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105" yWindow="165" windowWidth="10005" windowHeight="6945" tabRatio="750" activeTab="2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Start" sheetId="9" state="hidden" r:id="rId6"/>
    <sheet name="Пояснения" sheetId="18" r:id="rId7"/>
  </sheets>
  <calcPr calcId="125725"/>
</workbook>
</file>

<file path=xl/calcChain.xml><?xml version="1.0" encoding="utf-8"?>
<calcChain xmlns="http://schemas.openxmlformats.org/spreadsheetml/2006/main">
  <c r="A85" i="15"/>
  <c r="A88" s="1"/>
  <c r="L75"/>
  <c r="X73"/>
  <c r="AF63"/>
  <c r="L76"/>
  <c r="J39"/>
  <c r="H39"/>
  <c r="I26" l="1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H26"/>
  <c r="I20"/>
  <c r="I10" s="1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H20"/>
  <c r="I11"/>
  <c r="J11"/>
  <c r="K11"/>
  <c r="M11"/>
  <c r="M10" s="1"/>
  <c r="N11"/>
  <c r="O11"/>
  <c r="P11"/>
  <c r="Q11"/>
  <c r="Q10" s="1"/>
  <c r="R11"/>
  <c r="S11"/>
  <c r="T11"/>
  <c r="U11"/>
  <c r="U10" s="1"/>
  <c r="V11"/>
  <c r="W11"/>
  <c r="X11"/>
  <c r="Y11"/>
  <c r="Y10" s="1"/>
  <c r="Z11"/>
  <c r="AA11"/>
  <c r="AB11"/>
  <c r="AC11"/>
  <c r="AC10" s="1"/>
  <c r="AD11"/>
  <c r="AE11"/>
  <c r="AF11"/>
  <c r="H11"/>
  <c r="H10" s="1"/>
  <c r="L13"/>
  <c r="L12"/>
  <c r="AF10" l="1"/>
  <c r="AB10"/>
  <c r="X10"/>
  <c r="P10"/>
  <c r="T10"/>
  <c r="AD10"/>
  <c r="V10"/>
  <c r="N10"/>
  <c r="L11"/>
  <c r="L10" s="1"/>
  <c r="AE10"/>
  <c r="AA10"/>
  <c r="W10"/>
  <c r="S10"/>
  <c r="O10"/>
  <c r="J10"/>
  <c r="Z10"/>
  <c r="R10"/>
  <c r="K10"/>
  <c r="H63"/>
  <c r="I63"/>
  <c r="J63"/>
  <c r="K63"/>
  <c r="I39"/>
  <c r="M63" l="1"/>
  <c r="N63"/>
  <c r="O63"/>
  <c r="P63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M58" l="1"/>
  <c r="N58"/>
  <c r="O58"/>
  <c r="P58"/>
  <c r="J58"/>
  <c r="I73" l="1"/>
  <c r="J73"/>
  <c r="H73"/>
  <c r="N73"/>
  <c r="O73"/>
  <c r="P73"/>
  <c r="M73"/>
  <c r="H67"/>
  <c r="I67"/>
  <c r="J67"/>
  <c r="K67"/>
  <c r="M67"/>
  <c r="N67"/>
  <c r="O67"/>
  <c r="P67"/>
  <c r="K39"/>
  <c r="S67" l="1"/>
  <c r="T67"/>
  <c r="U67"/>
  <c r="V67"/>
  <c r="W67"/>
  <c r="X67"/>
  <c r="Y67"/>
  <c r="Z67"/>
  <c r="AA67"/>
  <c r="AB67"/>
  <c r="AC67"/>
  <c r="AD67"/>
  <c r="AE67"/>
  <c r="AF67"/>
  <c r="R67"/>
  <c r="L65"/>
  <c r="L66"/>
  <c r="L60"/>
  <c r="L61"/>
  <c r="L62"/>
  <c r="L59"/>
  <c r="L58" l="1"/>
  <c r="L52" l="1"/>
  <c r="L49"/>
  <c r="L46"/>
  <c r="L44"/>
  <c r="L74"/>
  <c r="L73" s="1"/>
  <c r="L72"/>
  <c r="L71"/>
  <c r="L70"/>
  <c r="L69"/>
  <c r="L64"/>
  <c r="L63" s="1"/>
  <c r="L67" l="1"/>
  <c r="L54"/>
  <c r="L53"/>
  <c r="L51"/>
  <c r="L50"/>
  <c r="L48"/>
  <c r="L47"/>
  <c r="L45"/>
  <c r="L43"/>
  <c r="L42"/>
  <c r="L40"/>
  <c r="L37"/>
  <c r="L36"/>
  <c r="L34"/>
  <c r="L33"/>
  <c r="L32"/>
  <c r="L31"/>
  <c r="L30"/>
  <c r="L29"/>
  <c r="S73"/>
  <c r="T73"/>
  <c r="U73"/>
  <c r="V73"/>
  <c r="W73"/>
  <c r="Y73"/>
  <c r="Z73"/>
  <c r="AA73"/>
  <c r="AB73"/>
  <c r="AC73"/>
  <c r="AD73"/>
  <c r="AE73"/>
  <c r="AF73"/>
  <c r="R73"/>
  <c r="S63"/>
  <c r="T63"/>
  <c r="U63"/>
  <c r="V63"/>
  <c r="W63"/>
  <c r="X63"/>
  <c r="Y63"/>
  <c r="Z63"/>
  <c r="AA63"/>
  <c r="AB63"/>
  <c r="AC63"/>
  <c r="AD63"/>
  <c r="AE63"/>
  <c r="R63"/>
  <c r="S58"/>
  <c r="T58"/>
  <c r="U58"/>
  <c r="V58"/>
  <c r="W58"/>
  <c r="X58"/>
  <c r="Y58"/>
  <c r="Z58"/>
  <c r="AA58"/>
  <c r="AB58"/>
  <c r="AC58"/>
  <c r="AD58"/>
  <c r="AE58"/>
  <c r="AF58"/>
  <c r="R58"/>
  <c r="S35"/>
  <c r="T35"/>
  <c r="U35"/>
  <c r="V35"/>
  <c r="W35"/>
  <c r="X35"/>
  <c r="Y35"/>
  <c r="Z35"/>
  <c r="AA35"/>
  <c r="AB35"/>
  <c r="AC35"/>
  <c r="AD35"/>
  <c r="AE35"/>
  <c r="AF35"/>
  <c r="R35"/>
  <c r="L39" l="1"/>
  <c r="AE57"/>
  <c r="AE38" s="1"/>
  <c r="AA57"/>
  <c r="AA38" s="1"/>
  <c r="W57"/>
  <c r="W38" s="1"/>
  <c r="S57"/>
  <c r="S38" s="1"/>
  <c r="X57"/>
  <c r="X38" s="1"/>
  <c r="AF57"/>
  <c r="AF38" s="1"/>
  <c r="T57"/>
  <c r="T38" s="1"/>
  <c r="R57"/>
  <c r="R38" s="1"/>
  <c r="AC57"/>
  <c r="AC38" s="1"/>
  <c r="U57"/>
  <c r="U38" s="1"/>
  <c r="Z57"/>
  <c r="Z38" s="1"/>
  <c r="AB57"/>
  <c r="AB38" s="1"/>
  <c r="Y57"/>
  <c r="Y38" s="1"/>
  <c r="V57"/>
  <c r="V38" s="1"/>
  <c r="AD57"/>
  <c r="AD38" s="1"/>
  <c r="L35"/>
  <c r="L57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H28"/>
  <c r="L38" l="1"/>
  <c r="L8"/>
  <c r="AA9"/>
  <c r="AA8" s="1"/>
  <c r="M57"/>
  <c r="M8" s="1"/>
  <c r="N57"/>
  <c r="N8" s="1"/>
  <c r="O57"/>
  <c r="O8" s="1"/>
  <c r="P57"/>
  <c r="P8" s="1"/>
  <c r="Q63"/>
  <c r="Q57" s="1"/>
  <c r="R9"/>
  <c r="S9"/>
  <c r="S8" s="1"/>
  <c r="T9"/>
  <c r="T8" s="1"/>
  <c r="U9"/>
  <c r="U8" s="1"/>
  <c r="V9"/>
  <c r="V8" s="1"/>
  <c r="W9"/>
  <c r="W8" s="1"/>
  <c r="X9"/>
  <c r="X8" s="1"/>
  <c r="Y9"/>
  <c r="Y8" s="1"/>
  <c r="Z9"/>
  <c r="Z8" s="1"/>
  <c r="AB9"/>
  <c r="AB8" s="1"/>
  <c r="AC9"/>
  <c r="AC8" s="1"/>
  <c r="AD9"/>
  <c r="AD8" s="1"/>
  <c r="AE9"/>
  <c r="AE8" s="1"/>
  <c r="AF9"/>
  <c r="AF8" s="1"/>
  <c r="I57"/>
  <c r="I38" s="1"/>
  <c r="J57"/>
  <c r="K57"/>
  <c r="K38" s="1"/>
  <c r="H58"/>
  <c r="AG39"/>
  <c r="K8" l="1"/>
  <c r="Q38"/>
  <c r="I8"/>
  <c r="J8"/>
  <c r="J38"/>
  <c r="O38"/>
  <c r="M38"/>
  <c r="P38"/>
  <c r="N38"/>
  <c r="R8"/>
  <c r="L9"/>
  <c r="H57"/>
  <c r="H38" l="1"/>
  <c r="H8"/>
</calcChain>
</file>

<file path=xl/sharedStrings.xml><?xml version="1.0" encoding="utf-8"?>
<sst xmlns="http://schemas.openxmlformats.org/spreadsheetml/2006/main" count="1230" uniqueCount="466">
  <si>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</si>
  <si>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</si>
  <si>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</si>
  <si>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</si>
  <si>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</si>
  <si>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</si>
  <si>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</si>
  <si>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</si>
  <si>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</si>
  <si>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Математический и общий естественнонаучный цикл</t>
  </si>
  <si>
    <t>0</t>
  </si>
  <si>
    <t>ЕН.01</t>
  </si>
  <si>
    <t>Математика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</si>
  <si>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</si>
  <si>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</si>
  <si>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</si>
  <si>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</si>
  <si>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</si>
  <si>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</si>
  <si>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</si>
  <si>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</si>
  <si>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ЕН.02</t>
  </si>
  <si>
    <t>Информатика</t>
  </si>
  <si>
    <t>ОК 9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</si>
  <si>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</si>
  <si>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</si>
  <si>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</si>
  <si>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</si>
  <si>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</si>
  <si>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</si>
  <si>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</si>
  <si>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</si>
  <si>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</si>
  <si>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Общепрофессиональные дисциплины</t>
  </si>
  <si>
    <t>ОП.14</t>
  </si>
  <si>
    <t>9</t>
  </si>
  <si>
    <t>Безопасность жизнедеятельности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</si>
  <si>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</si>
  <si>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</si>
  <si>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</si>
  <si>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</si>
  <si>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</si>
  <si>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</si>
  <si>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10</t>
  </si>
  <si>
    <t>ОП.04</t>
  </si>
  <si>
    <t>Материаловедение</t>
  </si>
  <si>
    <t>11</t>
  </si>
  <si>
    <t>ОП.05</t>
  </si>
  <si>
    <t>Метрология, стандартизация и сертификация</t>
  </si>
  <si>
    <t>12</t>
  </si>
  <si>
    <t>ОП.06</t>
  </si>
  <si>
    <t>Процессы формообразования и инструменты</t>
  </si>
  <si>
    <t>13</t>
  </si>
  <si>
    <t>ОП.07</t>
  </si>
  <si>
    <t>Технологическое оборудование</t>
  </si>
  <si>
    <t>14</t>
  </si>
  <si>
    <t>ОП.08</t>
  </si>
  <si>
    <t>Технология машиностроения</t>
  </si>
  <si>
    <t>15</t>
  </si>
  <si>
    <t>ОП.09</t>
  </si>
  <si>
    <t>Технологическая оснастка</t>
  </si>
  <si>
    <t>16</t>
  </si>
  <si>
    <t>ОП.10</t>
  </si>
  <si>
    <t>Программирование для автоматизированного оборудования</t>
  </si>
  <si>
    <t>17</t>
  </si>
  <si>
    <t>ОП.11</t>
  </si>
  <si>
    <t>Информационные технологии в профессиональной деятельности</t>
  </si>
  <si>
    <t>18</t>
  </si>
  <si>
    <t>ОП.12</t>
  </si>
  <si>
    <t>Основы экономики и организации правового обеспечения профессиональной деятельности</t>
  </si>
  <si>
    <t>19</t>
  </si>
  <si>
    <t>ОП.13</t>
  </si>
  <si>
    <t>Охрана труда</t>
  </si>
  <si>
    <t>ПМ</t>
  </si>
  <si>
    <t>Профессиональные модули</t>
  </si>
  <si>
    <t>ПМ.01</t>
  </si>
  <si>
    <t>Разработка технологических процессов изготовления деталей машин</t>
  </si>
  <si>
    <t>20</t>
  </si>
  <si>
    <t>МДК.01.01</t>
  </si>
  <si>
    <t>Технологические процессы изготовления деталей машин</t>
  </si>
  <si>
    <t>21</t>
  </si>
  <si>
    <t>МДК.01.02</t>
  </si>
  <si>
    <t>Системы автоматизированного проектирования и программирования в машиностроении</t>
  </si>
  <si>
    <t>22</t>
  </si>
  <si>
    <t>Учебная практика</t>
  </si>
  <si>
    <t>23</t>
  </si>
  <si>
    <t>ПМ.02</t>
  </si>
  <si>
    <t>Участие в организации производственной деятельности структурного подразделения</t>
  </si>
  <si>
    <t>24</t>
  </si>
  <si>
    <t>МДК.02.01</t>
  </si>
  <si>
    <t>Планирование и организация работы структурного подразделения</t>
  </si>
  <si>
    <t>25</t>
  </si>
  <si>
    <t>Реализация технологических процессов изготовления деталей</t>
  </si>
  <si>
    <t>26</t>
  </si>
  <si>
    <t>Контроль соответствия качества деталей требованиям технической документации</t>
  </si>
  <si>
    <t>27</t>
  </si>
  <si>
    <t>28</t>
  </si>
  <si>
    <t>29</t>
  </si>
  <si>
    <t>ПМ.03</t>
  </si>
  <si>
    <t>30</t>
  </si>
  <si>
    <t>МДК.03.01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</si>
  <si>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</si>
  <si>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</si>
  <si>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</si>
  <si>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</si>
  <si>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</si>
  <si>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</si>
  <si>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</si>
  <si>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</si>
  <si>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</si>
  <si>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</si>
  <si>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</si>
  <si>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</si>
  <si>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</si>
  <si>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</si>
  <si>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</si>
  <si>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</si>
  <si>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</si>
  <si>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</si>
  <si>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</si>
  <si>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</si>
  <si>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ЕН.01</t>
  </si>
  <si>
    <t xml:space="preserve">  ЕН.02</t>
  </si>
  <si>
    <t xml:space="preserve">  ОГСЭ.04</t>
  </si>
  <si>
    <t xml:space="preserve">  ОГСЭ.01</t>
  </si>
  <si>
    <t xml:space="preserve">  ОГСЭ.02</t>
  </si>
  <si>
    <t xml:space="preserve">  ОГСЭ.03</t>
  </si>
  <si>
    <t xml:space="preserve">  ОП.14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</si>
  <si>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</si>
  <si>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</si>
  <si>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</si>
  <si>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</si>
  <si>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</si>
  <si>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</si>
  <si>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</si>
  <si>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</si>
  <si>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</si>
  <si>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</si>
  <si>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</si>
  <si>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</si>
  <si>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ОП.13</t>
  </si>
  <si>
    <t xml:space="preserve">  МДК.01.01</t>
  </si>
  <si>
    <t xml:space="preserve">  МДК.01.02</t>
  </si>
  <si>
    <t xml:space="preserve">  МДК.02.01</t>
  </si>
  <si>
    <t xml:space="preserve">  МДК.02.02</t>
  </si>
  <si>
    <t xml:space="preserve">  МДК.02.03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</si>
  <si>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</si>
  <si>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</si>
  <si>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</si>
  <si>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команде, эффективно общаться с коллегами, руководством, потребителями.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</si>
  <si>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</si>
  <si>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</si>
  <si>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</si>
  <si>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</si>
  <si>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</si>
  <si>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</si>
  <si>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</si>
  <si>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</si>
  <si>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</si>
  <si>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</si>
  <si>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</si>
  <si>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Курсовые проекты (работы)</t>
  </si>
  <si>
    <t>Итоговые письм. КР</t>
  </si>
  <si>
    <t>Домашние КР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</si>
  <si>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</si>
  <si>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</si>
  <si>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</si>
  <si>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</si>
  <si>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</si>
  <si>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</si>
  <si>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</si>
  <si>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</si>
  <si>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</si>
  <si>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</si>
  <si>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</si>
  <si>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</si>
  <si>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</si>
  <si>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</si>
  <si>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17  нед</t>
  </si>
  <si>
    <t>22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</si>
  <si>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</si>
  <si>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</si>
  <si>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</si>
  <si>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</si>
  <si>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</si>
  <si>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48</t>
  </si>
  <si>
    <t>49</t>
  </si>
  <si>
    <t>50</t>
  </si>
  <si>
    <t>51</t>
  </si>
  <si>
    <t>52</t>
  </si>
  <si>
    <t>55</t>
  </si>
  <si>
    <t>57</t>
  </si>
  <si>
    <t>58</t>
  </si>
  <si>
    <t>60</t>
  </si>
  <si>
    <t>62</t>
  </si>
  <si>
    <t>63</t>
  </si>
  <si>
    <t>66</t>
  </si>
  <si>
    <t>68</t>
  </si>
  <si>
    <t>69</t>
  </si>
  <si>
    <t>70</t>
  </si>
  <si>
    <t>75</t>
  </si>
  <si>
    <t>76</t>
  </si>
  <si>
    <t>78</t>
  </si>
  <si>
    <t>84</t>
  </si>
  <si>
    <t>108</t>
  </si>
  <si>
    <t>114</t>
  </si>
  <si>
    <t>124</t>
  </si>
  <si>
    <t>ОБЩЕОБРАЗОВАТЕЛЬНЫЙ ЦИКЛ</t>
  </si>
  <si>
    <t>Русский язык</t>
  </si>
  <si>
    <t>Литература</t>
  </si>
  <si>
    <t>Основы безопасности жизнедеятельности</t>
  </si>
  <si>
    <t>Химия</t>
  </si>
  <si>
    <t>Биология</t>
  </si>
  <si>
    <t>200</t>
  </si>
  <si>
    <t>Физика</t>
  </si>
  <si>
    <t>142</t>
  </si>
  <si>
    <t>Профессиональный цикл</t>
  </si>
  <si>
    <t>180</t>
  </si>
  <si>
    <t>час</t>
  </si>
  <si>
    <t>174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</si>
  <si>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</si>
  <si>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</si>
  <si>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</si>
  <si>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</si>
  <si>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</si>
  <si>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</si>
  <si>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</si>
  <si>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</si>
  <si>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</si>
  <si>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</si>
  <si>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</si>
  <si>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</si>
  <si>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</si>
  <si>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</si>
  <si>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</si>
  <si>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</si>
  <si>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</si>
  <si>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</si>
  <si>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</si>
  <si>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</si>
  <si>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</si>
  <si>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</si>
  <si>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</si>
  <si>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</si>
  <si>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</si>
  <si>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</si>
  <si>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</si>
  <si>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</si>
  <si>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</si>
  <si>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</si>
  <si>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</si>
  <si>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</si>
  <si>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</si>
  <si>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</si>
  <si>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</si>
  <si>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</si>
  <si>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</si>
  <si>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</si>
  <si>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</si>
  <si>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</si>
  <si>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</si>
  <si>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</si>
  <si>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</si>
  <si>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</si>
  <si>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</si>
  <si>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</si>
  <si>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</si>
  <si>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</si>
  <si>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</si>
  <si>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</si>
  <si>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</si>
  <si>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</si>
  <si>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</si>
  <si>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</si>
  <si>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</si>
  <si>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</si>
  <si>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</si>
  <si>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</si>
  <si>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</si>
  <si>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</si>
  <si>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</si>
  <si>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</si>
  <si>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</si>
  <si>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</si>
  <si>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</si>
  <si>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</si>
  <si>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</si>
  <si>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</si>
  <si>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</si>
  <si>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Каникулы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</si>
  <si>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</si>
  <si>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</si>
  <si>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</si>
  <si>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</si>
  <si>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</si>
  <si>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</si>
  <si>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</si>
  <si>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</si>
  <si>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</si>
  <si>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</si>
  <si>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</si>
  <si>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</si>
  <si>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</si>
  <si>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</si>
  <si>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</si>
  <si>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</si>
  <si>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</si>
  <si>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</si>
  <si>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</si>
  <si>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</si>
  <si>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Участие во внедрении технологических процессов изготовления деталей машин и осуществление технического контроля</t>
  </si>
  <si>
    <t>МДК.03.02</t>
  </si>
  <si>
    <t>основного  общего образования</t>
  </si>
  <si>
    <t>очная</t>
  </si>
  <si>
    <t xml:space="preserve">1 График учебного процесса </t>
  </si>
  <si>
    <t>1-7</t>
  </si>
  <si>
    <t>8-14</t>
  </si>
  <si>
    <t>З,ДЗ,Э,ЭК</t>
  </si>
  <si>
    <t>О.00</t>
  </si>
  <si>
    <t>ОГСЭ.00</t>
  </si>
  <si>
    <t>ОГСЭ.05*</t>
  </si>
  <si>
    <t>Введение в специальность*</t>
  </si>
  <si>
    <t>ДЗ</t>
  </si>
  <si>
    <t>ЕН.00</t>
  </si>
  <si>
    <t>П.00</t>
  </si>
  <si>
    <t>ОП.00</t>
  </si>
  <si>
    <t>ОП.15*</t>
  </si>
  <si>
    <t>ОП.16*</t>
  </si>
  <si>
    <t>ОП.17*</t>
  </si>
  <si>
    <t>Электротехника и электроника*</t>
  </si>
  <si>
    <t>Гидравлические и пневматические системы*</t>
  </si>
  <si>
    <t>ОГСЭ.06*</t>
  </si>
  <si>
    <t>Русский язык и культура речи*</t>
  </si>
  <si>
    <t>УП.01</t>
  </si>
  <si>
    <t>ПП.01</t>
  </si>
  <si>
    <t>Производственная практика</t>
  </si>
  <si>
    <t>УП.02</t>
  </si>
  <si>
    <t>ПП.02</t>
  </si>
  <si>
    <t>УП.03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</si>
  <si>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</si>
  <si>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</si>
  <si>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</si>
  <si>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</si>
  <si>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УП.04</t>
  </si>
  <si>
    <t>общеобразовательный цикл</t>
  </si>
  <si>
    <t>вариативная часть</t>
  </si>
  <si>
    <t>практика</t>
  </si>
  <si>
    <t>итого</t>
  </si>
  <si>
    <t>общегумманитарный цикл</t>
  </si>
  <si>
    <t>математический и общий естественнонаучный учебный цикл</t>
  </si>
  <si>
    <t>общепрофессиональные дисциплины</t>
  </si>
  <si>
    <t>преддипломная практика</t>
  </si>
  <si>
    <t>промежуточная аттестация</t>
  </si>
  <si>
    <t>ПП.04</t>
  </si>
  <si>
    <t>А</t>
  </si>
  <si>
    <t>Х</t>
  </si>
  <si>
    <t>16 нед</t>
  </si>
  <si>
    <t>17 нед</t>
  </si>
  <si>
    <t>Производственая  практика</t>
  </si>
  <si>
    <t>23 нед</t>
  </si>
  <si>
    <t>З,З,З,З,З,ДЗ</t>
  </si>
  <si>
    <t>`-,Э</t>
  </si>
  <si>
    <t>`-,ДЗ</t>
  </si>
  <si>
    <t>`-,-,-,-,-,ДЗ</t>
  </si>
  <si>
    <t>8 недель</t>
  </si>
  <si>
    <t>6 недель</t>
  </si>
  <si>
    <t>`-,-,Э</t>
  </si>
  <si>
    <t>`-,ДЗ,ДЗ</t>
  </si>
  <si>
    <t>ДЗ,ДЗ</t>
  </si>
  <si>
    <t>всего</t>
  </si>
  <si>
    <t>экзаиенов</t>
  </si>
  <si>
    <t>диф.зачетов</t>
  </si>
  <si>
    <t>зачетов</t>
  </si>
  <si>
    <t>эк</t>
  </si>
  <si>
    <t>ЭК</t>
  </si>
  <si>
    <t>Курсы</t>
  </si>
  <si>
    <t>1 курс</t>
  </si>
  <si>
    <t>2 курс</t>
  </si>
  <si>
    <t>3 курс</t>
  </si>
  <si>
    <t>4 курс</t>
  </si>
  <si>
    <t>по профилю специальности</t>
  </si>
  <si>
    <t>Государственная (итговая) аттестация</t>
  </si>
  <si>
    <t>Всего по курсам</t>
  </si>
  <si>
    <t>15.02.08</t>
  </si>
  <si>
    <t xml:space="preserve"> Технология машиностроения</t>
  </si>
  <si>
    <t>П</t>
  </si>
  <si>
    <t>Быть готовым к смене технологий в профессиональной деятельности.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</si>
  <si>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</si>
  <si>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Решать проблемы, оценивать риски и принимать решения в нестандартных ситуациях.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</si>
  <si>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</si>
  <si>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</si>
  <si>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</si>
  <si>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</si>
  <si>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</si>
  <si>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</si>
  <si>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</si>
  <si>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</si>
  <si>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</si>
  <si>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Инженерной графики</t>
  </si>
  <si>
    <t>10. Социально-экономических дисциплин</t>
  </si>
  <si>
    <t>14. Технической механики</t>
  </si>
  <si>
    <t>Лаборатории:</t>
  </si>
  <si>
    <t>5. Метрологии, стандартизации и сертификации</t>
  </si>
  <si>
    <t>Мастерские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</si>
  <si>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</si>
  <si>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</si>
  <si>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</si>
  <si>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</si>
  <si>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</si>
  <si>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</si>
  <si>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</si>
  <si>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</si>
  <si>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</si>
  <si>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</si>
  <si>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</si>
  <si>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13.Экономики отрасли и менеджмента</t>
  </si>
  <si>
    <t>15. Технологии машиностроения</t>
  </si>
  <si>
    <t>1. Технической механики</t>
  </si>
  <si>
    <t>2. Материаловедения</t>
  </si>
  <si>
    <t>3. Процессов формообразования и инструменьов</t>
  </si>
  <si>
    <t>4. Технологического оборудования и оснастки</t>
  </si>
  <si>
    <t>6. Информационных технологий в профессиональной деятельности</t>
  </si>
  <si>
    <t>7. Автоматизированного проектирования технологических процессов и программирования систем ЧПУ</t>
  </si>
  <si>
    <t>1.Слесарная</t>
  </si>
  <si>
    <t>2. Механическая</t>
  </si>
  <si>
    <t>Выполнение работ по профессии "Токарь"</t>
  </si>
  <si>
    <t>Кировское областное государственноепрофессиональное  образовательное автономное учреждение  "Вятский электромашиностроительный техникум"</t>
  </si>
  <si>
    <t>государственная итоговая аттестация</t>
  </si>
  <si>
    <t>7 недель</t>
  </si>
  <si>
    <t>117.5</t>
  </si>
  <si>
    <t>государственная итоговая  аттестация</t>
  </si>
  <si>
    <t>Астрономия</t>
  </si>
  <si>
    <t xml:space="preserve">   Обучение по дисциплинам и междисциплинарным курсам, 1 день в неделю учебная практика</t>
  </si>
  <si>
    <t>Основы предпиримательства*</t>
  </si>
  <si>
    <r>
      <t xml:space="preserve">Утверждаю                                </t>
    </r>
    <r>
      <rPr>
        <sz val="14"/>
        <color indexed="8"/>
        <rFont val="Times New Roman"/>
        <family val="1"/>
        <charset val="204"/>
      </rPr>
      <t xml:space="preserve">Директор  КОГПОАУ ВЭМТ _______________М.Ю.Казакова                                </t>
    </r>
  </si>
  <si>
    <t>Технология машиностроения 2018-2022</t>
  </si>
  <si>
    <t>ОУД</t>
  </si>
  <si>
    <t>Общие общеобразовательные учебные дисциплины</t>
  </si>
  <si>
    <t>ОУД.01</t>
  </si>
  <si>
    <t>ОУД.02</t>
  </si>
  <si>
    <t>ОУД.03</t>
  </si>
  <si>
    <t>ОУД.04.П</t>
  </si>
  <si>
    <t>ОУД.05</t>
  </si>
  <si>
    <t>ОУД.06</t>
  </si>
  <si>
    <t>ОУД.07</t>
  </si>
  <si>
    <t>ОУД.08</t>
  </si>
  <si>
    <t>`ДЗ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</si>
  <si>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</si>
  <si>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</si>
  <si>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</si>
  <si>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</si>
  <si>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ОУД.11</t>
  </si>
  <si>
    <t>ОУД12</t>
  </si>
  <si>
    <t>Обществознание (включая экономику и право)</t>
  </si>
  <si>
    <t>`-,-,ДЗ</t>
  </si>
  <si>
    <t>ОУД.13</t>
  </si>
  <si>
    <t>Дополнительные дисциплины</t>
  </si>
  <si>
    <t>ОУД.14</t>
  </si>
  <si>
    <t>Основы проектной деятельности</t>
  </si>
  <si>
    <t xml:space="preserve"> Преддипломная практика</t>
  </si>
  <si>
    <t>ДПП</t>
  </si>
  <si>
    <t>профессиональные модули</t>
  </si>
  <si>
    <t>2 нед</t>
  </si>
  <si>
    <t>1 нед</t>
  </si>
  <si>
    <t>204 часа вариативной части распределены на учебную практику</t>
  </si>
  <si>
    <t>204+4188=4392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</si>
</sst>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  <numFmt numFmtId="165" formatCode="0.0"/>
  </numFmts>
  <fonts count="38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sz val="8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i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10"/>
      <color indexed="8"/>
      <name val="Calibri"/>
      <family val="2"/>
      <charset val="204"/>
    </font>
    <font>
      <b/>
      <sz val="8"/>
      <color rgb="FFFF0000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rgb="FFCCECFF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theme="7" tint="0.39997558519241921"/>
        <bgColor indexed="16"/>
      </patternFill>
    </fill>
    <fill>
      <patternFill patternType="lightUp">
        <fgColor indexed="20"/>
        <bgColor indexed="9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C00000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7" borderId="9" applyProtection="0">
      <alignment horizontal="center" vertical="center"/>
    </xf>
  </cellStyleXfs>
  <cellXfs count="669">
    <xf numFmtId="0" fontId="0" fillId="0" borderId="0" xfId="0"/>
    <xf numFmtId="0" fontId="1" fillId="0" borderId="0" xfId="0" applyFont="1"/>
    <xf numFmtId="0" fontId="4" fillId="0" borderId="0" xfId="2"/>
    <xf numFmtId="0" fontId="4" fillId="2" borderId="1" xfId="2" applyFont="1" applyFill="1" applyBorder="1" applyAlignment="1" applyProtection="1">
      <alignment horizontal="left" vertical="center" wrapText="1"/>
      <protection locked="0"/>
    </xf>
    <xf numFmtId="0" fontId="4" fillId="3" borderId="0" xfId="2" applyFont="1" applyFill="1" applyBorder="1" applyAlignment="1" applyProtection="1">
      <alignment horizontal="left" vertical="center"/>
      <protection locked="0"/>
    </xf>
    <xf numFmtId="0" fontId="5" fillId="0" borderId="0" xfId="3"/>
    <xf numFmtId="0" fontId="5" fillId="3" borderId="0" xfId="3" applyFont="1" applyFill="1" applyBorder="1" applyAlignment="1" applyProtection="1">
      <alignment horizontal="left" vertical="center"/>
      <protection locked="0"/>
    </xf>
    <xf numFmtId="0" fontId="4" fillId="0" borderId="0" xfId="2" applyFont="1" applyAlignment="1">
      <alignment horizontal="left" vertical="center"/>
    </xf>
    <xf numFmtId="0" fontId="4" fillId="4" borderId="1" xfId="2" applyNumberFormat="1" applyFont="1" applyFill="1" applyBorder="1" applyAlignment="1">
      <alignment horizontal="left" vertical="center"/>
    </xf>
    <xf numFmtId="0" fontId="4" fillId="0" borderId="1" xfId="2" applyNumberFormat="1" applyFont="1" applyBorder="1" applyAlignment="1">
      <alignment horizontal="left" vertical="center"/>
    </xf>
    <xf numFmtId="164" fontId="4" fillId="0" borderId="1" xfId="2" applyNumberFormat="1" applyFont="1" applyBorder="1" applyAlignment="1">
      <alignment horizontal="left" vertical="center"/>
    </xf>
    <xf numFmtId="0" fontId="6" fillId="3" borderId="1" xfId="2" applyFont="1" applyFill="1" applyBorder="1" applyAlignment="1" applyProtection="1">
      <alignment horizontal="center" vertical="center"/>
      <protection locked="0"/>
    </xf>
    <xf numFmtId="0" fontId="5" fillId="3" borderId="0" xfId="3" applyFont="1" applyFill="1" applyBorder="1" applyAlignment="1" applyProtection="1">
      <alignment horizontal="center" vertical="center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5" fillId="6" borderId="0" xfId="3" applyFill="1"/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8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>
      <alignment horizontal="center" vertical="center"/>
    </xf>
    <xf numFmtId="0" fontId="5" fillId="5" borderId="10" xfId="3" applyNumberFormat="1" applyFont="1" applyFill="1" applyBorder="1" applyAlignment="1">
      <alignment horizontal="center" vertical="center"/>
    </xf>
    <xf numFmtId="0" fontId="5" fillId="5" borderId="12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4" xfId="3" applyNumberFormat="1" applyFont="1" applyFill="1" applyBorder="1" applyAlignment="1">
      <alignment horizontal="center" vertical="center"/>
    </xf>
    <xf numFmtId="0" fontId="5" fillId="5" borderId="13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left" vertical="center" wrapText="1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16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 wrapText="1"/>
    </xf>
    <xf numFmtId="0" fontId="5" fillId="6" borderId="1" xfId="3" applyNumberFormat="1" applyFont="1" applyFill="1" applyBorder="1" applyAlignment="1">
      <alignment horizontal="center" vertical="center"/>
    </xf>
    <xf numFmtId="0" fontId="5" fillId="5" borderId="16" xfId="3" applyNumberFormat="1" applyFont="1" applyFill="1" applyBorder="1" applyAlignment="1">
      <alignment horizontal="center" vertical="center"/>
    </xf>
    <xf numFmtId="0" fontId="5" fillId="5" borderId="17" xfId="3" applyNumberFormat="1" applyFont="1" applyFill="1" applyBorder="1" applyAlignment="1">
      <alignment horizontal="center" vertical="center"/>
    </xf>
    <xf numFmtId="0" fontId="5" fillId="6" borderId="0" xfId="3" applyFill="1"/>
    <xf numFmtId="0" fontId="5" fillId="7" borderId="9" xfId="3" applyNumberFormat="1" applyFont="1" applyFill="1" applyBorder="1" applyAlignment="1">
      <alignment horizontal="center" vertical="center"/>
    </xf>
    <xf numFmtId="0" fontId="5" fillId="7" borderId="10" xfId="3" applyNumberFormat="1" applyFont="1" applyFill="1" applyBorder="1" applyAlignment="1">
      <alignment horizontal="center" vertical="center"/>
    </xf>
    <xf numFmtId="0" fontId="5" fillId="7" borderId="12" xfId="3" applyNumberFormat="1" applyFont="1" applyFill="1" applyBorder="1" applyAlignment="1">
      <alignment horizontal="center" vertical="center"/>
    </xf>
    <xf numFmtId="0" fontId="7" fillId="7" borderId="9" xfId="3" applyNumberFormat="1" applyFont="1" applyFill="1" applyBorder="1" applyAlignment="1">
      <alignment horizontal="center" vertical="center"/>
    </xf>
    <xf numFmtId="0" fontId="5" fillId="7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ill="1"/>
    <xf numFmtId="0" fontId="5" fillId="5" borderId="5" xfId="3" applyNumberFormat="1" applyFont="1" applyFill="1" applyBorder="1" applyAlignment="1">
      <alignment horizontal="center" vertical="center"/>
    </xf>
    <xf numFmtId="0" fontId="5" fillId="5" borderId="5" xfId="3" applyNumberFormat="1" applyFont="1" applyFill="1" applyBorder="1" applyAlignment="1" applyProtection="1">
      <alignment horizontal="center" vertical="center"/>
      <protection locked="0"/>
    </xf>
    <xf numFmtId="0" fontId="5" fillId="5" borderId="21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ont="1" applyFill="1" applyAlignment="1" applyProtection="1">
      <alignment horizontal="center" vertical="center"/>
      <protection locked="0"/>
    </xf>
    <xf numFmtId="0" fontId="8" fillId="6" borderId="18" xfId="3" applyFont="1" applyFill="1" applyBorder="1" applyAlignment="1" applyProtection="1">
      <alignment vertical="center"/>
      <protection locked="0"/>
    </xf>
    <xf numFmtId="0" fontId="5" fillId="6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1" xfId="3" applyNumberFormat="1" applyFont="1" applyFill="1" applyBorder="1" applyAlignment="1" applyProtection="1">
      <alignment horizontal="center" vertical="center" textRotation="90"/>
      <protection locked="0"/>
    </xf>
    <xf numFmtId="0" fontId="5" fillId="6" borderId="1" xfId="3" applyNumberFormat="1" applyFont="1" applyFill="1" applyBorder="1" applyAlignment="1" applyProtection="1">
      <alignment horizontal="left" vertical="center" textRotation="90"/>
      <protection locked="0"/>
    </xf>
    <xf numFmtId="0" fontId="5" fillId="5" borderId="1" xfId="3" applyNumberFormat="1" applyFont="1" applyFill="1" applyBorder="1" applyAlignment="1" applyProtection="1">
      <alignment horizontal="left" vertical="center"/>
      <protection locked="0"/>
    </xf>
    <xf numFmtId="0" fontId="5" fillId="6" borderId="0" xfId="3" applyFont="1" applyFill="1" applyAlignment="1" applyProtection="1">
      <alignment horizontal="left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9" fillId="5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ont="1" applyFill="1" applyAlignment="1" applyProtection="1">
      <alignment horizontal="left" vertical="top" wrapText="1"/>
      <protection locked="0"/>
    </xf>
    <xf numFmtId="0" fontId="12" fillId="6" borderId="1" xfId="3" applyNumberFormat="1" applyFont="1" applyFill="1" applyBorder="1" applyAlignment="1" applyProtection="1">
      <alignment horizontal="center" vertical="center"/>
      <protection locked="0"/>
    </xf>
    <xf numFmtId="0" fontId="5" fillId="7" borderId="1" xfId="3" applyFont="1" applyFill="1" applyBorder="1" applyAlignment="1" applyProtection="1">
      <alignment horizontal="center" vertical="center"/>
      <protection locked="0"/>
    </xf>
    <xf numFmtId="0" fontId="5" fillId="7" borderId="5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ill="1"/>
    <xf numFmtId="0" fontId="5" fillId="5" borderId="13" xfId="3" applyNumberFormat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>
      <alignment horizontal="center" vertical="center"/>
    </xf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1" xfId="3" applyFont="1" applyFill="1" applyBorder="1" applyAlignment="1" applyProtection="1">
      <alignment horizontal="center" vertical="center" textRotation="90" wrapText="1"/>
      <protection locked="0"/>
    </xf>
    <xf numFmtId="16" fontId="5" fillId="6" borderId="1" xfId="3" applyNumberFormat="1" applyFont="1" applyFill="1" applyBorder="1" applyAlignment="1" applyProtection="1">
      <alignment horizontal="center" vertical="center" textRotation="90"/>
      <protection locked="0"/>
    </xf>
    <xf numFmtId="14" fontId="5" fillId="6" borderId="1" xfId="4" applyNumberFormat="1" applyFont="1" applyFill="1" applyBorder="1" applyAlignment="1" applyProtection="1">
      <alignment horizontal="center" vertical="center" textRotation="90"/>
      <protection locked="0"/>
    </xf>
    <xf numFmtId="49" fontId="5" fillId="6" borderId="1" xfId="3" applyNumberFormat="1" applyFont="1" applyFill="1" applyBorder="1" applyAlignment="1" applyProtection="1">
      <alignment horizontal="center" vertical="center" textRotation="90"/>
      <protection locked="0"/>
    </xf>
    <xf numFmtId="49" fontId="5" fillId="0" borderId="0" xfId="0" applyNumberFormat="1" applyFont="1" applyAlignment="1">
      <alignment vertical="center" textRotation="90"/>
    </xf>
    <xf numFmtId="0" fontId="5" fillId="5" borderId="24" xfId="3" applyNumberFormat="1" applyFont="1" applyFill="1" applyBorder="1" applyAlignment="1">
      <alignment horizontal="center" vertical="center"/>
    </xf>
    <xf numFmtId="0" fontId="5" fillId="7" borderId="27" xfId="3" applyNumberFormat="1" applyFont="1" applyFill="1" applyBorder="1" applyAlignment="1">
      <alignment horizontal="center" vertical="center"/>
    </xf>
    <xf numFmtId="0" fontId="5" fillId="5" borderId="17" xfId="3" applyFont="1" applyFill="1" applyBorder="1" applyAlignment="1" applyProtection="1">
      <alignment horizontal="center" vertical="center"/>
      <protection locked="0"/>
    </xf>
    <xf numFmtId="0" fontId="5" fillId="5" borderId="22" xfId="3" applyNumberFormat="1" applyFont="1" applyFill="1" applyBorder="1" applyAlignment="1">
      <alignment horizontal="center" vertical="center"/>
    </xf>
    <xf numFmtId="0" fontId="5" fillId="7" borderId="24" xfId="3" applyNumberFormat="1" applyFont="1" applyFill="1" applyBorder="1" applyAlignment="1">
      <alignment horizontal="center" vertical="center"/>
    </xf>
    <xf numFmtId="0" fontId="5" fillId="5" borderId="17" xfId="3" applyNumberFormat="1" applyFont="1" applyFill="1" applyBorder="1" applyAlignment="1">
      <alignment horizontal="center" vertical="center" wrapText="1"/>
    </xf>
    <xf numFmtId="0" fontId="5" fillId="5" borderId="31" xfId="3" applyNumberFormat="1" applyFont="1" applyFill="1" applyBorder="1" applyAlignment="1">
      <alignment horizontal="center" vertical="center"/>
    </xf>
    <xf numFmtId="0" fontId="5" fillId="5" borderId="25" xfId="3" applyFont="1" applyFill="1" applyBorder="1" applyAlignment="1" applyProtection="1">
      <alignment horizontal="center" vertical="center"/>
      <protection locked="0"/>
    </xf>
    <xf numFmtId="0" fontId="5" fillId="5" borderId="25" xfId="3" applyNumberFormat="1" applyFont="1" applyFill="1" applyBorder="1" applyAlignment="1">
      <alignment horizontal="center" vertical="center"/>
    </xf>
    <xf numFmtId="0" fontId="5" fillId="7" borderId="36" xfId="3" applyNumberFormat="1" applyFont="1" applyFill="1" applyBorder="1" applyAlignment="1">
      <alignment horizontal="center" vertical="center"/>
    </xf>
    <xf numFmtId="0" fontId="5" fillId="7" borderId="37" xfId="3" applyNumberFormat="1" applyFont="1" applyFill="1" applyBorder="1" applyAlignment="1">
      <alignment horizontal="center" vertical="center"/>
    </xf>
    <xf numFmtId="0" fontId="5" fillId="5" borderId="26" xfId="3" applyNumberFormat="1" applyFont="1" applyFill="1" applyBorder="1" applyAlignment="1">
      <alignment horizontal="center" vertical="center"/>
    </xf>
    <xf numFmtId="0" fontId="5" fillId="5" borderId="32" xfId="3" applyNumberFormat="1" applyFont="1" applyFill="1" applyBorder="1" applyAlignment="1">
      <alignment horizontal="center" vertical="center"/>
    </xf>
    <xf numFmtId="0" fontId="5" fillId="5" borderId="29" xfId="3" applyNumberFormat="1" applyFont="1" applyFill="1" applyBorder="1" applyAlignment="1">
      <alignment horizontal="center" vertical="center"/>
    </xf>
    <xf numFmtId="0" fontId="5" fillId="5" borderId="34" xfId="3" applyNumberFormat="1" applyFont="1" applyFill="1" applyBorder="1" applyAlignment="1">
      <alignment horizontal="center" vertical="center"/>
    </xf>
    <xf numFmtId="0" fontId="5" fillId="5" borderId="25" xfId="3" applyNumberFormat="1" applyFont="1" applyFill="1" applyBorder="1" applyAlignment="1" applyProtection="1">
      <alignment horizontal="center" vertical="center"/>
      <protection locked="0"/>
    </xf>
    <xf numFmtId="0" fontId="5" fillId="9" borderId="16" xfId="3" applyFont="1" applyFill="1" applyBorder="1" applyAlignment="1" applyProtection="1">
      <alignment horizontal="center" vertical="center"/>
      <protection locked="0"/>
    </xf>
    <xf numFmtId="0" fontId="5" fillId="9" borderId="33" xfId="3" applyFont="1" applyFill="1" applyBorder="1" applyAlignment="1" applyProtection="1">
      <alignment horizontal="center" vertical="center"/>
      <protection locked="0"/>
    </xf>
    <xf numFmtId="0" fontId="5" fillId="9" borderId="1" xfId="3" applyFont="1" applyFill="1" applyBorder="1" applyAlignment="1" applyProtection="1">
      <alignment horizontal="center" vertical="center"/>
      <protection locked="0"/>
    </xf>
    <xf numFmtId="0" fontId="5" fillId="9" borderId="25" xfId="3" applyFont="1" applyFill="1" applyBorder="1" applyAlignment="1" applyProtection="1">
      <alignment horizontal="center" vertical="center"/>
      <protection locked="0"/>
    </xf>
    <xf numFmtId="0" fontId="5" fillId="9" borderId="10" xfId="3" applyNumberFormat="1" applyFont="1" applyFill="1" applyBorder="1" applyAlignment="1">
      <alignment horizontal="center" vertical="center"/>
    </xf>
    <xf numFmtId="0" fontId="5" fillId="9" borderId="16" xfId="3" applyNumberFormat="1" applyFont="1" applyFill="1" applyBorder="1" applyAlignment="1">
      <alignment horizontal="center" vertical="center"/>
    </xf>
    <xf numFmtId="0" fontId="5" fillId="9" borderId="13" xfId="3" applyNumberFormat="1" applyFont="1" applyFill="1" applyBorder="1" applyAlignment="1">
      <alignment horizontal="center" vertical="center"/>
    </xf>
    <xf numFmtId="0" fontId="5" fillId="9" borderId="25" xfId="3" applyNumberFormat="1" applyFont="1" applyFill="1" applyBorder="1" applyAlignment="1">
      <alignment horizontal="center" vertical="center"/>
    </xf>
    <xf numFmtId="0" fontId="5" fillId="9" borderId="17" xfId="3" applyNumberFormat="1" applyFont="1" applyFill="1" applyBorder="1" applyAlignment="1">
      <alignment horizontal="center" vertical="center"/>
    </xf>
    <xf numFmtId="0" fontId="5" fillId="9" borderId="1" xfId="3" applyNumberFormat="1" applyFont="1" applyFill="1" applyBorder="1" applyAlignment="1">
      <alignment horizontal="center" vertical="center"/>
    </xf>
    <xf numFmtId="0" fontId="5" fillId="9" borderId="24" xfId="3" applyNumberFormat="1" applyFont="1" applyFill="1" applyBorder="1" applyAlignment="1">
      <alignment horizontal="center" vertical="center"/>
    </xf>
    <xf numFmtId="0" fontId="5" fillId="9" borderId="15" xfId="3" applyNumberFormat="1" applyFont="1" applyFill="1" applyBorder="1" applyAlignment="1">
      <alignment horizontal="center" vertical="center"/>
    </xf>
    <xf numFmtId="0" fontId="5" fillId="9" borderId="17" xfId="3" applyNumberFormat="1" applyFont="1" applyFill="1" applyBorder="1" applyAlignment="1">
      <alignment horizontal="center" vertical="center" wrapText="1"/>
    </xf>
    <xf numFmtId="0" fontId="5" fillId="9" borderId="1" xfId="3" applyNumberFormat="1" applyFont="1" applyFill="1" applyBorder="1" applyAlignment="1" applyProtection="1">
      <alignment horizontal="center" vertical="center"/>
      <protection locked="0"/>
    </xf>
    <xf numFmtId="0" fontId="5" fillId="9" borderId="13" xfId="3" applyNumberFormat="1" applyFont="1" applyFill="1" applyBorder="1" applyAlignment="1">
      <alignment horizontal="center" vertical="center" wrapText="1"/>
    </xf>
    <xf numFmtId="0" fontId="5" fillId="9" borderId="25" xfId="3" applyNumberFormat="1" applyFont="1" applyFill="1" applyBorder="1" applyAlignment="1" applyProtection="1">
      <alignment horizontal="center" vertical="center"/>
      <protection locked="0"/>
    </xf>
    <xf numFmtId="0" fontId="5" fillId="9" borderId="32" xfId="3" applyNumberFormat="1" applyFont="1" applyFill="1" applyBorder="1" applyAlignment="1">
      <alignment horizontal="center" vertical="center"/>
    </xf>
    <xf numFmtId="0" fontId="5" fillId="9" borderId="31" xfId="3" applyNumberFormat="1" applyFont="1" applyFill="1" applyBorder="1" applyAlignment="1">
      <alignment horizontal="center" vertical="center"/>
    </xf>
    <xf numFmtId="0" fontId="5" fillId="9" borderId="5" xfId="3" applyNumberFormat="1" applyFont="1" applyFill="1" applyBorder="1" applyAlignment="1">
      <alignment horizontal="center" vertical="center"/>
    </xf>
    <xf numFmtId="0" fontId="5" fillId="9" borderId="21" xfId="3" applyNumberFormat="1" applyFont="1" applyFill="1" applyBorder="1" applyAlignment="1">
      <alignment horizontal="center" vertical="center"/>
    </xf>
    <xf numFmtId="0" fontId="5" fillId="9" borderId="29" xfId="3" applyNumberFormat="1" applyFont="1" applyFill="1" applyBorder="1" applyAlignment="1">
      <alignment horizontal="center" vertical="center"/>
    </xf>
    <xf numFmtId="0" fontId="5" fillId="9" borderId="17" xfId="3" applyFont="1" applyFill="1" applyBorder="1" applyAlignment="1" applyProtection="1">
      <alignment horizontal="center" vertical="center"/>
      <protection locked="0"/>
    </xf>
    <xf numFmtId="0" fontId="5" fillId="9" borderId="22" xfId="3" applyNumberFormat="1" applyFont="1" applyFill="1" applyBorder="1" applyAlignment="1">
      <alignment horizontal="center" vertical="center"/>
    </xf>
    <xf numFmtId="0" fontId="5" fillId="9" borderId="26" xfId="3" applyNumberFormat="1" applyFont="1" applyFill="1" applyBorder="1" applyAlignment="1">
      <alignment horizontal="center" vertical="center"/>
    </xf>
    <xf numFmtId="0" fontId="5" fillId="9" borderId="15" xfId="3" applyNumberFormat="1" applyFont="1" applyFill="1" applyBorder="1" applyAlignment="1">
      <alignment horizontal="center" vertical="center" wrapText="1"/>
    </xf>
    <xf numFmtId="0" fontId="5" fillId="5" borderId="12" xfId="3" applyNumberFormat="1" applyFont="1" applyFill="1" applyBorder="1" applyAlignment="1" applyProtection="1">
      <alignment horizontal="center" vertical="center"/>
      <protection locked="0"/>
    </xf>
    <xf numFmtId="0" fontId="5" fillId="9" borderId="0" xfId="3" applyNumberFormat="1" applyFont="1" applyFill="1" applyBorder="1" applyAlignment="1">
      <alignment horizontal="center" vertical="center"/>
    </xf>
    <xf numFmtId="0" fontId="5" fillId="9" borderId="41" xfId="3" applyNumberFormat="1" applyFont="1" applyFill="1" applyBorder="1" applyAlignment="1">
      <alignment horizontal="center" vertical="center"/>
    </xf>
    <xf numFmtId="0" fontId="5" fillId="9" borderId="42" xfId="3" applyNumberFormat="1" applyFont="1" applyFill="1" applyBorder="1" applyAlignment="1">
      <alignment horizontal="center" vertical="center"/>
    </xf>
    <xf numFmtId="0" fontId="5" fillId="5" borderId="43" xfId="3" applyNumberFormat="1" applyFont="1" applyFill="1" applyBorder="1" applyAlignment="1">
      <alignment horizontal="center" vertical="center"/>
    </xf>
    <xf numFmtId="0" fontId="5" fillId="5" borderId="41" xfId="3" applyNumberFormat="1" applyFont="1" applyFill="1" applyBorder="1" applyAlignment="1">
      <alignment horizontal="center" vertical="center"/>
    </xf>
    <xf numFmtId="0" fontId="5" fillId="5" borderId="42" xfId="3" applyNumberFormat="1" applyFont="1" applyFill="1" applyBorder="1" applyAlignment="1">
      <alignment horizontal="center" vertical="center"/>
    </xf>
    <xf numFmtId="0" fontId="5" fillId="9" borderId="43" xfId="3" applyNumberFormat="1" applyFont="1" applyFill="1" applyBorder="1" applyAlignment="1">
      <alignment horizontal="center" vertical="center"/>
    </xf>
    <xf numFmtId="0" fontId="5" fillId="9" borderId="12" xfId="3" applyNumberFormat="1" applyFont="1" applyFill="1" applyBorder="1" applyAlignment="1">
      <alignment horizontal="center" vertical="center"/>
    </xf>
    <xf numFmtId="0" fontId="20" fillId="5" borderId="1" xfId="3" applyNumberFormat="1" applyFont="1" applyFill="1" applyBorder="1" applyAlignment="1">
      <alignment horizontal="center" vertical="center"/>
    </xf>
    <xf numFmtId="0" fontId="5" fillId="5" borderId="19" xfId="3" applyNumberFormat="1" applyFont="1" applyFill="1" applyBorder="1" applyAlignment="1">
      <alignment horizontal="center" vertical="center"/>
    </xf>
    <xf numFmtId="0" fontId="5" fillId="5" borderId="19" xfId="3" applyNumberFormat="1" applyFont="1" applyFill="1" applyBorder="1" applyAlignment="1" applyProtection="1">
      <alignment horizontal="center" vertical="center"/>
      <protection locked="0"/>
    </xf>
    <xf numFmtId="0" fontId="5" fillId="9" borderId="44" xfId="3" applyNumberFormat="1" applyFont="1" applyFill="1" applyBorder="1" applyAlignment="1">
      <alignment horizontal="center" vertical="center"/>
    </xf>
    <xf numFmtId="0" fontId="5" fillId="5" borderId="44" xfId="3" applyNumberFormat="1" applyFont="1" applyFill="1" applyBorder="1" applyAlignment="1">
      <alignment horizontal="center" vertical="center"/>
    </xf>
    <xf numFmtId="0" fontId="5" fillId="5" borderId="20" xfId="3" applyNumberFormat="1" applyFont="1" applyFill="1" applyBorder="1" applyAlignment="1">
      <alignment horizontal="center" vertical="center"/>
    </xf>
    <xf numFmtId="0" fontId="5" fillId="5" borderId="45" xfId="3" applyNumberFormat="1" applyFont="1" applyFill="1" applyBorder="1" applyAlignment="1">
      <alignment horizontal="center" vertical="center"/>
    </xf>
    <xf numFmtId="0" fontId="5" fillId="5" borderId="46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25" xfId="3" applyNumberFormat="1" applyFont="1" applyFill="1" applyBorder="1" applyAlignment="1">
      <alignment horizontal="center" vertical="center"/>
    </xf>
    <xf numFmtId="1" fontId="5" fillId="5" borderId="1" xfId="3" applyNumberFormat="1" applyFont="1" applyFill="1" applyBorder="1" applyAlignment="1">
      <alignment horizontal="center" vertical="center"/>
    </xf>
    <xf numFmtId="1" fontId="5" fillId="5" borderId="25" xfId="3" applyNumberFormat="1" applyFont="1" applyFill="1" applyBorder="1" applyAlignment="1">
      <alignment horizontal="center" vertical="center"/>
    </xf>
    <xf numFmtId="1" fontId="5" fillId="9" borderId="16" xfId="3" applyNumberFormat="1" applyFont="1" applyFill="1" applyBorder="1" applyAlignment="1">
      <alignment horizontal="center" vertical="center"/>
    </xf>
    <xf numFmtId="1" fontId="5" fillId="9" borderId="13" xfId="3" applyNumberFormat="1" applyFont="1" applyFill="1" applyBorder="1" applyAlignment="1">
      <alignment horizontal="center" vertical="center"/>
    </xf>
    <xf numFmtId="1" fontId="5" fillId="9" borderId="25" xfId="3" applyNumberFormat="1" applyFont="1" applyFill="1" applyBorder="1" applyAlignment="1">
      <alignment horizontal="center" vertical="center"/>
    </xf>
    <xf numFmtId="1" fontId="5" fillId="9" borderId="17" xfId="3" applyNumberFormat="1" applyFont="1" applyFill="1" applyBorder="1" applyAlignment="1">
      <alignment horizontal="center" vertical="center"/>
    </xf>
    <xf numFmtId="1" fontId="5" fillId="9" borderId="1" xfId="3" applyNumberFormat="1" applyFont="1" applyFill="1" applyBorder="1" applyAlignment="1">
      <alignment horizontal="center" vertical="center"/>
    </xf>
    <xf numFmtId="1" fontId="5" fillId="7" borderId="9" xfId="3" applyNumberFormat="1" applyFont="1" applyFill="1" applyBorder="1" applyAlignment="1">
      <alignment horizontal="center" vertical="center"/>
    </xf>
    <xf numFmtId="1" fontId="5" fillId="5" borderId="24" xfId="3" applyNumberFormat="1" applyFont="1" applyFill="1" applyBorder="1" applyAlignment="1">
      <alignment horizontal="center" vertical="center"/>
    </xf>
    <xf numFmtId="1" fontId="5" fillId="5" borderId="17" xfId="3" applyNumberFormat="1" applyFont="1" applyFill="1" applyBorder="1" applyAlignment="1">
      <alignment horizontal="center" vertical="center"/>
    </xf>
    <xf numFmtId="1" fontId="5" fillId="5" borderId="13" xfId="3" applyNumberFormat="1" applyFont="1" applyFill="1" applyBorder="1" applyAlignment="1">
      <alignment horizontal="center" vertical="center"/>
    </xf>
    <xf numFmtId="0" fontId="5" fillId="6" borderId="0" xfId="3" applyFill="1"/>
    <xf numFmtId="0" fontId="5" fillId="6" borderId="0" xfId="3" applyFill="1"/>
    <xf numFmtId="0" fontId="5" fillId="5" borderId="12" xfId="3" applyFont="1" applyFill="1" applyBorder="1" applyAlignment="1" applyProtection="1">
      <alignment horizontal="center" vertical="center"/>
      <protection locked="0"/>
    </xf>
    <xf numFmtId="0" fontId="5" fillId="5" borderId="6" xfId="3" applyFont="1" applyFill="1" applyBorder="1" applyAlignment="1" applyProtection="1">
      <alignment horizontal="center" vertical="center"/>
      <protection locked="0"/>
    </xf>
    <xf numFmtId="0" fontId="5" fillId="9" borderId="0" xfId="3" applyFont="1" applyFill="1" applyBorder="1" applyAlignment="1" applyProtection="1">
      <alignment horizontal="center" vertical="center"/>
      <protection locked="0"/>
    </xf>
    <xf numFmtId="0" fontId="5" fillId="5" borderId="43" xfId="3" applyFont="1" applyFill="1" applyBorder="1" applyAlignment="1" applyProtection="1">
      <alignment horizontal="center" vertical="center"/>
      <protection locked="0"/>
    </xf>
    <xf numFmtId="0" fontId="5" fillId="6" borderId="0" xfId="3" applyFill="1"/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17" xfId="3" applyFont="1" applyFill="1" applyBorder="1" applyAlignment="1" applyProtection="1">
      <alignment horizontal="center" vertical="center"/>
      <protection locked="0"/>
    </xf>
    <xf numFmtId="0" fontId="5" fillId="6" borderId="43" xfId="3" applyNumberFormat="1" applyFont="1" applyFill="1" applyBorder="1" applyAlignment="1">
      <alignment vertical="center"/>
    </xf>
    <xf numFmtId="0" fontId="1" fillId="5" borderId="3" xfId="3" applyNumberFormat="1" applyFont="1" applyFill="1" applyBorder="1" applyAlignment="1">
      <alignment horizontal="left" vertical="center" wrapText="1"/>
    </xf>
    <xf numFmtId="0" fontId="1" fillId="6" borderId="1" xfId="3" applyNumberFormat="1" applyFont="1" applyFill="1" applyBorder="1" applyAlignment="1">
      <alignment horizontal="left" vertical="center" wrapText="1"/>
    </xf>
    <xf numFmtId="0" fontId="23" fillId="6" borderId="2" xfId="3" applyNumberFormat="1" applyFont="1" applyFill="1" applyBorder="1" applyAlignment="1">
      <alignment horizontal="left" vertical="center" wrapText="1"/>
    </xf>
    <xf numFmtId="0" fontId="5" fillId="5" borderId="0" xfId="3" applyNumberFormat="1" applyFont="1" applyFill="1" applyBorder="1" applyAlignment="1">
      <alignment horizontal="center" vertical="center" wrapText="1"/>
    </xf>
    <xf numFmtId="0" fontId="1" fillId="5" borderId="5" xfId="3" applyNumberFormat="1" applyFont="1" applyFill="1" applyBorder="1" applyAlignment="1">
      <alignment horizontal="left" vertical="center" wrapText="1"/>
    </xf>
    <xf numFmtId="0" fontId="5" fillId="5" borderId="5" xfId="3" applyNumberFormat="1" applyFont="1" applyFill="1" applyBorder="1" applyAlignment="1">
      <alignment horizontal="right" vertical="center"/>
    </xf>
    <xf numFmtId="0" fontId="5" fillId="5" borderId="18" xfId="3" applyNumberFormat="1" applyFont="1" applyFill="1" applyBorder="1" applyAlignment="1">
      <alignment horizontal="center" vertical="center" wrapText="1"/>
    </xf>
    <xf numFmtId="0" fontId="5" fillId="6" borderId="18" xfId="3" applyFill="1" applyBorder="1"/>
    <xf numFmtId="0" fontId="24" fillId="0" borderId="0" xfId="0" applyFont="1" applyAlignment="1">
      <alignment wrapText="1"/>
    </xf>
    <xf numFmtId="0" fontId="5" fillId="5" borderId="48" xfId="3" applyNumberFormat="1" applyFont="1" applyFill="1" applyBorder="1" applyAlignment="1">
      <alignment horizontal="center" vertical="center"/>
    </xf>
    <xf numFmtId="0" fontId="5" fillId="5" borderId="49" xfId="3" applyNumberFormat="1" applyFont="1" applyFill="1" applyBorder="1" applyAlignment="1">
      <alignment horizontal="center" vertical="center"/>
    </xf>
    <xf numFmtId="1" fontId="5" fillId="7" borderId="12" xfId="3" applyNumberFormat="1" applyFont="1" applyFill="1" applyBorder="1" applyAlignment="1" applyProtection="1">
      <alignment horizontal="center" vertical="center"/>
      <protection locked="0"/>
    </xf>
    <xf numFmtId="0" fontId="5" fillId="7" borderId="9" xfId="3" applyNumberFormat="1" applyFont="1" applyFill="1" applyBorder="1" applyAlignment="1" applyProtection="1">
      <alignment horizontal="center" vertical="center"/>
      <protection locked="0"/>
    </xf>
    <xf numFmtId="1" fontId="5" fillId="9" borderId="43" xfId="3" applyNumberFormat="1" applyFont="1" applyFill="1" applyBorder="1" applyAlignment="1" applyProtection="1">
      <alignment horizontal="center" vertical="center"/>
      <protection locked="0"/>
    </xf>
    <xf numFmtId="0" fontId="21" fillId="7" borderId="1" xfId="3" applyNumberFormat="1" applyFont="1" applyFill="1" applyBorder="1" applyAlignment="1">
      <alignment horizontal="center" vertical="center"/>
    </xf>
    <xf numFmtId="0" fontId="2" fillId="7" borderId="9" xfId="3" applyNumberFormat="1" applyFont="1" applyFill="1" applyBorder="1" applyAlignment="1">
      <alignment horizontal="center" vertical="center"/>
    </xf>
    <xf numFmtId="0" fontId="5" fillId="6" borderId="0" xfId="3" applyFill="1"/>
    <xf numFmtId="0" fontId="5" fillId="5" borderId="1" xfId="3" applyNumberFormat="1" applyFont="1" applyFill="1" applyBorder="1" applyAlignment="1">
      <alignment horizontal="center" vertical="center"/>
    </xf>
    <xf numFmtId="0" fontId="5" fillId="5" borderId="25" xfId="3" applyNumberFormat="1" applyFont="1" applyFill="1" applyBorder="1" applyAlignment="1">
      <alignment horizontal="center" vertical="center"/>
    </xf>
    <xf numFmtId="1" fontId="5" fillId="7" borderId="1" xfId="3" applyNumberFormat="1" applyFont="1" applyFill="1" applyBorder="1" applyAlignment="1" applyProtection="1">
      <alignment horizontal="center" vertical="center"/>
      <protection locked="0"/>
    </xf>
    <xf numFmtId="0" fontId="5" fillId="11" borderId="1" xfId="3" applyNumberFormat="1" applyFont="1" applyFill="1" applyBorder="1" applyAlignment="1">
      <alignment horizontal="center" vertical="center"/>
    </xf>
    <xf numFmtId="0" fontId="5" fillId="11" borderId="13" xfId="3" applyNumberFormat="1" applyFont="1" applyFill="1" applyBorder="1" applyAlignment="1">
      <alignment horizontal="center" vertical="center"/>
    </xf>
    <xf numFmtId="0" fontId="5" fillId="11" borderId="25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56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7" xfId="3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right" vertical="center"/>
    </xf>
    <xf numFmtId="0" fontId="5" fillId="5" borderId="25" xfId="3" applyNumberFormat="1" applyFont="1" applyFill="1" applyBorder="1" applyAlignment="1">
      <alignment horizontal="center" vertical="center"/>
    </xf>
    <xf numFmtId="0" fontId="5" fillId="9" borderId="17" xfId="3" applyNumberFormat="1" applyFont="1" applyFill="1" applyBorder="1" applyAlignment="1">
      <alignment horizontal="center" vertical="center" wrapText="1"/>
    </xf>
    <xf numFmtId="0" fontId="5" fillId="5" borderId="17" xfId="3" applyNumberFormat="1" applyFont="1" applyFill="1" applyBorder="1" applyAlignment="1">
      <alignment horizontal="center" vertical="center" wrapText="1"/>
    </xf>
    <xf numFmtId="0" fontId="5" fillId="5" borderId="30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3" applyNumberFormat="1" applyFont="1" applyFill="1" applyBorder="1" applyAlignment="1">
      <alignment vertical="center"/>
    </xf>
    <xf numFmtId="0" fontId="5" fillId="5" borderId="52" xfId="3" applyFont="1" applyFill="1" applyBorder="1" applyAlignment="1" applyProtection="1">
      <alignment horizontal="center" vertical="center"/>
      <protection locked="0"/>
    </xf>
    <xf numFmtId="1" fontId="5" fillId="9" borderId="59" xfId="3" applyNumberFormat="1" applyFont="1" applyFill="1" applyBorder="1" applyAlignment="1" applyProtection="1">
      <alignment horizontal="center" vertical="center"/>
      <protection locked="0"/>
    </xf>
    <xf numFmtId="1" fontId="5" fillId="7" borderId="60" xfId="3" applyNumberFormat="1" applyFont="1" applyFill="1" applyBorder="1" applyAlignment="1">
      <alignment horizontal="center" vertical="center"/>
    </xf>
    <xf numFmtId="1" fontId="5" fillId="5" borderId="52" xfId="3" applyNumberFormat="1" applyFont="1" applyFill="1" applyBorder="1" applyAlignment="1">
      <alignment horizontal="center" vertical="center"/>
    </xf>
    <xf numFmtId="0" fontId="5" fillId="7" borderId="60" xfId="3" applyNumberFormat="1" applyFont="1" applyFill="1" applyBorder="1" applyAlignment="1">
      <alignment horizontal="center" vertical="center"/>
    </xf>
    <xf numFmtId="0" fontId="5" fillId="5" borderId="52" xfId="3" applyNumberFormat="1" applyFont="1" applyFill="1" applyBorder="1" applyAlignment="1">
      <alignment horizontal="center" vertical="center"/>
    </xf>
    <xf numFmtId="0" fontId="5" fillId="5" borderId="62" xfId="3" applyNumberFormat="1" applyFont="1" applyFill="1" applyBorder="1" applyAlignment="1">
      <alignment horizontal="center" vertical="center"/>
    </xf>
    <xf numFmtId="0" fontId="5" fillId="5" borderId="52" xfId="3" applyNumberFormat="1" applyFont="1" applyFill="1" applyBorder="1" applyAlignment="1" applyProtection="1">
      <alignment horizontal="center" vertical="center"/>
      <protection locked="0"/>
    </xf>
    <xf numFmtId="0" fontId="5" fillId="5" borderId="58" xfId="3" applyNumberFormat="1" applyFont="1" applyFill="1" applyBorder="1" applyAlignment="1">
      <alignment horizontal="center" vertical="center"/>
    </xf>
    <xf numFmtId="0" fontId="5" fillId="5" borderId="64" xfId="3" applyNumberFormat="1" applyFont="1" applyFill="1" applyBorder="1" applyAlignment="1">
      <alignment horizontal="center" vertical="center"/>
    </xf>
    <xf numFmtId="1" fontId="5" fillId="5" borderId="16" xfId="3" applyNumberFormat="1" applyFont="1" applyFill="1" applyBorder="1" applyAlignment="1">
      <alignment horizontal="center" vertical="center"/>
    </xf>
    <xf numFmtId="0" fontId="5" fillId="7" borderId="66" xfId="3" applyNumberFormat="1" applyFont="1" applyFill="1" applyBorder="1" applyAlignment="1">
      <alignment horizontal="center" vertical="center"/>
    </xf>
    <xf numFmtId="1" fontId="5" fillId="5" borderId="67" xfId="3" applyNumberFormat="1" applyFont="1" applyFill="1" applyBorder="1" applyAlignment="1">
      <alignment horizontal="center" vertical="center"/>
    </xf>
    <xf numFmtId="0" fontId="5" fillId="7" borderId="68" xfId="3" applyNumberFormat="1" applyFont="1" applyFill="1" applyBorder="1" applyAlignment="1">
      <alignment horizontal="center" vertical="center"/>
    </xf>
    <xf numFmtId="1" fontId="5" fillId="9" borderId="67" xfId="3" applyNumberFormat="1" applyFont="1" applyFill="1" applyBorder="1" applyAlignment="1">
      <alignment horizontal="center" vertical="center"/>
    </xf>
    <xf numFmtId="0" fontId="5" fillId="9" borderId="67" xfId="3" applyNumberFormat="1" applyFont="1" applyFill="1" applyBorder="1" applyAlignment="1">
      <alignment horizontal="center" vertical="center"/>
    </xf>
    <xf numFmtId="0" fontId="5" fillId="5" borderId="67" xfId="3" applyNumberFormat="1" applyFont="1" applyFill="1" applyBorder="1" applyAlignment="1">
      <alignment horizontal="center" vertical="center"/>
    </xf>
    <xf numFmtId="0" fontId="5" fillId="5" borderId="17" xfId="3" applyNumberFormat="1" applyFont="1" applyFill="1" applyBorder="1" applyAlignment="1" applyProtection="1">
      <alignment horizontal="center" vertical="center"/>
      <protection locked="0"/>
    </xf>
    <xf numFmtId="0" fontId="5" fillId="5" borderId="62" xfId="3" applyFont="1" applyFill="1" applyBorder="1" applyAlignment="1" applyProtection="1">
      <alignment horizontal="center" vertical="center"/>
      <protection locked="0"/>
    </xf>
    <xf numFmtId="0" fontId="5" fillId="5" borderId="58" xfId="3" applyFont="1" applyFill="1" applyBorder="1" applyAlignment="1" applyProtection="1">
      <alignment horizontal="center" vertical="center"/>
      <protection locked="0"/>
    </xf>
    <xf numFmtId="0" fontId="5" fillId="5" borderId="59" xfId="3" applyFont="1" applyFill="1" applyBorder="1" applyAlignment="1" applyProtection="1">
      <alignment horizontal="center" vertical="center"/>
      <protection locked="0"/>
    </xf>
    <xf numFmtId="0" fontId="5" fillId="7" borderId="70" xfId="3" applyNumberFormat="1" applyFont="1" applyFill="1" applyBorder="1" applyAlignment="1">
      <alignment horizontal="center" vertical="center"/>
    </xf>
    <xf numFmtId="0" fontId="5" fillId="7" borderId="60" xfId="3" applyNumberFormat="1" applyFont="1" applyFill="1" applyBorder="1" applyAlignment="1">
      <alignment horizontal="left" vertical="center" wrapText="1"/>
    </xf>
    <xf numFmtId="0" fontId="5" fillId="5" borderId="70" xfId="3" applyNumberFormat="1" applyFont="1" applyFill="1" applyBorder="1" applyAlignment="1">
      <alignment horizontal="center" vertical="center"/>
    </xf>
    <xf numFmtId="0" fontId="1" fillId="5" borderId="58" xfId="3" applyNumberFormat="1" applyFont="1" applyFill="1" applyBorder="1" applyAlignment="1" applyProtection="1">
      <alignment horizontal="center" vertical="center"/>
      <protection locked="0"/>
    </xf>
    <xf numFmtId="0" fontId="5" fillId="5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5" borderId="72" xfId="3" applyNumberFormat="1" applyFont="1" applyFill="1" applyBorder="1" applyAlignment="1" applyProtection="1">
      <alignment horizontal="center" vertical="center"/>
      <protection locked="0"/>
    </xf>
    <xf numFmtId="0" fontId="5" fillId="5" borderId="56" xfId="3" applyFont="1" applyFill="1" applyBorder="1" applyAlignment="1" applyProtection="1">
      <alignment horizontal="center" vertical="center"/>
      <protection locked="0"/>
    </xf>
    <xf numFmtId="0" fontId="7" fillId="7" borderId="60" xfId="3" applyNumberFormat="1" applyFont="1" applyFill="1" applyBorder="1" applyAlignment="1">
      <alignment horizontal="left" vertical="center" wrapText="1"/>
    </xf>
    <xf numFmtId="0" fontId="1" fillId="5" borderId="17" xfId="3" applyNumberFormat="1" applyFont="1" applyFill="1" applyBorder="1" applyAlignment="1" applyProtection="1">
      <alignment horizontal="center" vertical="center"/>
      <protection locked="0"/>
    </xf>
    <xf numFmtId="0" fontId="5" fillId="5" borderId="43" xfId="3" applyNumberFormat="1" applyFont="1" applyFill="1" applyBorder="1" applyAlignment="1" applyProtection="1">
      <alignment horizontal="center" vertical="center"/>
      <protection locked="0"/>
    </xf>
    <xf numFmtId="0" fontId="5" fillId="5" borderId="71" xfId="3" applyNumberFormat="1" applyFont="1" applyFill="1" applyBorder="1" applyAlignment="1" applyProtection="1">
      <alignment horizontal="left" vertical="center" wrapText="1"/>
      <protection locked="0"/>
    </xf>
    <xf numFmtId="0" fontId="5" fillId="5" borderId="52" xfId="3" applyNumberFormat="1" applyFont="1" applyFill="1" applyBorder="1" applyAlignment="1">
      <alignment horizontal="left" vertical="center" wrapText="1"/>
    </xf>
    <xf numFmtId="0" fontId="20" fillId="5" borderId="63" xfId="3" applyNumberFormat="1" applyFont="1" applyFill="1" applyBorder="1" applyAlignment="1">
      <alignment horizontal="left" vertical="center" wrapText="1"/>
    </xf>
    <xf numFmtId="0" fontId="5" fillId="5" borderId="69" xfId="3" applyNumberFormat="1" applyFont="1" applyFill="1" applyBorder="1" applyAlignment="1" applyProtection="1">
      <alignment horizontal="center" vertical="center"/>
      <protection locked="0"/>
    </xf>
    <xf numFmtId="0" fontId="5" fillId="5" borderId="31" xfId="3" applyNumberFormat="1" applyFont="1" applyFill="1" applyBorder="1" applyAlignment="1" applyProtection="1">
      <alignment horizontal="center" vertical="center"/>
      <protection locked="0"/>
    </xf>
    <xf numFmtId="0" fontId="5" fillId="5" borderId="2" xfId="3" applyNumberFormat="1" applyFont="1" applyFill="1" applyBorder="1" applyAlignment="1" applyProtection="1">
      <alignment horizontal="left" vertical="center" wrapText="1"/>
      <protection locked="0"/>
    </xf>
    <xf numFmtId="0" fontId="1" fillId="5" borderId="75" xfId="3" applyNumberFormat="1" applyFont="1" applyFill="1" applyBorder="1" applyAlignment="1" applyProtection="1">
      <alignment horizontal="center" vertical="center"/>
      <protection locked="0"/>
    </xf>
    <xf numFmtId="0" fontId="5" fillId="5" borderId="2" xfId="3" applyNumberFormat="1" applyFont="1" applyFill="1" applyBorder="1" applyAlignment="1" applyProtection="1">
      <alignment horizontal="center" vertical="center"/>
      <protection locked="0"/>
    </xf>
    <xf numFmtId="0" fontId="1" fillId="5" borderId="69" xfId="3" applyNumberFormat="1" applyFont="1" applyFill="1" applyBorder="1" applyAlignment="1">
      <alignment horizontal="center" vertical="center"/>
    </xf>
    <xf numFmtId="0" fontId="1" fillId="5" borderId="67" xfId="3" applyNumberFormat="1" applyFont="1" applyFill="1" applyBorder="1" applyAlignment="1">
      <alignment horizontal="center" vertical="center"/>
    </xf>
    <xf numFmtId="0" fontId="5" fillId="5" borderId="6" xfId="3" applyNumberFormat="1" applyFont="1" applyFill="1" applyBorder="1" applyAlignment="1" applyProtection="1">
      <alignment horizontal="center" vertical="center"/>
      <protection locked="0"/>
    </xf>
    <xf numFmtId="0" fontId="5" fillId="5" borderId="77" xfId="3" applyNumberFormat="1" applyFont="1" applyFill="1" applyBorder="1" applyAlignment="1">
      <alignment horizontal="center" vertical="center"/>
    </xf>
    <xf numFmtId="0" fontId="1" fillId="5" borderId="79" xfId="3" applyNumberFormat="1" applyFont="1" applyFill="1" applyBorder="1" applyAlignment="1" applyProtection="1">
      <alignment horizontal="center" vertical="center"/>
      <protection locked="0"/>
    </xf>
    <xf numFmtId="0" fontId="5" fillId="5" borderId="69" xfId="3" applyNumberFormat="1" applyFont="1" applyFill="1" applyBorder="1" applyAlignment="1">
      <alignment horizontal="center" vertical="center"/>
    </xf>
    <xf numFmtId="0" fontId="5" fillId="9" borderId="71" xfId="3" applyNumberFormat="1" applyFont="1" applyFill="1" applyBorder="1" applyAlignment="1">
      <alignment horizontal="center" vertical="center"/>
    </xf>
    <xf numFmtId="0" fontId="5" fillId="9" borderId="52" xfId="3" applyNumberFormat="1" applyFont="1" applyFill="1" applyBorder="1" applyAlignment="1">
      <alignment horizontal="center" vertical="center"/>
    </xf>
    <xf numFmtId="0" fontId="5" fillId="9" borderId="37" xfId="3" applyNumberFormat="1" applyFont="1" applyFill="1" applyBorder="1" applyAlignment="1">
      <alignment horizontal="center" vertical="center"/>
    </xf>
    <xf numFmtId="0" fontId="5" fillId="9" borderId="80" xfId="3" applyNumberFormat="1" applyFont="1" applyFill="1" applyBorder="1" applyAlignment="1">
      <alignment horizontal="center" vertical="center"/>
    </xf>
    <xf numFmtId="0" fontId="5" fillId="5" borderId="37" xfId="3" applyNumberFormat="1" applyFont="1" applyFill="1" applyBorder="1" applyAlignment="1">
      <alignment horizontal="center" vertical="center"/>
    </xf>
    <xf numFmtId="0" fontId="5" fillId="5" borderId="65" xfId="3" applyNumberFormat="1" applyFont="1" applyFill="1" applyBorder="1" applyAlignment="1">
      <alignment horizontal="center" vertical="center"/>
    </xf>
    <xf numFmtId="0" fontId="5" fillId="7" borderId="60" xfId="3" applyNumberFormat="1" applyFont="1" applyFill="1" applyBorder="1" applyAlignment="1" applyProtection="1">
      <alignment horizontal="left" vertical="center" wrapText="1"/>
      <protection locked="0"/>
    </xf>
    <xf numFmtId="0" fontId="5" fillId="5" borderId="61" xfId="3" applyNumberFormat="1" applyFont="1" applyFill="1" applyBorder="1" applyAlignment="1">
      <alignment horizontal="left" vertical="center"/>
    </xf>
    <xf numFmtId="0" fontId="5" fillId="5" borderId="52" xfId="3" applyNumberFormat="1" applyFont="1" applyFill="1" applyBorder="1" applyAlignment="1">
      <alignment horizontal="left" vertical="center"/>
    </xf>
    <xf numFmtId="0" fontId="5" fillId="5" borderId="66" xfId="3" applyNumberFormat="1" applyFont="1" applyFill="1" applyBorder="1" applyAlignment="1" applyProtection="1">
      <alignment horizontal="center" vertical="center"/>
      <protection locked="0"/>
    </xf>
    <xf numFmtId="0" fontId="5" fillId="5" borderId="82" xfId="3" applyNumberFormat="1" applyFont="1" applyFill="1" applyBorder="1" applyAlignment="1" applyProtection="1">
      <alignment horizontal="center" vertical="center"/>
      <protection locked="0"/>
    </xf>
    <xf numFmtId="0" fontId="5" fillId="5" borderId="7" xfId="3" applyNumberFormat="1" applyFont="1" applyFill="1" applyBorder="1" applyAlignment="1" applyProtection="1">
      <alignment horizontal="center" vertical="center"/>
      <protection locked="0"/>
    </xf>
    <xf numFmtId="0" fontId="5" fillId="7" borderId="66" xfId="3" applyNumberFormat="1" applyFont="1" applyFill="1" applyBorder="1" applyAlignment="1" applyProtection="1">
      <alignment horizontal="center" vertical="center"/>
      <protection locked="0"/>
    </xf>
    <xf numFmtId="0" fontId="5" fillId="5" borderId="83" xfId="3" applyNumberFormat="1" applyFont="1" applyFill="1" applyBorder="1" applyAlignment="1">
      <alignment horizontal="center" vertical="center"/>
    </xf>
    <xf numFmtId="0" fontId="5" fillId="5" borderId="78" xfId="3" applyNumberFormat="1" applyFont="1" applyFill="1" applyBorder="1" applyAlignment="1">
      <alignment horizontal="center" vertical="center"/>
    </xf>
    <xf numFmtId="0" fontId="5" fillId="5" borderId="16" xfId="3" applyNumberFormat="1" applyFont="1" applyFill="1" applyBorder="1" applyAlignment="1">
      <alignment horizontal="center" vertical="center" wrapText="1"/>
    </xf>
    <xf numFmtId="0" fontId="5" fillId="5" borderId="67" xfId="3" applyNumberFormat="1" applyFont="1" applyFill="1" applyBorder="1" applyAlignment="1" applyProtection="1">
      <alignment horizontal="center" vertical="center"/>
      <protection locked="0"/>
    </xf>
    <xf numFmtId="0" fontId="5" fillId="9" borderId="58" xfId="3" applyNumberFormat="1" applyFont="1" applyFill="1" applyBorder="1" applyAlignment="1">
      <alignment horizontal="center" vertical="center"/>
    </xf>
    <xf numFmtId="0" fontId="5" fillId="5" borderId="18" xfId="3" applyNumberFormat="1" applyFont="1" applyFill="1" applyBorder="1" applyAlignment="1">
      <alignment horizontal="center" vertical="center"/>
    </xf>
    <xf numFmtId="0" fontId="5" fillId="9" borderId="18" xfId="3" applyNumberFormat="1" applyFont="1" applyFill="1" applyBorder="1" applyAlignment="1">
      <alignment horizontal="center" vertical="center"/>
    </xf>
    <xf numFmtId="0" fontId="5" fillId="9" borderId="78" xfId="3" applyNumberFormat="1" applyFont="1" applyFill="1" applyBorder="1" applyAlignment="1">
      <alignment horizontal="center" vertical="center"/>
    </xf>
    <xf numFmtId="0" fontId="5" fillId="9" borderId="83" xfId="3" applyNumberFormat="1" applyFont="1" applyFill="1" applyBorder="1" applyAlignment="1">
      <alignment horizontal="center" vertical="center"/>
    </xf>
    <xf numFmtId="0" fontId="5" fillId="5" borderId="64" xfId="3" applyNumberFormat="1" applyFont="1" applyFill="1" applyBorder="1" applyAlignment="1" applyProtection="1">
      <alignment horizontal="left" vertical="center" wrapText="1"/>
      <protection locked="0"/>
    </xf>
    <xf numFmtId="0" fontId="1" fillId="5" borderId="52" xfId="3" applyNumberFormat="1" applyFont="1" applyFill="1" applyBorder="1" applyAlignment="1" applyProtection="1">
      <alignment horizontal="left" vertical="center" wrapText="1"/>
      <protection locked="0"/>
    </xf>
    <xf numFmtId="0" fontId="5" fillId="5" borderId="56" xfId="3" applyNumberFormat="1" applyFont="1" applyFill="1" applyBorder="1" applyAlignment="1" applyProtection="1">
      <alignment horizontal="center" vertical="center"/>
      <protection locked="0"/>
    </xf>
    <xf numFmtId="0" fontId="22" fillId="10" borderId="53" xfId="0" applyFont="1" applyFill="1" applyBorder="1" applyAlignment="1">
      <alignment wrapText="1"/>
    </xf>
    <xf numFmtId="1" fontId="5" fillId="7" borderId="66" xfId="3" applyNumberFormat="1" applyFont="1" applyFill="1" applyBorder="1" applyAlignment="1">
      <alignment horizontal="center" vertical="center"/>
    </xf>
    <xf numFmtId="1" fontId="5" fillId="7" borderId="68" xfId="3" applyNumberFormat="1" applyFont="1" applyFill="1" applyBorder="1" applyAlignment="1">
      <alignment horizontal="center" vertical="center"/>
    </xf>
    <xf numFmtId="1" fontId="5" fillId="9" borderId="0" xfId="3" applyNumberFormat="1" applyFont="1" applyFill="1" applyBorder="1" applyAlignment="1" applyProtection="1">
      <alignment horizontal="center" vertical="center"/>
      <protection locked="0"/>
    </xf>
    <xf numFmtId="1" fontId="5" fillId="9" borderId="76" xfId="3" applyNumberFormat="1" applyFont="1" applyFill="1" applyBorder="1" applyAlignment="1" applyProtection="1">
      <alignment horizontal="center" vertical="center"/>
      <protection locked="0"/>
    </xf>
    <xf numFmtId="0" fontId="18" fillId="5" borderId="5" xfId="3" applyNumberFormat="1" applyFont="1" applyFill="1" applyBorder="1" applyAlignment="1">
      <alignment horizontal="center" vertical="center"/>
    </xf>
    <xf numFmtId="0" fontId="18" fillId="5" borderId="1" xfId="3" applyNumberFormat="1" applyFont="1" applyFill="1" applyBorder="1" applyAlignment="1">
      <alignment horizontal="right" vertical="center"/>
    </xf>
    <xf numFmtId="0" fontId="5" fillId="9" borderId="89" xfId="3" applyNumberFormat="1" applyFont="1" applyFill="1" applyBorder="1" applyAlignment="1">
      <alignment horizontal="center" vertical="center"/>
    </xf>
    <xf numFmtId="0" fontId="5" fillId="5" borderId="50" xfId="3" applyNumberFormat="1" applyFont="1" applyFill="1" applyBorder="1" applyAlignment="1" applyProtection="1">
      <alignment horizontal="center" vertical="center"/>
      <protection locked="0"/>
    </xf>
    <xf numFmtId="0" fontId="5" fillId="5" borderId="50" xfId="3" applyNumberFormat="1" applyFont="1" applyFill="1" applyBorder="1" applyAlignment="1">
      <alignment horizontal="center" vertical="center"/>
    </xf>
    <xf numFmtId="0" fontId="5" fillId="9" borderId="49" xfId="3" applyNumberFormat="1" applyFont="1" applyFill="1" applyBorder="1" applyAlignment="1">
      <alignment horizontal="center" vertical="center"/>
    </xf>
    <xf numFmtId="0" fontId="20" fillId="5" borderId="19" xfId="3" applyNumberFormat="1" applyFont="1" applyFill="1" applyBorder="1" applyAlignment="1">
      <alignment horizontal="center" vertical="center"/>
    </xf>
    <xf numFmtId="0" fontId="20" fillId="5" borderId="52" xfId="3" applyNumberFormat="1" applyFont="1" applyFill="1" applyBorder="1" applyAlignment="1">
      <alignment horizontal="left" vertical="center" wrapText="1"/>
    </xf>
    <xf numFmtId="0" fontId="5" fillId="5" borderId="2" xfId="3" applyNumberFormat="1" applyFont="1" applyFill="1" applyBorder="1" applyAlignment="1">
      <alignment horizontal="center" vertical="center"/>
    </xf>
    <xf numFmtId="0" fontId="5" fillId="5" borderId="3" xfId="3" applyNumberFormat="1" applyFont="1" applyFill="1" applyBorder="1" applyAlignment="1">
      <alignment horizontal="center" vertical="center"/>
    </xf>
    <xf numFmtId="0" fontId="5" fillId="7" borderId="35" xfId="3" applyNumberFormat="1" applyFont="1" applyFill="1" applyBorder="1" applyAlignment="1">
      <alignment horizontal="center" vertical="center"/>
    </xf>
    <xf numFmtId="0" fontId="1" fillId="5" borderId="67" xfId="3" applyNumberFormat="1" applyFont="1" applyFill="1" applyBorder="1" applyAlignment="1" applyProtection="1">
      <alignment horizontal="center" vertical="center"/>
      <protection locked="0"/>
    </xf>
    <xf numFmtId="0" fontId="5" fillId="5" borderId="90" xfId="3" applyNumberFormat="1" applyFont="1" applyFill="1" applyBorder="1" applyAlignment="1">
      <alignment horizontal="center" vertical="center"/>
    </xf>
    <xf numFmtId="0" fontId="5" fillId="7" borderId="50" xfId="3" applyNumberFormat="1" applyFont="1" applyFill="1" applyBorder="1" applyAlignment="1">
      <alignment horizontal="center" vertical="center"/>
    </xf>
    <xf numFmtId="0" fontId="5" fillId="5" borderId="91" xfId="3" applyNumberFormat="1" applyFont="1" applyFill="1" applyBorder="1" applyAlignment="1">
      <alignment horizontal="center" vertical="center"/>
    </xf>
    <xf numFmtId="0" fontId="5" fillId="5" borderId="92" xfId="3" applyNumberFormat="1" applyFont="1" applyFill="1" applyBorder="1" applyAlignment="1">
      <alignment horizontal="center" vertical="center"/>
    </xf>
    <xf numFmtId="0" fontId="5" fillId="5" borderId="28" xfId="3" applyNumberFormat="1" applyFont="1" applyFill="1" applyBorder="1" applyAlignment="1">
      <alignment horizontal="center" vertical="center"/>
    </xf>
    <xf numFmtId="0" fontId="5" fillId="9" borderId="91" xfId="3" applyNumberFormat="1" applyFont="1" applyFill="1" applyBorder="1" applyAlignment="1">
      <alignment horizontal="center" vertical="center"/>
    </xf>
    <xf numFmtId="0" fontId="5" fillId="9" borderId="34" xfId="3" applyNumberFormat="1" applyFont="1" applyFill="1" applyBorder="1" applyAlignment="1">
      <alignment horizontal="center" vertical="center"/>
    </xf>
    <xf numFmtId="0" fontId="5" fillId="9" borderId="54" xfId="3" applyNumberFormat="1" applyFont="1" applyFill="1" applyBorder="1" applyAlignment="1">
      <alignment horizontal="center" vertical="center"/>
    </xf>
    <xf numFmtId="0" fontId="5" fillId="9" borderId="28" xfId="3" applyNumberFormat="1" applyFont="1" applyFill="1" applyBorder="1" applyAlignment="1">
      <alignment horizontal="center" vertical="center"/>
    </xf>
    <xf numFmtId="0" fontId="5" fillId="5" borderId="71" xfId="3" applyNumberFormat="1" applyFont="1" applyFill="1" applyBorder="1" applyAlignment="1">
      <alignment horizontal="center" vertical="center"/>
    </xf>
    <xf numFmtId="0" fontId="5" fillId="9" borderId="23" xfId="3" applyNumberFormat="1" applyFont="1" applyFill="1" applyBorder="1" applyAlignment="1">
      <alignment horizontal="center" vertical="center"/>
    </xf>
    <xf numFmtId="0" fontId="5" fillId="9" borderId="51" xfId="3" applyNumberFormat="1" applyFont="1" applyFill="1" applyBorder="1" applyAlignment="1">
      <alignment horizontal="center" vertical="center"/>
    </xf>
    <xf numFmtId="0" fontId="5" fillId="5" borderId="94" xfId="3" applyNumberFormat="1" applyFont="1" applyFill="1" applyBorder="1" applyAlignment="1">
      <alignment horizontal="left" vertical="center" wrapText="1"/>
    </xf>
    <xf numFmtId="0" fontId="1" fillId="5" borderId="2" xfId="3" applyNumberFormat="1" applyFont="1" applyFill="1" applyBorder="1" applyAlignment="1">
      <alignment horizontal="left" vertical="center" wrapText="1"/>
    </xf>
    <xf numFmtId="0" fontId="18" fillId="5" borderId="1" xfId="3" applyNumberFormat="1" applyFont="1" applyFill="1" applyBorder="1" applyAlignment="1">
      <alignment horizontal="left" vertical="center" wrapText="1"/>
    </xf>
    <xf numFmtId="0" fontId="18" fillId="5" borderId="5" xfId="3" applyNumberFormat="1" applyFont="1" applyFill="1" applyBorder="1" applyAlignment="1">
      <alignment horizontal="right" vertical="center"/>
    </xf>
    <xf numFmtId="0" fontId="5" fillId="9" borderId="16" xfId="3" applyNumberFormat="1" applyFont="1" applyFill="1" applyBorder="1" applyAlignment="1">
      <alignment horizontal="center" vertical="center" wrapText="1"/>
    </xf>
    <xf numFmtId="0" fontId="5" fillId="5" borderId="15" xfId="3" applyNumberFormat="1" applyFont="1" applyFill="1" applyBorder="1" applyAlignment="1">
      <alignment horizontal="center" vertical="center" wrapText="1"/>
    </xf>
    <xf numFmtId="0" fontId="5" fillId="5" borderId="15" xfId="3" applyNumberFormat="1" applyFont="1" applyFill="1" applyBorder="1" applyAlignment="1">
      <alignment horizontal="center" vertical="center"/>
    </xf>
    <xf numFmtId="0" fontId="5" fillId="9" borderId="67" xfId="3" applyNumberFormat="1" applyFont="1" applyFill="1" applyBorder="1" applyAlignment="1" applyProtection="1">
      <alignment horizontal="center" vertical="center"/>
      <protection locked="0"/>
    </xf>
    <xf numFmtId="0" fontId="1" fillId="3" borderId="86" xfId="3" applyNumberFormat="1" applyFont="1" applyFill="1" applyBorder="1" applyAlignment="1">
      <alignment horizontal="center" vertical="center"/>
    </xf>
    <xf numFmtId="0" fontId="1" fillId="3" borderId="96" xfId="3" applyNumberFormat="1" applyFont="1" applyFill="1" applyBorder="1" applyAlignment="1">
      <alignment horizontal="center" vertical="center" wrapText="1"/>
    </xf>
    <xf numFmtId="0" fontId="1" fillId="3" borderId="97" xfId="3" applyNumberFormat="1" applyFont="1" applyFill="1" applyBorder="1" applyAlignment="1">
      <alignment horizontal="center" vertical="center"/>
    </xf>
    <xf numFmtId="0" fontId="1" fillId="3" borderId="98" xfId="3" applyNumberFormat="1" applyFont="1" applyFill="1" applyBorder="1" applyAlignment="1">
      <alignment horizontal="center" vertical="center" wrapText="1"/>
    </xf>
    <xf numFmtId="0" fontId="1" fillId="3" borderId="99" xfId="3" applyNumberFormat="1" applyFont="1" applyFill="1" applyBorder="1" applyAlignment="1">
      <alignment horizontal="center" vertical="center"/>
    </xf>
    <xf numFmtId="0" fontId="1" fillId="3" borderId="85" xfId="3" applyNumberFormat="1" applyFont="1" applyFill="1" applyBorder="1" applyAlignment="1">
      <alignment horizontal="center" vertical="center"/>
    </xf>
    <xf numFmtId="0" fontId="1" fillId="3" borderId="14" xfId="3" applyNumberFormat="1" applyFont="1" applyFill="1" applyBorder="1" applyAlignment="1">
      <alignment horizontal="center" vertical="center" wrapText="1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center" vertical="center" wrapText="1"/>
    </xf>
    <xf numFmtId="0" fontId="1" fillId="3" borderId="88" xfId="3" applyNumberFormat="1" applyFont="1" applyFill="1" applyBorder="1" applyAlignment="1">
      <alignment horizontal="center" vertical="center"/>
    </xf>
    <xf numFmtId="0" fontId="1" fillId="3" borderId="102" xfId="3" applyNumberFormat="1" applyFont="1" applyFill="1" applyBorder="1" applyAlignment="1">
      <alignment horizontal="center" vertical="center"/>
    </xf>
    <xf numFmtId="0" fontId="1" fillId="3" borderId="11" xfId="3" applyNumberFormat="1" applyFont="1" applyFill="1" applyBorder="1" applyAlignment="1">
      <alignment horizontal="center" vertical="center" wrapText="1"/>
    </xf>
    <xf numFmtId="0" fontId="1" fillId="3" borderId="9" xfId="3" applyNumberFormat="1" applyFont="1" applyFill="1" applyBorder="1" applyAlignment="1">
      <alignment horizontal="center" vertical="center"/>
    </xf>
    <xf numFmtId="0" fontId="1" fillId="3" borderId="66" xfId="3" applyNumberFormat="1" applyFont="1" applyFill="1" applyBorder="1" applyAlignment="1">
      <alignment horizontal="center" vertical="center" wrapText="1"/>
    </xf>
    <xf numFmtId="0" fontId="1" fillId="3" borderId="47" xfId="3" applyNumberFormat="1" applyFont="1" applyFill="1" applyBorder="1" applyAlignment="1">
      <alignment horizontal="center" vertical="center"/>
    </xf>
    <xf numFmtId="0" fontId="1" fillId="3" borderId="106" xfId="3" applyNumberFormat="1" applyFont="1" applyFill="1" applyBorder="1" applyAlignment="1">
      <alignment horizontal="center" vertical="center"/>
    </xf>
    <xf numFmtId="0" fontId="1" fillId="3" borderId="107" xfId="3" applyNumberFormat="1" applyFont="1" applyFill="1" applyBorder="1" applyAlignment="1">
      <alignment horizontal="center" vertical="center" wrapText="1"/>
    </xf>
    <xf numFmtId="0" fontId="1" fillId="3" borderId="108" xfId="3" applyNumberFormat="1" applyFont="1" applyFill="1" applyBorder="1" applyAlignment="1">
      <alignment horizontal="center" vertical="center"/>
    </xf>
    <xf numFmtId="0" fontId="1" fillId="3" borderId="109" xfId="3" applyNumberFormat="1" applyFont="1" applyFill="1" applyBorder="1" applyAlignment="1">
      <alignment horizontal="center" vertical="center" wrapText="1"/>
    </xf>
    <xf numFmtId="0" fontId="1" fillId="3" borderId="110" xfId="3" applyNumberFormat="1" applyFont="1" applyFill="1" applyBorder="1" applyAlignment="1">
      <alignment horizontal="center" vertical="center"/>
    </xf>
    <xf numFmtId="0" fontId="2" fillId="7" borderId="66" xfId="3" applyNumberFormat="1" applyFont="1" applyFill="1" applyBorder="1" applyAlignment="1">
      <alignment horizontal="center" vertical="center"/>
    </xf>
    <xf numFmtId="0" fontId="2" fillId="7" borderId="68" xfId="3" applyNumberFormat="1" applyFont="1" applyFill="1" applyBorder="1" applyAlignment="1">
      <alignment horizontal="center" vertical="center"/>
    </xf>
    <xf numFmtId="0" fontId="2" fillId="7" borderId="24" xfId="3" applyNumberFormat="1" applyFont="1" applyFill="1" applyBorder="1" applyAlignment="1">
      <alignment horizontal="center" vertical="center"/>
    </xf>
    <xf numFmtId="0" fontId="2" fillId="7" borderId="60" xfId="3" applyNumberFormat="1" applyFont="1" applyFill="1" applyBorder="1" applyAlignment="1">
      <alignment horizontal="center" vertical="center"/>
    </xf>
    <xf numFmtId="0" fontId="5" fillId="7" borderId="81" xfId="3" applyNumberFormat="1" applyFont="1" applyFill="1" applyBorder="1" applyAlignment="1">
      <alignment horizontal="center" vertical="center"/>
    </xf>
    <xf numFmtId="44" fontId="5" fillId="9" borderId="69" xfId="5" applyFont="1" applyFill="1" applyBorder="1" applyAlignment="1">
      <alignment horizontal="center" vertical="center"/>
    </xf>
    <xf numFmtId="0" fontId="1" fillId="7" borderId="24" xfId="3" applyNumberFormat="1" applyFont="1" applyFill="1" applyBorder="1" applyAlignment="1">
      <alignment horizontal="center" vertical="center"/>
    </xf>
    <xf numFmtId="0" fontId="1" fillId="7" borderId="24" xfId="3" applyNumberFormat="1" applyFont="1" applyFill="1" applyBorder="1" applyAlignment="1" applyProtection="1">
      <alignment horizontal="center" vertical="center"/>
      <protection locked="0"/>
    </xf>
    <xf numFmtId="0" fontId="1" fillId="7" borderId="70" xfId="3" applyNumberFormat="1" applyFont="1" applyFill="1" applyBorder="1" applyAlignment="1">
      <alignment horizontal="center" vertical="center"/>
    </xf>
    <xf numFmtId="0" fontId="5" fillId="0" borderId="0" xfId="3"/>
    <xf numFmtId="0" fontId="19" fillId="0" borderId="0" xfId="3" applyFont="1" applyAlignment="1" applyProtection="1">
      <alignment horizontal="center" vertical="center"/>
      <protection locked="0"/>
    </xf>
    <xf numFmtId="0" fontId="28" fillId="0" borderId="0" xfId="3" applyNumberFormat="1" applyFont="1" applyBorder="1" applyAlignment="1" applyProtection="1">
      <alignment horizontal="center" vertical="center"/>
      <protection locked="0"/>
    </xf>
    <xf numFmtId="0" fontId="19" fillId="0" borderId="0" xfId="3" applyNumberFormat="1" applyFont="1" applyBorder="1" applyAlignment="1" applyProtection="1">
      <alignment horizontal="center" vertical="center"/>
      <protection locked="0"/>
    </xf>
    <xf numFmtId="0" fontId="28" fillId="0" borderId="0" xfId="3" applyFont="1" applyBorder="1"/>
    <xf numFmtId="0" fontId="29" fillId="3" borderId="0" xfId="3" applyFont="1" applyFill="1" applyBorder="1" applyAlignment="1" applyProtection="1">
      <alignment horizontal="left" vertical="center"/>
      <protection locked="0"/>
    </xf>
    <xf numFmtId="0" fontId="30" fillId="0" borderId="0" xfId="3" applyFont="1" applyAlignment="1" applyProtection="1">
      <alignment horizontal="center" vertical="center"/>
      <protection locked="0"/>
    </xf>
    <xf numFmtId="0" fontId="30" fillId="0" borderId="0" xfId="3" applyNumberFormat="1" applyFont="1" applyBorder="1" applyAlignment="1" applyProtection="1">
      <alignment horizontal="center" vertical="center"/>
      <protection locked="0"/>
    </xf>
    <xf numFmtId="0" fontId="30" fillId="0" borderId="0" xfId="3" applyFont="1" applyBorder="1"/>
    <xf numFmtId="0" fontId="1" fillId="5" borderId="1" xfId="3" applyNumberFormat="1" applyFont="1" applyFill="1" applyBorder="1" applyAlignment="1">
      <alignment horizontal="center" vertical="center"/>
    </xf>
    <xf numFmtId="0" fontId="4" fillId="4" borderId="3" xfId="2" applyNumberFormat="1" applyFont="1" applyFill="1" applyBorder="1" applyAlignment="1">
      <alignment horizontal="left" vertical="center"/>
    </xf>
    <xf numFmtId="0" fontId="4" fillId="0" borderId="3" xfId="2" applyNumberFormat="1" applyFont="1" applyBorder="1" applyAlignment="1">
      <alignment horizontal="left" vertical="center"/>
    </xf>
    <xf numFmtId="164" fontId="4" fillId="0" borderId="3" xfId="2" applyNumberFormat="1" applyFont="1" applyBorder="1" applyAlignment="1">
      <alignment horizontal="left" vertical="center"/>
    </xf>
    <xf numFmtId="0" fontId="4" fillId="4" borderId="5" xfId="2" applyNumberFormat="1" applyFont="1" applyFill="1" applyBorder="1" applyAlignment="1">
      <alignment horizontal="left" vertical="center"/>
    </xf>
    <xf numFmtId="0" fontId="4" fillId="0" borderId="5" xfId="2" applyNumberFormat="1" applyFont="1" applyBorder="1" applyAlignment="1">
      <alignment horizontal="left" vertical="center"/>
    </xf>
    <xf numFmtId="164" fontId="4" fillId="0" borderId="5" xfId="2" applyNumberFormat="1" applyFont="1" applyBorder="1" applyAlignment="1">
      <alignment horizontal="left" vertical="center"/>
    </xf>
    <xf numFmtId="0" fontId="4" fillId="6" borderId="0" xfId="2" applyNumberFormat="1" applyFont="1" applyFill="1" applyBorder="1" applyAlignment="1" applyProtection="1">
      <alignment horizontal="left" vertical="center"/>
      <protection locked="0"/>
    </xf>
    <xf numFmtId="164" fontId="4" fillId="6" borderId="0" xfId="2" applyNumberFormat="1" applyFont="1" applyFill="1" applyBorder="1" applyAlignment="1" applyProtection="1">
      <alignment horizontal="left" vertical="center"/>
      <protection locked="0"/>
    </xf>
    <xf numFmtId="0" fontId="4" fillId="5" borderId="0" xfId="2" applyNumberFormat="1" applyFont="1" applyFill="1" applyBorder="1" applyAlignment="1" applyProtection="1">
      <alignment horizontal="left" vertical="center" wrapText="1"/>
      <protection locked="0"/>
    </xf>
    <xf numFmtId="0" fontId="4" fillId="6" borderId="0" xfId="2" applyFont="1" applyFill="1" applyBorder="1" applyAlignment="1">
      <alignment horizontal="left" vertical="center"/>
    </xf>
    <xf numFmtId="0" fontId="4" fillId="5" borderId="0" xfId="2" applyNumberFormat="1" applyFont="1" applyFill="1" applyBorder="1" applyAlignment="1">
      <alignment horizontal="left" vertical="center"/>
    </xf>
    <xf numFmtId="0" fontId="4" fillId="6" borderId="0" xfId="2" applyNumberFormat="1" applyFont="1" applyFill="1" applyBorder="1" applyAlignment="1">
      <alignment horizontal="left" vertical="center"/>
    </xf>
    <xf numFmtId="164" fontId="4" fillId="6" borderId="0" xfId="2" applyNumberFormat="1" applyFont="1" applyFill="1" applyBorder="1" applyAlignment="1">
      <alignment horizontal="left" vertical="center"/>
    </xf>
    <xf numFmtId="0" fontId="4" fillId="6" borderId="0" xfId="2" applyNumberFormat="1" applyFont="1" applyFill="1" applyBorder="1" applyAlignment="1">
      <alignment horizontal="left" vertical="center" wrapText="1"/>
    </xf>
    <xf numFmtId="0" fontId="32" fillId="6" borderId="0" xfId="2" applyNumberFormat="1" applyFont="1" applyFill="1" applyBorder="1" applyAlignment="1">
      <alignment horizontal="left" vertical="center" wrapText="1"/>
    </xf>
    <xf numFmtId="0" fontId="5" fillId="5" borderId="76" xfId="3" applyNumberFormat="1" applyFont="1" applyFill="1" applyBorder="1" applyAlignment="1">
      <alignment horizontal="center" vertical="center"/>
    </xf>
    <xf numFmtId="0" fontId="24" fillId="2" borderId="1" xfId="2" applyFont="1" applyFill="1" applyBorder="1" applyAlignment="1" applyProtection="1">
      <alignment horizontal="left" vertical="center" wrapText="1"/>
      <protection locked="0"/>
    </xf>
    <xf numFmtId="0" fontId="30" fillId="3" borderId="0" xfId="3" applyFont="1" applyFill="1" applyBorder="1" applyAlignment="1" applyProtection="1">
      <alignment horizontal="center" vertical="center"/>
      <protection locked="0"/>
    </xf>
    <xf numFmtId="0" fontId="18" fillId="5" borderId="11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34" fillId="0" borderId="5" xfId="2" applyNumberFormat="1" applyFont="1" applyBorder="1" applyAlignment="1" applyProtection="1">
      <alignment horizontal="left" vertical="center"/>
      <protection locked="0"/>
    </xf>
    <xf numFmtId="164" fontId="34" fillId="0" borderId="5" xfId="2" applyNumberFormat="1" applyFont="1" applyBorder="1" applyAlignment="1" applyProtection="1">
      <alignment horizontal="left" vertical="center"/>
      <protection locked="0"/>
    </xf>
    <xf numFmtId="0" fontId="34" fillId="2" borderId="5" xfId="2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2" applyFont="1" applyAlignment="1">
      <alignment horizontal="left" vertical="center"/>
    </xf>
    <xf numFmtId="0" fontId="34" fillId="4" borderId="1" xfId="2" applyNumberFormat="1" applyFont="1" applyFill="1" applyBorder="1" applyAlignment="1">
      <alignment horizontal="left" vertical="center"/>
    </xf>
    <xf numFmtId="0" fontId="34" fillId="0" borderId="1" xfId="2" applyNumberFormat="1" applyFont="1" applyBorder="1" applyAlignment="1">
      <alignment horizontal="left" vertical="center"/>
    </xf>
    <xf numFmtId="164" fontId="34" fillId="0" borderId="1" xfId="2" applyNumberFormat="1" applyFont="1" applyBorder="1" applyAlignment="1">
      <alignment horizontal="left" vertical="center"/>
    </xf>
    <xf numFmtId="0" fontId="34" fillId="0" borderId="1" xfId="2" applyNumberFormat="1" applyFont="1" applyBorder="1" applyAlignment="1">
      <alignment horizontal="left" vertical="center" wrapText="1"/>
    </xf>
    <xf numFmtId="0" fontId="34" fillId="12" borderId="1" xfId="3" applyNumberFormat="1" applyFont="1" applyFill="1" applyBorder="1" applyAlignment="1">
      <alignment horizontal="left" vertical="center"/>
    </xf>
    <xf numFmtId="0" fontId="34" fillId="5" borderId="52" xfId="3" applyNumberFormat="1" applyFont="1" applyFill="1" applyBorder="1" applyAlignment="1" applyProtection="1">
      <alignment horizontal="left" vertical="center" wrapText="1"/>
      <protection locked="0"/>
    </xf>
    <xf numFmtId="0" fontId="34" fillId="5" borderId="1" xfId="3" applyNumberFormat="1" applyFont="1" applyFill="1" applyBorder="1" applyAlignment="1">
      <alignment horizontal="center" vertical="center"/>
    </xf>
    <xf numFmtId="0" fontId="34" fillId="0" borderId="1" xfId="2" applyNumberFormat="1" applyFont="1" applyBorder="1" applyAlignment="1" applyProtection="1">
      <alignment horizontal="left" vertical="center"/>
      <protection locked="0"/>
    </xf>
    <xf numFmtId="164" fontId="34" fillId="0" borderId="1" xfId="2" applyNumberFormat="1" applyFont="1" applyBorder="1" applyAlignment="1" applyProtection="1">
      <alignment horizontal="left" vertical="center"/>
      <protection locked="0"/>
    </xf>
    <xf numFmtId="0" fontId="3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2" fillId="5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5" borderId="71" xfId="3" applyNumberFormat="1" applyFont="1" applyFill="1" applyBorder="1" applyAlignment="1" applyProtection="1">
      <alignment horizontal="left" vertical="center" wrapText="1"/>
      <protection locked="0"/>
    </xf>
    <xf numFmtId="0" fontId="5" fillId="6" borderId="1" xfId="3" applyFill="1" applyBorder="1"/>
    <xf numFmtId="0" fontId="35" fillId="6" borderId="2" xfId="3" applyNumberFormat="1" applyFont="1" applyFill="1" applyBorder="1" applyAlignment="1">
      <alignment horizontal="left" vertical="center" wrapText="1"/>
    </xf>
    <xf numFmtId="0" fontId="18" fillId="6" borderId="16" xfId="3" applyFont="1" applyFill="1" applyBorder="1" applyAlignment="1">
      <alignment horizontal="left"/>
    </xf>
    <xf numFmtId="0" fontId="18" fillId="6" borderId="17" xfId="3" applyFont="1" applyFill="1" applyBorder="1" applyAlignment="1">
      <alignment horizontal="left"/>
    </xf>
    <xf numFmtId="0" fontId="18" fillId="6" borderId="1" xfId="3" applyFont="1" applyFill="1" applyBorder="1" applyAlignment="1">
      <alignment horizontal="left"/>
    </xf>
    <xf numFmtId="1" fontId="5" fillId="5" borderId="12" xfId="3" applyNumberFormat="1" applyFont="1" applyFill="1" applyBorder="1" applyAlignment="1">
      <alignment horizontal="center" vertical="center"/>
    </xf>
    <xf numFmtId="1" fontId="5" fillId="5" borderId="42" xfId="3" applyNumberFormat="1" applyFont="1" applyFill="1" applyBorder="1" applyAlignment="1">
      <alignment horizontal="center" vertical="center"/>
    </xf>
    <xf numFmtId="1" fontId="5" fillId="9" borderId="41" xfId="3" applyNumberFormat="1" applyFont="1" applyFill="1" applyBorder="1" applyAlignment="1">
      <alignment horizontal="center" vertical="center"/>
    </xf>
    <xf numFmtId="1" fontId="5" fillId="9" borderId="42" xfId="3" applyNumberFormat="1" applyFont="1" applyFill="1" applyBorder="1" applyAlignment="1">
      <alignment horizontal="center" vertical="center"/>
    </xf>
    <xf numFmtId="1" fontId="5" fillId="5" borderId="43" xfId="3" applyNumberFormat="1" applyFont="1" applyFill="1" applyBorder="1" applyAlignment="1">
      <alignment horizontal="center" vertical="center"/>
    </xf>
    <xf numFmtId="1" fontId="5" fillId="5" borderId="41" xfId="3" applyNumberFormat="1" applyFont="1" applyFill="1" applyBorder="1" applyAlignment="1">
      <alignment horizontal="center" vertical="center"/>
    </xf>
    <xf numFmtId="1" fontId="5" fillId="9" borderId="0" xfId="3" applyNumberFormat="1" applyFont="1" applyFill="1" applyBorder="1" applyAlignment="1">
      <alignment horizontal="center" vertical="center"/>
    </xf>
    <xf numFmtId="1" fontId="5" fillId="5" borderId="62" xfId="3" applyNumberFormat="1" applyFont="1" applyFill="1" applyBorder="1" applyAlignment="1">
      <alignment horizontal="center" vertical="center"/>
    </xf>
    <xf numFmtId="0" fontId="3" fillId="13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9" fillId="5" borderId="1" xfId="3" applyNumberFormat="1" applyFont="1" applyFill="1" applyBorder="1" applyAlignment="1" applyProtection="1">
      <alignment horizontal="center" vertical="center"/>
      <protection locked="0"/>
    </xf>
    <xf numFmtId="0" fontId="9" fillId="5" borderId="3" xfId="3" applyNumberFormat="1" applyFont="1" applyFill="1" applyBorder="1" applyAlignment="1" applyProtection="1">
      <alignment horizontal="center" vertical="center"/>
      <protection locked="0"/>
    </xf>
    <xf numFmtId="0" fontId="10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9" fillId="8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52" xfId="3" applyFont="1" applyFill="1" applyBorder="1" applyAlignment="1" applyProtection="1">
      <alignment horizontal="center" vertical="center"/>
      <protection locked="0"/>
    </xf>
    <xf numFmtId="0" fontId="36" fillId="5" borderId="9" xfId="3" applyNumberFormat="1" applyFont="1" applyFill="1" applyBorder="1" applyAlignment="1">
      <alignment horizontal="center" vertical="center"/>
    </xf>
    <xf numFmtId="0" fontId="36" fillId="5" borderId="60" xfId="3" applyNumberFormat="1" applyFont="1" applyFill="1" applyBorder="1" applyAlignment="1">
      <alignment horizontal="left" vertical="center" wrapText="1"/>
    </xf>
    <xf numFmtId="0" fontId="37" fillId="5" borderId="1" xfId="3" applyNumberFormat="1" applyFont="1" applyFill="1" applyBorder="1" applyAlignment="1">
      <alignment horizontal="center" vertical="center"/>
    </xf>
    <xf numFmtId="0" fontId="37" fillId="5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5" borderId="52" xfId="3" applyNumberFormat="1" applyFont="1" applyFill="1" applyBorder="1" applyAlignment="1" applyProtection="1">
      <alignment horizontal="center" vertical="center"/>
      <protection locked="0"/>
    </xf>
    <xf numFmtId="1" fontId="1" fillId="5" borderId="1" xfId="3" applyNumberFormat="1" applyFont="1" applyFill="1" applyBorder="1" applyAlignment="1">
      <alignment horizontal="center" vertical="center"/>
    </xf>
    <xf numFmtId="1" fontId="1" fillId="5" borderId="1" xfId="3" applyNumberFormat="1" applyFont="1" applyFill="1" applyBorder="1" applyAlignment="1" applyProtection="1">
      <alignment horizontal="center" vertical="center"/>
      <protection locked="0"/>
    </xf>
    <xf numFmtId="1" fontId="1" fillId="7" borderId="1" xfId="3" applyNumberFormat="1" applyFont="1" applyFill="1" applyBorder="1" applyAlignment="1">
      <alignment horizontal="center" vertical="center"/>
    </xf>
    <xf numFmtId="1" fontId="1" fillId="5" borderId="25" xfId="3" applyNumberFormat="1" applyFont="1" applyFill="1" applyBorder="1" applyAlignment="1">
      <alignment horizontal="center" vertical="center"/>
    </xf>
    <xf numFmtId="1" fontId="1" fillId="9" borderId="16" xfId="3" applyNumberFormat="1" applyFont="1" applyFill="1" applyBorder="1" applyAlignment="1">
      <alignment horizontal="center" vertical="center"/>
    </xf>
    <xf numFmtId="0" fontId="1" fillId="9" borderId="13" xfId="3" applyNumberFormat="1" applyFont="1" applyFill="1" applyBorder="1" applyAlignment="1">
      <alignment horizontal="center" vertical="center"/>
    </xf>
    <xf numFmtId="0" fontId="1" fillId="9" borderId="25" xfId="3" applyNumberFormat="1" applyFont="1" applyFill="1" applyBorder="1" applyAlignment="1">
      <alignment horizontal="center" vertical="center"/>
    </xf>
    <xf numFmtId="0" fontId="36" fillId="5" borderId="1" xfId="3" applyNumberFormat="1" applyFont="1" applyFill="1" applyBorder="1" applyAlignment="1">
      <alignment horizontal="center" vertical="center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36" fillId="5" borderId="62" xfId="3" applyNumberFormat="1" applyFont="1" applyFill="1" applyBorder="1" applyAlignment="1" applyProtection="1">
      <alignment horizontal="left" vertical="center" wrapText="1"/>
      <protection locked="0"/>
    </xf>
    <xf numFmtId="1" fontId="5" fillId="5" borderId="29" xfId="3" applyNumberFormat="1" applyFont="1" applyFill="1" applyBorder="1" applyAlignment="1">
      <alignment horizontal="center" vertical="center"/>
    </xf>
    <xf numFmtId="1" fontId="5" fillId="5" borderId="21" xfId="3" applyNumberFormat="1" applyFont="1" applyFill="1" applyBorder="1" applyAlignment="1">
      <alignment horizontal="center" vertical="center"/>
    </xf>
    <xf numFmtId="1" fontId="5" fillId="9" borderId="18" xfId="3" applyNumberFormat="1" applyFont="1" applyFill="1" applyBorder="1" applyAlignment="1">
      <alignment horizontal="center" vertical="center"/>
    </xf>
    <xf numFmtId="1" fontId="5" fillId="9" borderId="83" xfId="3" applyNumberFormat="1" applyFont="1" applyFill="1" applyBorder="1" applyAlignment="1">
      <alignment horizontal="center" vertical="center"/>
    </xf>
    <xf numFmtId="1" fontId="5" fillId="9" borderId="21" xfId="3" applyNumberFormat="1" applyFont="1" applyFill="1" applyBorder="1" applyAlignment="1">
      <alignment horizontal="center" vertical="center"/>
    </xf>
    <xf numFmtId="1" fontId="5" fillId="9" borderId="29" xfId="3" applyNumberFormat="1" applyFont="1" applyFill="1" applyBorder="1" applyAlignment="1">
      <alignment horizontal="center" vertical="center"/>
    </xf>
    <xf numFmtId="1" fontId="5" fillId="5" borderId="18" xfId="3" applyNumberFormat="1" applyFont="1" applyFill="1" applyBorder="1" applyAlignment="1">
      <alignment horizontal="center" vertical="center"/>
    </xf>
    <xf numFmtId="1" fontId="5" fillId="5" borderId="83" xfId="3" applyNumberFormat="1" applyFont="1" applyFill="1" applyBorder="1" applyAlignment="1">
      <alignment horizontal="center" vertical="center"/>
    </xf>
    <xf numFmtId="1" fontId="5" fillId="5" borderId="64" xfId="3" applyNumberFormat="1" applyFont="1" applyFill="1" applyBorder="1" applyAlignment="1">
      <alignment horizontal="center" vertical="center"/>
    </xf>
    <xf numFmtId="0" fontId="1" fillId="9" borderId="16" xfId="3" applyNumberFormat="1" applyFont="1" applyFill="1" applyBorder="1" applyAlignment="1">
      <alignment horizontal="center" vertical="center"/>
    </xf>
    <xf numFmtId="1" fontId="1" fillId="9" borderId="67" xfId="3" applyNumberFormat="1" applyFont="1" applyFill="1" applyBorder="1" applyAlignment="1">
      <alignment horizontal="center" vertical="center"/>
    </xf>
    <xf numFmtId="1" fontId="1" fillId="9" borderId="25" xfId="3" applyNumberFormat="1" applyFont="1" applyFill="1" applyBorder="1" applyAlignment="1">
      <alignment horizontal="center" vertical="center"/>
    </xf>
    <xf numFmtId="1" fontId="1" fillId="5" borderId="16" xfId="3" applyNumberFormat="1" applyFont="1" applyFill="1" applyBorder="1" applyAlignment="1">
      <alignment horizontal="center" vertical="center"/>
    </xf>
    <xf numFmtId="0" fontId="36" fillId="5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7" borderId="1" xfId="3" applyNumberFormat="1" applyFont="1" applyFill="1" applyBorder="1" applyAlignment="1">
      <alignment horizontal="center" vertical="center"/>
    </xf>
    <xf numFmtId="0" fontId="1" fillId="5" borderId="25" xfId="3" applyNumberFormat="1" applyFont="1" applyFill="1" applyBorder="1" applyAlignment="1">
      <alignment horizontal="center" vertical="center"/>
    </xf>
    <xf numFmtId="165" fontId="5" fillId="7" borderId="67" xfId="3" applyNumberFormat="1" applyFont="1" applyFill="1" applyBorder="1" applyAlignment="1" applyProtection="1">
      <alignment horizontal="center" vertical="center"/>
      <protection locked="0"/>
    </xf>
    <xf numFmtId="0" fontId="5" fillId="7" borderId="17" xfId="3" applyFont="1" applyFill="1" applyBorder="1" applyAlignment="1" applyProtection="1">
      <alignment horizontal="center" vertical="center"/>
      <protection locked="0"/>
    </xf>
    <xf numFmtId="165" fontId="5" fillId="7" borderId="17" xfId="3" applyNumberFormat="1" applyFont="1" applyFill="1" applyBorder="1" applyAlignment="1" applyProtection="1">
      <alignment horizontal="center" vertical="center"/>
      <protection locked="0"/>
    </xf>
    <xf numFmtId="0" fontId="5" fillId="7" borderId="16" xfId="3" applyFont="1" applyFill="1" applyBorder="1" applyAlignment="1" applyProtection="1">
      <alignment horizontal="center" vertical="center"/>
      <protection locked="0"/>
    </xf>
    <xf numFmtId="165" fontId="5" fillId="7" borderId="58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2" xfId="3" applyNumberFormat="1" applyFont="1" applyFill="1" applyBorder="1" applyAlignment="1">
      <alignment horizontal="center" vertical="center"/>
    </xf>
    <xf numFmtId="0" fontId="1" fillId="5" borderId="73" xfId="3" applyNumberFormat="1" applyFont="1" applyFill="1" applyBorder="1" applyAlignment="1" applyProtection="1">
      <alignment horizontal="center" vertical="center"/>
      <protection locked="0"/>
    </xf>
    <xf numFmtId="0" fontId="1" fillId="9" borderId="67" xfId="3" applyNumberFormat="1" applyFont="1" applyFill="1" applyBorder="1" applyAlignment="1">
      <alignment horizontal="center" vertical="center"/>
    </xf>
    <xf numFmtId="0" fontId="5" fillId="5" borderId="0" xfId="3" applyFont="1" applyFill="1" applyBorder="1" applyAlignment="1" applyProtection="1">
      <alignment horizontal="center" vertical="center"/>
      <protection locked="0"/>
    </xf>
    <xf numFmtId="1" fontId="5" fillId="7" borderId="37" xfId="3" applyNumberFormat="1" applyFont="1" applyFill="1" applyBorder="1" applyAlignment="1">
      <alignment horizontal="center" vertical="center"/>
    </xf>
    <xf numFmtId="0" fontId="5" fillId="6" borderId="112" xfId="3" applyFill="1" applyBorder="1"/>
    <xf numFmtId="1" fontId="1" fillId="5" borderId="52" xfId="3" applyNumberFormat="1" applyFont="1" applyFill="1" applyBorder="1" applyAlignment="1">
      <alignment horizontal="center" vertical="center"/>
    </xf>
    <xf numFmtId="1" fontId="1" fillId="5" borderId="67" xfId="3" applyNumberFormat="1" applyFont="1" applyFill="1" applyBorder="1" applyAlignment="1">
      <alignment horizontal="center" vertical="center"/>
    </xf>
    <xf numFmtId="1" fontId="5" fillId="9" borderId="52" xfId="3" applyNumberFormat="1" applyFont="1" applyFill="1" applyBorder="1" applyAlignment="1">
      <alignment horizontal="center" vertical="center"/>
    </xf>
    <xf numFmtId="0" fontId="5" fillId="7" borderId="114" xfId="3" applyNumberFormat="1" applyFont="1" applyFill="1" applyBorder="1" applyAlignment="1">
      <alignment horizontal="center" vertical="center"/>
    </xf>
    <xf numFmtId="0" fontId="5" fillId="5" borderId="113" xfId="3" applyNumberFormat="1" applyFont="1" applyFill="1" applyBorder="1" applyAlignment="1">
      <alignment horizontal="center" vertical="center"/>
    </xf>
    <xf numFmtId="0" fontId="1" fillId="7" borderId="114" xfId="3" applyNumberFormat="1" applyFont="1" applyFill="1" applyBorder="1" applyAlignment="1">
      <alignment horizontal="center" vertical="center"/>
    </xf>
    <xf numFmtId="1" fontId="5" fillId="5" borderId="113" xfId="3" applyNumberFormat="1" applyFont="1" applyFill="1" applyBorder="1" applyAlignment="1">
      <alignment horizontal="center" vertical="center"/>
    </xf>
    <xf numFmtId="0" fontId="5" fillId="9" borderId="52" xfId="3" applyFont="1" applyFill="1" applyBorder="1" applyAlignment="1" applyProtection="1">
      <alignment horizontal="center" vertical="center"/>
      <protection locked="0"/>
    </xf>
    <xf numFmtId="1" fontId="5" fillId="9" borderId="113" xfId="3" applyNumberFormat="1" applyFont="1" applyFill="1" applyBorder="1" applyAlignment="1">
      <alignment horizontal="center" vertical="center"/>
    </xf>
    <xf numFmtId="1" fontId="5" fillId="5" borderId="115" xfId="3" applyNumberFormat="1" applyFont="1" applyFill="1" applyBorder="1" applyAlignment="1">
      <alignment horizontal="center" vertical="center"/>
    </xf>
    <xf numFmtId="0" fontId="1" fillId="9" borderId="71" xfId="3" applyNumberFormat="1" applyFont="1" applyFill="1" applyBorder="1" applyAlignment="1">
      <alignment horizontal="center" vertical="center"/>
    </xf>
    <xf numFmtId="0" fontId="1" fillId="9" borderId="52" xfId="3" applyNumberFormat="1" applyFont="1" applyFill="1" applyBorder="1" applyAlignment="1">
      <alignment horizontal="center" vertical="center"/>
    </xf>
    <xf numFmtId="1" fontId="1" fillId="5" borderId="71" xfId="3" applyNumberFormat="1" applyFont="1" applyFill="1" applyBorder="1" applyAlignment="1">
      <alignment horizontal="center" vertical="center"/>
    </xf>
    <xf numFmtId="0" fontId="5" fillId="9" borderId="113" xfId="3" applyNumberFormat="1" applyFont="1" applyFill="1" applyBorder="1" applyAlignment="1">
      <alignment horizontal="center" vertical="center"/>
    </xf>
    <xf numFmtId="0" fontId="5" fillId="9" borderId="116" xfId="3" applyNumberFormat="1" applyFont="1" applyFill="1" applyBorder="1" applyAlignment="1">
      <alignment horizontal="center" vertical="center"/>
    </xf>
    <xf numFmtId="0" fontId="2" fillId="7" borderId="37" xfId="3" applyNumberFormat="1" applyFont="1" applyFill="1" applyBorder="1" applyAlignment="1">
      <alignment horizontal="center" vertical="center"/>
    </xf>
    <xf numFmtId="0" fontId="5" fillId="9" borderId="64" xfId="3" applyNumberFormat="1" applyFont="1" applyFill="1" applyBorder="1" applyAlignment="1">
      <alignment horizontal="center" vertical="center"/>
    </xf>
    <xf numFmtId="0" fontId="5" fillId="5" borderId="89" xfId="3" applyNumberFormat="1" applyFont="1" applyFill="1" applyBorder="1" applyAlignment="1">
      <alignment horizontal="center" vertical="center"/>
    </xf>
    <xf numFmtId="0" fontId="5" fillId="5" borderId="117" xfId="3" applyNumberFormat="1" applyFont="1" applyFill="1" applyBorder="1" applyAlignment="1">
      <alignment horizontal="center" vertical="center"/>
    </xf>
    <xf numFmtId="0" fontId="1" fillId="6" borderId="118" xfId="3" applyNumberFormat="1" applyFont="1" applyFill="1" applyBorder="1" applyAlignment="1">
      <alignment horizontal="center" vertical="center"/>
    </xf>
    <xf numFmtId="0" fontId="1" fillId="5" borderId="119" xfId="3" applyNumberFormat="1" applyFont="1" applyFill="1" applyBorder="1" applyAlignment="1">
      <alignment horizontal="left" vertical="center"/>
    </xf>
    <xf numFmtId="0" fontId="5" fillId="5" borderId="120" xfId="3" applyNumberFormat="1" applyFont="1" applyFill="1" applyBorder="1" applyAlignment="1">
      <alignment horizontal="center" vertical="center"/>
    </xf>
    <xf numFmtId="0" fontId="5" fillId="5" borderId="121" xfId="3" applyNumberFormat="1" applyFont="1" applyFill="1" applyBorder="1" applyAlignment="1">
      <alignment horizontal="center" vertical="center"/>
    </xf>
    <xf numFmtId="0" fontId="5" fillId="5" borderId="122" xfId="3" applyNumberFormat="1" applyFont="1" applyFill="1" applyBorder="1" applyAlignment="1">
      <alignment horizontal="center" vertical="center"/>
    </xf>
    <xf numFmtId="0" fontId="5" fillId="7" borderId="123" xfId="3" applyNumberFormat="1" applyFont="1" applyFill="1" applyBorder="1" applyAlignment="1">
      <alignment horizontal="center" vertical="center"/>
    </xf>
    <xf numFmtId="0" fontId="5" fillId="5" borderId="124" xfId="3" applyNumberFormat="1" applyFont="1" applyFill="1" applyBorder="1" applyAlignment="1">
      <alignment horizontal="center" vertical="center"/>
    </xf>
    <xf numFmtId="0" fontId="5" fillId="5" borderId="118" xfId="3" applyNumberFormat="1" applyFont="1" applyFill="1" applyBorder="1" applyAlignment="1">
      <alignment horizontal="center" vertical="center"/>
    </xf>
    <xf numFmtId="0" fontId="5" fillId="9" borderId="121" xfId="3" applyNumberFormat="1" applyFont="1" applyFill="1" applyBorder="1" applyAlignment="1">
      <alignment horizontal="center" vertical="center"/>
    </xf>
    <xf numFmtId="0" fontId="5" fillId="9" borderId="120" xfId="3" applyNumberFormat="1" applyFont="1" applyFill="1" applyBorder="1" applyAlignment="1">
      <alignment horizontal="center" vertical="center"/>
    </xf>
    <xf numFmtId="0" fontId="5" fillId="9" borderId="125" xfId="3" applyNumberFormat="1" applyFont="1" applyFill="1" applyBorder="1" applyAlignment="1">
      <alignment horizontal="center" vertical="center"/>
    </xf>
    <xf numFmtId="0" fontId="5" fillId="5" borderId="125" xfId="3" applyNumberFormat="1" applyFont="1" applyFill="1" applyBorder="1" applyAlignment="1">
      <alignment horizontal="center" vertical="center"/>
    </xf>
    <xf numFmtId="0" fontId="5" fillId="5" borderId="0" xfId="3" applyNumberFormat="1" applyFont="1" applyFill="1" applyBorder="1" applyAlignment="1">
      <alignment horizontal="center" vertical="center"/>
    </xf>
    <xf numFmtId="0" fontId="5" fillId="5" borderId="119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center" vertical="center"/>
    </xf>
    <xf numFmtId="0" fontId="1" fillId="5" borderId="52" xfId="3" applyNumberFormat="1" applyFont="1" applyFill="1" applyBorder="1" applyAlignment="1">
      <alignment horizontal="left" vertical="center"/>
    </xf>
    <xf numFmtId="0" fontId="5" fillId="7" borderId="17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1" fillId="5" borderId="2" xfId="3" applyNumberFormat="1" applyFont="1" applyFill="1" applyBorder="1" applyAlignment="1">
      <alignment horizontal="left" vertical="center"/>
    </xf>
    <xf numFmtId="0" fontId="5" fillId="5" borderId="16" xfId="3" applyNumberFormat="1" applyFont="1" applyFill="1" applyBorder="1" applyAlignment="1">
      <alignment horizontal="left" vertical="center"/>
    </xf>
    <xf numFmtId="0" fontId="5" fillId="5" borderId="17" xfId="3" applyNumberFormat="1" applyFont="1" applyFill="1" applyBorder="1" applyAlignment="1">
      <alignment horizontal="left" vertical="center"/>
    </xf>
    <xf numFmtId="1" fontId="7" fillId="5" borderId="1" xfId="3" applyNumberFormat="1" applyFont="1" applyFill="1" applyBorder="1" applyAlignment="1">
      <alignment horizontal="center" vertical="center"/>
    </xf>
    <xf numFmtId="1" fontId="7" fillId="7" borderId="1" xfId="3" applyNumberFormat="1" applyFont="1" applyFill="1" applyBorder="1" applyAlignment="1">
      <alignment horizontal="center" vertical="center"/>
    </xf>
    <xf numFmtId="1" fontId="7" fillId="5" borderId="2" xfId="3" applyNumberFormat="1" applyFont="1" applyFill="1" applyBorder="1" applyAlignment="1">
      <alignment horizontal="center" vertical="center"/>
    </xf>
    <xf numFmtId="1" fontId="7" fillId="9" borderId="67" xfId="3" applyNumberFormat="1" applyFont="1" applyFill="1" applyBorder="1" applyAlignment="1">
      <alignment horizontal="center" vertical="center"/>
    </xf>
    <xf numFmtId="1" fontId="7" fillId="9" borderId="1" xfId="3" applyNumberFormat="1" applyFont="1" applyFill="1" applyBorder="1" applyAlignment="1">
      <alignment horizontal="center" vertical="center"/>
    </xf>
    <xf numFmtId="1" fontId="7" fillId="5" borderId="67" xfId="3" applyNumberFormat="1" applyFont="1" applyFill="1" applyBorder="1" applyAlignment="1">
      <alignment horizontal="center" vertical="center"/>
    </xf>
    <xf numFmtId="1" fontId="7" fillId="5" borderId="52" xfId="3" applyNumberFormat="1" applyFont="1" applyFill="1" applyBorder="1" applyAlignment="1">
      <alignment horizontal="center" vertical="center"/>
    </xf>
    <xf numFmtId="1" fontId="7" fillId="5" borderId="16" xfId="3" applyNumberFormat="1" applyFont="1" applyFill="1" applyBorder="1" applyAlignment="1">
      <alignment horizontal="center" vertical="center"/>
    </xf>
    <xf numFmtId="1" fontId="7" fillId="9" borderId="52" xfId="3" applyNumberFormat="1" applyFont="1" applyFill="1" applyBorder="1" applyAlignment="1">
      <alignment horizontal="center" vertical="center"/>
    </xf>
    <xf numFmtId="1" fontId="7" fillId="5" borderId="17" xfId="3" applyNumberFormat="1" applyFont="1" applyFill="1" applyBorder="1" applyAlignment="1">
      <alignment horizontal="center" vertical="center"/>
    </xf>
    <xf numFmtId="1" fontId="7" fillId="5" borderId="9" xfId="3" applyNumberFormat="1" applyFont="1" applyFill="1" applyBorder="1" applyAlignment="1">
      <alignment horizontal="center" vertical="center"/>
    </xf>
    <xf numFmtId="1" fontId="7" fillId="7" borderId="9" xfId="3" applyNumberFormat="1" applyFont="1" applyFill="1" applyBorder="1" applyAlignment="1">
      <alignment horizontal="center" vertical="center"/>
    </xf>
    <xf numFmtId="1" fontId="7" fillId="5" borderId="66" xfId="3" applyNumberFormat="1" applyFont="1" applyFill="1" applyBorder="1" applyAlignment="1">
      <alignment horizontal="center" vertical="center"/>
    </xf>
    <xf numFmtId="1" fontId="7" fillId="9" borderId="68" xfId="3" applyNumberFormat="1" applyFont="1" applyFill="1" applyBorder="1" applyAlignment="1">
      <alignment horizontal="center" vertical="center"/>
    </xf>
    <xf numFmtId="1" fontId="7" fillId="9" borderId="9" xfId="3" applyNumberFormat="1" applyFont="1" applyFill="1" applyBorder="1" applyAlignment="1">
      <alignment horizontal="center" vertical="center"/>
    </xf>
    <xf numFmtId="1" fontId="7" fillId="5" borderId="68" xfId="3" applyNumberFormat="1" applyFont="1" applyFill="1" applyBorder="1" applyAlignment="1">
      <alignment horizontal="center" vertical="center"/>
    </xf>
    <xf numFmtId="1" fontId="7" fillId="5" borderId="60" xfId="3" applyNumberFormat="1" applyFont="1" applyFill="1" applyBorder="1" applyAlignment="1">
      <alignment horizontal="center" vertical="center"/>
    </xf>
    <xf numFmtId="1" fontId="7" fillId="5" borderId="37" xfId="3" applyNumberFormat="1" applyFont="1" applyFill="1" applyBorder="1" applyAlignment="1">
      <alignment horizontal="center" vertical="center"/>
    </xf>
    <xf numFmtId="1" fontId="7" fillId="9" borderId="60" xfId="3" applyNumberFormat="1" applyFont="1" applyFill="1" applyBorder="1" applyAlignment="1">
      <alignment horizontal="center" vertical="center"/>
    </xf>
    <xf numFmtId="0" fontId="23" fillId="5" borderId="48" xfId="3" applyNumberFormat="1" applyFont="1" applyFill="1" applyBorder="1" applyAlignment="1">
      <alignment horizontal="center" vertical="center"/>
    </xf>
    <xf numFmtId="0" fontId="23" fillId="6" borderId="1" xfId="3" applyNumberFormat="1" applyFont="1" applyFill="1" applyBorder="1" applyAlignment="1">
      <alignment horizontal="left" vertical="center" wrapText="1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30" fillId="3" borderId="18" xfId="3" applyNumberFormat="1" applyFont="1" applyFill="1" applyBorder="1" applyAlignment="1" applyProtection="1">
      <alignment horizontal="left" vertical="center"/>
      <protection locked="0"/>
    </xf>
    <xf numFmtId="0" fontId="14" fillId="3" borderId="18" xfId="3" applyNumberFormat="1" applyFont="1" applyFill="1" applyBorder="1" applyAlignment="1" applyProtection="1">
      <alignment horizontal="left" vertical="center"/>
      <protection locked="0"/>
    </xf>
    <xf numFmtId="0" fontId="14" fillId="3" borderId="18" xfId="3" applyNumberFormat="1" applyFont="1" applyFill="1" applyBorder="1" applyAlignment="1" applyProtection="1">
      <alignment horizontal="center" vertical="center"/>
      <protection locked="0"/>
    </xf>
    <xf numFmtId="0" fontId="30" fillId="3" borderId="18" xfId="3" applyNumberFormat="1" applyFont="1" applyFill="1" applyBorder="1" applyAlignment="1" applyProtection="1">
      <alignment horizontal="left" vertical="center" wrapText="1"/>
      <protection locked="0"/>
    </xf>
    <xf numFmtId="0" fontId="14" fillId="3" borderId="18" xfId="3" applyNumberFormat="1" applyFont="1" applyFill="1" applyBorder="1" applyAlignment="1" applyProtection="1">
      <alignment horizontal="left" vertical="center" wrapText="1"/>
      <protection locked="0"/>
    </xf>
    <xf numFmtId="0" fontId="16" fillId="3" borderId="0" xfId="3" applyFont="1" applyFill="1" applyBorder="1" applyAlignment="1" applyProtection="1">
      <alignment horizontal="left" vertical="top"/>
      <protection locked="0"/>
    </xf>
    <xf numFmtId="0" fontId="17" fillId="3" borderId="0" xfId="3" applyFont="1" applyFill="1" applyBorder="1" applyAlignment="1" applyProtection="1">
      <alignment horizontal="right" vertical="center"/>
      <protection locked="0"/>
    </xf>
    <xf numFmtId="14" fontId="14" fillId="3" borderId="18" xfId="3" applyNumberFormat="1" applyFont="1" applyFill="1" applyBorder="1" applyAlignment="1" applyProtection="1">
      <alignment horizontal="center" vertical="center"/>
      <protection locked="0"/>
    </xf>
    <xf numFmtId="14" fontId="14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3" applyFont="1" applyFill="1" applyBorder="1" applyAlignment="1" applyProtection="1">
      <alignment horizontal="center" vertical="center" wrapText="1"/>
      <protection locked="0"/>
    </xf>
    <xf numFmtId="0" fontId="33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8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6" fillId="3" borderId="0" xfId="3" applyFont="1" applyFill="1" applyBorder="1" applyAlignment="1" applyProtection="1">
      <alignment horizontal="center" vertical="top"/>
      <protection locked="0"/>
    </xf>
    <xf numFmtId="0" fontId="11" fillId="3" borderId="0" xfId="3" applyFont="1" applyFill="1" applyBorder="1" applyAlignment="1" applyProtection="1">
      <alignment horizontal="center" vertical="center"/>
      <protection locked="0"/>
    </xf>
    <xf numFmtId="49" fontId="30" fillId="5" borderId="18" xfId="4" applyNumberFormat="1" applyFont="1" applyFill="1" applyBorder="1" applyAlignment="1" applyProtection="1">
      <alignment horizontal="left" vertical="center"/>
      <protection locked="0"/>
    </xf>
    <xf numFmtId="0" fontId="13" fillId="3" borderId="0" xfId="3" applyFont="1" applyFill="1" applyBorder="1" applyAlignment="1" applyProtection="1">
      <alignment horizontal="center" vertical="center"/>
      <protection locked="0"/>
    </xf>
    <xf numFmtId="0" fontId="15" fillId="3" borderId="0" xfId="3" applyFont="1" applyFill="1" applyBorder="1" applyAlignment="1" applyProtection="1">
      <alignment horizontal="center"/>
      <protection locked="0"/>
    </xf>
    <xf numFmtId="0" fontId="14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3" applyFont="1" applyFill="1" applyBorder="1" applyAlignment="1" applyProtection="1">
      <alignment horizontal="center" vertical="top"/>
      <protection locked="0"/>
    </xf>
    <xf numFmtId="0" fontId="28" fillId="3" borderId="0" xfId="3" applyFont="1" applyFill="1" applyBorder="1" applyAlignment="1" applyProtection="1">
      <alignment horizontal="center" vertical="top" wrapText="1"/>
      <protection locked="0"/>
    </xf>
    <xf numFmtId="0" fontId="5" fillId="3" borderId="0" xfId="3" applyFont="1" applyFill="1" applyBorder="1" applyAlignment="1" applyProtection="1">
      <alignment horizontal="center" vertical="top" wrapText="1"/>
      <protection locked="0"/>
    </xf>
    <xf numFmtId="0" fontId="8" fillId="6" borderId="18" xfId="3" applyFont="1" applyFill="1" applyBorder="1" applyAlignment="1" applyProtection="1">
      <alignment vertical="center"/>
      <protection locked="0"/>
    </xf>
    <xf numFmtId="0" fontId="1" fillId="6" borderId="6" xfId="3" applyFont="1" applyFill="1" applyBorder="1" applyAlignment="1" applyProtection="1">
      <alignment horizontal="left" vertical="center" wrapText="1"/>
      <protection locked="0"/>
    </xf>
    <xf numFmtId="0" fontId="5" fillId="6" borderId="0" xfId="3" applyFont="1" applyFill="1" applyAlignment="1" applyProtection="1">
      <alignment horizontal="left" vertical="center" wrapText="1"/>
      <protection locked="0"/>
    </xf>
    <xf numFmtId="0" fontId="8" fillId="6" borderId="0" xfId="3" applyFont="1" applyFill="1" applyAlignment="1" applyProtection="1">
      <alignment horizontal="left" vertical="top"/>
      <protection locked="0"/>
    </xf>
    <xf numFmtId="0" fontId="27" fillId="6" borderId="4" xfId="3" applyFont="1" applyFill="1" applyBorder="1" applyAlignment="1">
      <alignment horizontal="center" vertical="center"/>
    </xf>
    <xf numFmtId="0" fontId="27" fillId="6" borderId="57" xfId="3" applyFont="1" applyFill="1" applyBorder="1" applyAlignment="1">
      <alignment horizontal="center" vertical="center"/>
    </xf>
    <xf numFmtId="0" fontId="27" fillId="6" borderId="93" xfId="3" applyFont="1" applyFill="1" applyBorder="1" applyAlignment="1">
      <alignment horizontal="center" vertical="center"/>
    </xf>
    <xf numFmtId="0" fontId="27" fillId="6" borderId="7" xfId="3" applyFont="1" applyFill="1" applyBorder="1" applyAlignment="1">
      <alignment horizontal="center" vertical="center"/>
    </xf>
    <xf numFmtId="0" fontId="27" fillId="6" borderId="18" xfId="3" applyFont="1" applyFill="1" applyBorder="1" applyAlignment="1">
      <alignment horizontal="center" vertical="center"/>
    </xf>
    <xf numFmtId="0" fontId="27" fillId="6" borderId="31" xfId="3" applyFont="1" applyFill="1" applyBorder="1" applyAlignment="1">
      <alignment horizontal="center" vertical="center"/>
    </xf>
    <xf numFmtId="0" fontId="27" fillId="6" borderId="2" xfId="3" applyFont="1" applyFill="1" applyBorder="1" applyAlignment="1">
      <alignment horizontal="center" vertical="center"/>
    </xf>
    <xf numFmtId="0" fontId="27" fillId="6" borderId="16" xfId="3" applyFont="1" applyFill="1" applyBorder="1" applyAlignment="1">
      <alignment horizontal="center" vertical="center"/>
    </xf>
    <xf numFmtId="0" fontId="27" fillId="6" borderId="17" xfId="3" applyFont="1" applyFill="1" applyBorder="1" applyAlignment="1">
      <alignment horizontal="center" vertical="center"/>
    </xf>
    <xf numFmtId="0" fontId="27" fillId="6" borderId="2" xfId="3" applyFont="1" applyFill="1" applyBorder="1" applyAlignment="1">
      <alignment horizontal="center"/>
    </xf>
    <xf numFmtId="0" fontId="27" fillId="6" borderId="16" xfId="3" applyFont="1" applyFill="1" applyBorder="1" applyAlignment="1">
      <alignment horizontal="center"/>
    </xf>
    <xf numFmtId="0" fontId="27" fillId="6" borderId="17" xfId="3" applyFont="1" applyFill="1" applyBorder="1" applyAlignment="1">
      <alignment horizontal="center"/>
    </xf>
    <xf numFmtId="0" fontId="11" fillId="6" borderId="0" xfId="3" applyFont="1" applyFill="1" applyAlignment="1" applyProtection="1">
      <alignment horizontal="left" vertical="top"/>
      <protection locked="0"/>
    </xf>
    <xf numFmtId="0" fontId="5" fillId="6" borderId="0" xfId="3" applyFont="1" applyFill="1" applyAlignment="1" applyProtection="1">
      <alignment horizontal="left" vertical="center"/>
      <protection locked="0"/>
    </xf>
    <xf numFmtId="0" fontId="5" fillId="6" borderId="0" xfId="3" applyFont="1" applyFill="1" applyAlignment="1" applyProtection="1">
      <alignment horizontal="left" vertical="top" wrapText="1"/>
      <protection locked="0"/>
    </xf>
    <xf numFmtId="0" fontId="27" fillId="6" borderId="4" xfId="3" applyFont="1" applyFill="1" applyBorder="1" applyAlignment="1">
      <alignment horizontal="center" vertical="center" wrapText="1"/>
    </xf>
    <xf numFmtId="0" fontId="27" fillId="6" borderId="57" xfId="3" applyFont="1" applyFill="1" applyBorder="1" applyAlignment="1">
      <alignment horizontal="center" vertical="center" wrapText="1"/>
    </xf>
    <xf numFmtId="0" fontId="27" fillId="6" borderId="93" xfId="3" applyFont="1" applyFill="1" applyBorder="1" applyAlignment="1">
      <alignment horizontal="center" vertical="center" wrapText="1"/>
    </xf>
    <xf numFmtId="0" fontId="27" fillId="6" borderId="7" xfId="3" applyFont="1" applyFill="1" applyBorder="1" applyAlignment="1">
      <alignment horizontal="center" vertical="center" wrapText="1"/>
    </xf>
    <xf numFmtId="0" fontId="27" fillId="6" borderId="18" xfId="3" applyFont="1" applyFill="1" applyBorder="1" applyAlignment="1">
      <alignment horizontal="center" vertical="center" wrapText="1"/>
    </xf>
    <xf numFmtId="0" fontId="27" fillId="6" borderId="31" xfId="3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6" borderId="4" xfId="3" applyFont="1" applyFill="1" applyBorder="1" applyAlignment="1">
      <alignment horizontal="center" vertical="center" wrapText="1"/>
    </xf>
    <xf numFmtId="0" fontId="19" fillId="6" borderId="57" xfId="3" applyFont="1" applyFill="1" applyBorder="1" applyAlignment="1">
      <alignment horizontal="center" vertical="center" wrapText="1"/>
    </xf>
    <xf numFmtId="0" fontId="19" fillId="6" borderId="93" xfId="3" applyFont="1" applyFill="1" applyBorder="1" applyAlignment="1">
      <alignment horizontal="center" vertical="center" wrapText="1"/>
    </xf>
    <xf numFmtId="0" fontId="19" fillId="6" borderId="7" xfId="3" applyFont="1" applyFill="1" applyBorder="1" applyAlignment="1">
      <alignment horizontal="center" vertical="center" wrapText="1"/>
    </xf>
    <xf numFmtId="0" fontId="19" fillId="6" borderId="18" xfId="3" applyFont="1" applyFill="1" applyBorder="1" applyAlignment="1">
      <alignment horizontal="center" vertical="center" wrapText="1"/>
    </xf>
    <xf numFmtId="0" fontId="19" fillId="6" borderId="31" xfId="3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0" xfId="3" applyFont="1" applyFill="1" applyAlignment="1" applyProtection="1">
      <alignment horizontal="center" vertical="center"/>
      <protection locked="0"/>
    </xf>
    <xf numFmtId="0" fontId="5" fillId="6" borderId="3" xfId="3" applyNumberFormat="1" applyFont="1" applyFill="1" applyBorder="1" applyAlignment="1" applyProtection="1">
      <alignment horizontal="center" vertical="center" textRotation="90"/>
      <protection locked="0"/>
    </xf>
    <xf numFmtId="0" fontId="5" fillId="6" borderId="5" xfId="3" applyNumberFormat="1" applyFont="1" applyFill="1" applyBorder="1" applyAlignment="1" applyProtection="1">
      <alignment horizontal="center" vertical="center" textRotation="90"/>
      <protection locked="0"/>
    </xf>
    <xf numFmtId="0" fontId="5" fillId="6" borderId="1" xfId="3" applyNumberFormat="1" applyFont="1" applyFill="1" applyBorder="1" applyAlignment="1" applyProtection="1">
      <alignment horizontal="center" vertical="center"/>
      <protection locked="0"/>
    </xf>
    <xf numFmtId="0" fontId="27" fillId="6" borderId="2" xfId="3" applyFont="1" applyFill="1" applyBorder="1"/>
    <xf numFmtId="0" fontId="27" fillId="6" borderId="16" xfId="3" applyFont="1" applyFill="1" applyBorder="1"/>
    <xf numFmtId="0" fontId="27" fillId="6" borderId="17" xfId="3" applyFont="1" applyFill="1" applyBorder="1"/>
    <xf numFmtId="0" fontId="31" fillId="6" borderId="2" xfId="3" applyFont="1" applyFill="1" applyBorder="1" applyAlignment="1">
      <alignment horizontal="center"/>
    </xf>
    <xf numFmtId="0" fontId="31" fillId="6" borderId="16" xfId="3" applyFont="1" applyFill="1" applyBorder="1" applyAlignment="1">
      <alignment horizontal="center"/>
    </xf>
    <xf numFmtId="0" fontId="31" fillId="6" borderId="17" xfId="3" applyFont="1" applyFill="1" applyBorder="1" applyAlignment="1">
      <alignment horizontal="center"/>
    </xf>
    <xf numFmtId="0" fontId="27" fillId="6" borderId="2" xfId="3" applyFont="1" applyFill="1" applyBorder="1" applyAlignment="1">
      <alignment horizontal="center" vertical="center" wrapText="1"/>
    </xf>
    <xf numFmtId="0" fontId="27" fillId="6" borderId="16" xfId="3" applyFont="1" applyFill="1" applyBorder="1" applyAlignment="1">
      <alignment horizontal="center" vertical="center" wrapText="1"/>
    </xf>
    <xf numFmtId="0" fontId="27" fillId="6" borderId="17" xfId="3" applyFont="1" applyFill="1" applyBorder="1" applyAlignment="1">
      <alignment horizontal="center" vertical="center" wrapText="1"/>
    </xf>
    <xf numFmtId="0" fontId="5" fillId="6" borderId="2" xfId="3" applyFill="1" applyBorder="1" applyAlignment="1">
      <alignment horizontal="center" vertical="center"/>
    </xf>
    <xf numFmtId="0" fontId="5" fillId="6" borderId="16" xfId="3" applyFill="1" applyBorder="1" applyAlignment="1">
      <alignment horizontal="center" vertical="center"/>
    </xf>
    <xf numFmtId="0" fontId="5" fillId="6" borderId="17" xfId="3" applyFill="1" applyBorder="1" applyAlignment="1">
      <alignment horizontal="center" vertical="center"/>
    </xf>
    <xf numFmtId="0" fontId="5" fillId="6" borderId="2" xfId="3" applyFill="1" applyBorder="1" applyAlignment="1">
      <alignment horizontal="center"/>
    </xf>
    <xf numFmtId="0" fontId="5" fillId="6" borderId="16" xfId="3" applyFill="1" applyBorder="1" applyAlignment="1">
      <alignment horizontal="center"/>
    </xf>
    <xf numFmtId="0" fontId="5" fillId="6" borderId="17" xfId="3" applyFill="1" applyBorder="1" applyAlignment="1">
      <alignment horizontal="center"/>
    </xf>
    <xf numFmtId="0" fontId="7" fillId="6" borderId="2" xfId="3" applyFont="1" applyFill="1" applyBorder="1" applyAlignment="1">
      <alignment horizontal="center"/>
    </xf>
    <xf numFmtId="0" fontId="7" fillId="6" borderId="16" xfId="3" applyFont="1" applyFill="1" applyBorder="1" applyAlignment="1">
      <alignment horizontal="center"/>
    </xf>
    <xf numFmtId="0" fontId="7" fillId="6" borderId="17" xfId="3" applyFont="1" applyFill="1" applyBorder="1" applyAlignment="1">
      <alignment horizontal="center"/>
    </xf>
    <xf numFmtId="0" fontId="5" fillId="6" borderId="3" xfId="3" applyNumberFormat="1" applyFont="1" applyFill="1" applyBorder="1" applyAlignment="1">
      <alignment horizontal="left" vertical="center" wrapText="1"/>
    </xf>
    <xf numFmtId="0" fontId="5" fillId="6" borderId="28" xfId="3" applyNumberFormat="1" applyFont="1" applyFill="1" applyBorder="1" applyAlignment="1">
      <alignment horizontal="left" vertical="center" wrapText="1"/>
    </xf>
    <xf numFmtId="0" fontId="7" fillId="5" borderId="93" xfId="3" applyNumberFormat="1" applyFont="1" applyFill="1" applyBorder="1" applyAlignment="1">
      <alignment horizontal="center" vertical="center"/>
    </xf>
    <xf numFmtId="0" fontId="7" fillId="5" borderId="3" xfId="3" applyNumberFormat="1" applyFont="1" applyFill="1" applyBorder="1" applyAlignment="1">
      <alignment horizontal="center" vertical="center"/>
    </xf>
    <xf numFmtId="0" fontId="7" fillId="5" borderId="28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3" applyNumberFormat="1" applyFont="1" applyFill="1" applyBorder="1" applyAlignment="1">
      <alignment horizontal="left" vertical="center" wrapText="1"/>
    </xf>
    <xf numFmtId="0" fontId="5" fillId="6" borderId="25" xfId="3" applyNumberFormat="1" applyFont="1" applyFill="1" applyBorder="1" applyAlignment="1">
      <alignment horizontal="left" vertical="center" wrapText="1"/>
    </xf>
    <xf numFmtId="0" fontId="7" fillId="5" borderId="17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5" xfId="3" applyNumberFormat="1" applyFont="1" applyFill="1" applyBorder="1" applyAlignment="1">
      <alignment horizontal="center" vertical="center"/>
    </xf>
    <xf numFmtId="0" fontId="1" fillId="5" borderId="2" xfId="3" applyNumberFormat="1" applyFont="1" applyFill="1" applyBorder="1" applyAlignment="1">
      <alignment horizontal="left" vertical="center"/>
    </xf>
    <xf numFmtId="0" fontId="5" fillId="5" borderId="16" xfId="3" applyNumberFormat="1" applyFont="1" applyFill="1" applyBorder="1" applyAlignment="1">
      <alignment horizontal="left" vertical="center"/>
    </xf>
    <xf numFmtId="0" fontId="5" fillId="5" borderId="17" xfId="3" applyNumberFormat="1" applyFont="1" applyFill="1" applyBorder="1" applyAlignment="1">
      <alignment horizontal="left" vertical="center"/>
    </xf>
    <xf numFmtId="0" fontId="1" fillId="5" borderId="98" xfId="3" applyNumberFormat="1" applyFont="1" applyFill="1" applyBorder="1" applyAlignment="1">
      <alignment horizontal="left" vertical="center" wrapText="1"/>
    </xf>
    <xf numFmtId="0" fontId="5" fillId="5" borderId="95" xfId="3" applyNumberFormat="1" applyFont="1" applyFill="1" applyBorder="1" applyAlignment="1">
      <alignment horizontal="left" vertical="center" wrapText="1"/>
    </xf>
    <xf numFmtId="0" fontId="5" fillId="5" borderId="126" xfId="3" applyNumberFormat="1" applyFont="1" applyFill="1" applyBorder="1" applyAlignment="1">
      <alignment horizontal="left" vertical="center" wrapText="1"/>
    </xf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52" xfId="3" applyFont="1" applyFill="1" applyBorder="1" applyAlignment="1" applyProtection="1">
      <alignment horizontal="center" vertical="center"/>
      <protection locked="0"/>
    </xf>
    <xf numFmtId="0" fontId="1" fillId="5" borderId="1" xfId="3" applyFont="1" applyFill="1" applyBorder="1" applyAlignment="1" applyProtection="1">
      <alignment horizontal="center" vertical="center"/>
      <protection locked="0"/>
    </xf>
    <xf numFmtId="0" fontId="5" fillId="5" borderId="5" xfId="3" applyNumberFormat="1" applyFont="1" applyFill="1" applyBorder="1" applyAlignment="1">
      <alignment horizontal="center" vertical="center" wrapText="1"/>
    </xf>
    <xf numFmtId="0" fontId="5" fillId="5" borderId="31" xfId="3" applyNumberFormat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 wrapText="1"/>
    </xf>
    <xf numFmtId="0" fontId="5" fillId="5" borderId="3" xfId="3" applyFont="1" applyFill="1" applyBorder="1" applyAlignment="1" applyProtection="1">
      <alignment horizontal="center" vertical="center" textRotation="90" wrapText="1"/>
      <protection locked="0"/>
    </xf>
    <xf numFmtId="0" fontId="5" fillId="5" borderId="5" xfId="3" applyFont="1" applyFill="1" applyBorder="1" applyAlignment="1" applyProtection="1">
      <alignment horizontal="center" vertical="center" textRotation="90" wrapText="1"/>
      <protection locked="0"/>
    </xf>
    <xf numFmtId="0" fontId="5" fillId="5" borderId="33" xfId="3" applyFont="1" applyFill="1" applyBorder="1" applyAlignment="1" applyProtection="1">
      <alignment horizontal="center" vertical="center"/>
      <protection locked="0"/>
    </xf>
    <xf numFmtId="0" fontId="5" fillId="5" borderId="17" xfId="3" applyFont="1" applyFill="1" applyBorder="1" applyAlignment="1" applyProtection="1">
      <alignment horizontal="center" vertical="center"/>
      <protection locked="0"/>
    </xf>
    <xf numFmtId="0" fontId="5" fillId="9" borderId="17" xfId="3" applyFont="1" applyFill="1" applyBorder="1" applyAlignment="1" applyProtection="1">
      <alignment horizontal="center" vertical="center"/>
      <protection locked="0"/>
    </xf>
    <xf numFmtId="0" fontId="5" fillId="9" borderId="1" xfId="3" applyFont="1" applyFill="1" applyBorder="1" applyAlignment="1" applyProtection="1">
      <alignment horizontal="center" vertical="center"/>
      <protection locked="0"/>
    </xf>
    <xf numFmtId="0" fontId="5" fillId="9" borderId="52" xfId="3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/>
    </xf>
    <xf numFmtId="0" fontId="1" fillId="9" borderId="1" xfId="3" applyFont="1" applyFill="1" applyBorder="1" applyAlignment="1" applyProtection="1">
      <alignment horizontal="center" vertical="center"/>
      <protection locked="0"/>
    </xf>
    <xf numFmtId="0" fontId="5" fillId="5" borderId="53" xfId="3" applyFont="1" applyFill="1" applyBorder="1" applyAlignment="1" applyProtection="1">
      <alignment horizontal="center" vertical="center" textRotation="90" wrapText="1"/>
      <protection locked="0"/>
    </xf>
    <xf numFmtId="0" fontId="5" fillId="5" borderId="64" xfId="3" applyFont="1" applyFill="1" applyBorder="1" applyAlignment="1" applyProtection="1">
      <alignment horizontal="center" vertical="center" textRotation="90" wrapText="1"/>
      <protection locked="0"/>
    </xf>
    <xf numFmtId="0" fontId="1" fillId="5" borderId="52" xfId="3" applyFont="1" applyFill="1" applyBorder="1" applyAlignment="1" applyProtection="1">
      <alignment horizontal="center" vertical="center"/>
      <protection locked="0"/>
    </xf>
    <xf numFmtId="0" fontId="1" fillId="5" borderId="17" xfId="3" applyFont="1" applyFill="1" applyBorder="1" applyAlignment="1" applyProtection="1">
      <alignment horizontal="center" vertical="center"/>
      <protection locked="0"/>
    </xf>
    <xf numFmtId="0" fontId="5" fillId="9" borderId="3" xfId="3" applyFont="1" applyFill="1" applyBorder="1" applyAlignment="1" applyProtection="1">
      <alignment horizontal="center" vertical="center" textRotation="90" wrapText="1"/>
      <protection locked="0"/>
    </xf>
    <xf numFmtId="0" fontId="5" fillId="9" borderId="5" xfId="3" applyFont="1" applyFill="1" applyBorder="1" applyAlignment="1" applyProtection="1">
      <alignment horizontal="center" vertical="center" textRotation="90" wrapText="1"/>
      <protection locked="0"/>
    </xf>
    <xf numFmtId="0" fontId="5" fillId="9" borderId="3" xfId="3" applyFont="1" applyFill="1" applyBorder="1" applyAlignment="1" applyProtection="1">
      <alignment horizontal="center" vertical="center"/>
      <protection locked="0"/>
    </xf>
    <xf numFmtId="0" fontId="5" fillId="9" borderId="5" xfId="3" applyFont="1" applyFill="1" applyBorder="1" applyAlignment="1" applyProtection="1">
      <alignment horizontal="center" vertical="center"/>
      <protection locked="0"/>
    </xf>
    <xf numFmtId="0" fontId="5" fillId="9" borderId="53" xfId="3" applyFont="1" applyFill="1" applyBorder="1" applyAlignment="1" applyProtection="1">
      <alignment horizontal="center" vertical="center" textRotation="90" wrapText="1"/>
      <protection locked="0"/>
    </xf>
    <xf numFmtId="0" fontId="5" fillId="9" borderId="64" xfId="3" applyFont="1" applyFill="1" applyBorder="1" applyAlignment="1" applyProtection="1">
      <alignment horizontal="center" vertical="center" textRotation="90" wrapText="1"/>
      <protection locked="0"/>
    </xf>
    <xf numFmtId="0" fontId="2" fillId="5" borderId="53" xfId="3" applyFont="1" applyFill="1" applyBorder="1" applyAlignment="1" applyProtection="1">
      <alignment horizontal="left" vertical="center" wrapText="1"/>
      <protection locked="0"/>
    </xf>
    <xf numFmtId="0" fontId="2" fillId="5" borderId="62" xfId="3" applyFont="1" applyFill="1" applyBorder="1" applyAlignment="1" applyProtection="1">
      <alignment horizontal="left" vertical="center" wrapText="1"/>
      <protection locked="0"/>
    </xf>
    <xf numFmtId="0" fontId="2" fillId="5" borderId="64" xfId="3" applyFont="1" applyFill="1" applyBorder="1" applyAlignment="1" applyProtection="1">
      <alignment horizontal="left" vertical="center" wrapText="1"/>
      <protection locked="0"/>
    </xf>
    <xf numFmtId="0" fontId="5" fillId="5" borderId="17" xfId="3" applyFont="1" applyFill="1" applyBorder="1" applyAlignment="1" applyProtection="1">
      <alignment horizontal="center" vertical="center" wrapText="1"/>
      <protection locked="0"/>
    </xf>
    <xf numFmtId="0" fontId="5" fillId="5" borderId="1" xfId="3" applyFont="1" applyFill="1" applyBorder="1" applyAlignment="1" applyProtection="1">
      <alignment horizontal="center" vertical="center" wrapText="1"/>
      <protection locked="0"/>
    </xf>
    <xf numFmtId="0" fontId="5" fillId="5" borderId="52" xfId="3" applyFont="1" applyFill="1" applyBorder="1" applyAlignment="1" applyProtection="1">
      <alignment horizontal="center" vertical="center" wrapText="1"/>
      <protection locked="0"/>
    </xf>
    <xf numFmtId="0" fontId="5" fillId="5" borderId="73" xfId="3" applyFont="1" applyFill="1" applyBorder="1" applyAlignment="1" applyProtection="1">
      <alignment horizontal="center" vertical="center" wrapText="1"/>
      <protection locked="0"/>
    </xf>
    <xf numFmtId="0" fontId="5" fillId="5" borderId="74" xfId="3" applyFont="1" applyFill="1" applyBorder="1" applyAlignment="1" applyProtection="1">
      <alignment horizontal="center" vertical="center" wrapText="1"/>
      <protection locked="0"/>
    </xf>
    <xf numFmtId="0" fontId="5" fillId="5" borderId="55" xfId="3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0" fillId="0" borderId="32" xfId="0" applyBorder="1"/>
    <xf numFmtId="0" fontId="5" fillId="5" borderId="1" xfId="3" applyFont="1" applyFill="1" applyBorder="1" applyAlignment="1" applyProtection="1">
      <alignment horizontal="center" vertical="center" textRotation="90" wrapText="1"/>
      <protection locked="0"/>
    </xf>
    <xf numFmtId="0" fontId="5" fillId="5" borderId="12" xfId="3" applyFont="1" applyFill="1" applyBorder="1" applyAlignment="1" applyProtection="1">
      <alignment horizontal="center" vertical="center" textRotation="90" wrapText="1"/>
      <protection locked="0"/>
    </xf>
    <xf numFmtId="0" fontId="5" fillId="5" borderId="25" xfId="3" applyFont="1" applyFill="1" applyBorder="1" applyAlignment="1" applyProtection="1">
      <alignment horizontal="center" vertical="center" wrapText="1"/>
      <protection locked="0"/>
    </xf>
    <xf numFmtId="0" fontId="5" fillId="9" borderId="28" xfId="3" applyFont="1" applyFill="1" applyBorder="1" applyAlignment="1" applyProtection="1">
      <alignment horizontal="center" vertical="center" textRotation="90" wrapText="1"/>
      <protection locked="0"/>
    </xf>
    <xf numFmtId="0" fontId="5" fillId="9" borderId="29" xfId="3" applyFont="1" applyFill="1" applyBorder="1" applyAlignment="1" applyProtection="1">
      <alignment horizontal="center" vertical="center" textRotation="90" wrapText="1"/>
      <protection locked="0"/>
    </xf>
    <xf numFmtId="0" fontId="2" fillId="5" borderId="84" xfId="3" applyNumberFormat="1" applyFont="1" applyFill="1" applyBorder="1" applyAlignment="1">
      <alignment horizontal="center" vertical="center" textRotation="255" wrapText="1"/>
    </xf>
    <xf numFmtId="0" fontId="2" fillId="5" borderId="100" xfId="3" applyNumberFormat="1" applyFont="1" applyFill="1" applyBorder="1" applyAlignment="1">
      <alignment horizontal="center" vertical="center" textRotation="255" wrapText="1"/>
    </xf>
    <xf numFmtId="0" fontId="2" fillId="5" borderId="39" xfId="3" applyNumberFormat="1" applyFont="1" applyFill="1" applyBorder="1" applyAlignment="1">
      <alignment horizontal="center" vertical="center" textRotation="255" wrapText="1"/>
    </xf>
    <xf numFmtId="0" fontId="5" fillId="5" borderId="17" xfId="3" applyFont="1" applyFill="1" applyBorder="1" applyAlignment="1" applyProtection="1">
      <alignment horizontal="center" vertical="center" textRotation="90" wrapText="1"/>
      <protection locked="0"/>
    </xf>
    <xf numFmtId="0" fontId="5" fillId="9" borderId="25" xfId="3" applyFont="1" applyFill="1" applyBorder="1" applyAlignment="1" applyProtection="1">
      <alignment horizontal="center" vertical="center"/>
      <protection locked="0"/>
    </xf>
    <xf numFmtId="0" fontId="5" fillId="5" borderId="2" xfId="3" applyNumberFormat="1" applyFont="1" applyFill="1" applyBorder="1" applyAlignment="1">
      <alignment horizontal="center" vertical="center"/>
    </xf>
    <xf numFmtId="0" fontId="1" fillId="5" borderId="18" xfId="3" applyNumberFormat="1" applyFont="1" applyFill="1" applyBorder="1" applyAlignment="1">
      <alignment horizontal="center" vertical="center"/>
    </xf>
    <xf numFmtId="0" fontId="1" fillId="5" borderId="95" xfId="3" applyNumberFormat="1" applyFont="1" applyFill="1" applyBorder="1" applyAlignment="1">
      <alignment horizontal="center" vertical="center"/>
    </xf>
    <xf numFmtId="0" fontId="1" fillId="5" borderId="87" xfId="3" applyNumberFormat="1" applyFont="1" applyFill="1" applyBorder="1" applyAlignment="1">
      <alignment horizontal="center" vertical="center"/>
    </xf>
    <xf numFmtId="0" fontId="1" fillId="5" borderId="38" xfId="3" applyNumberFormat="1" applyFont="1" applyFill="1" applyBorder="1" applyAlignment="1">
      <alignment horizontal="center" vertical="center"/>
    </xf>
    <xf numFmtId="0" fontId="1" fillId="5" borderId="101" xfId="3" applyNumberFormat="1" applyFont="1" applyFill="1" applyBorder="1" applyAlignment="1">
      <alignment horizontal="center" vertical="center"/>
    </xf>
    <xf numFmtId="0" fontId="1" fillId="5" borderId="37" xfId="3" applyNumberFormat="1" applyFont="1" applyFill="1" applyBorder="1" applyAlignment="1">
      <alignment horizontal="center" vertical="center"/>
    </xf>
    <xf numFmtId="0" fontId="1" fillId="5" borderId="40" xfId="3" applyNumberFormat="1" applyFont="1" applyFill="1" applyBorder="1" applyAlignment="1">
      <alignment horizontal="center" vertical="center"/>
    </xf>
    <xf numFmtId="0" fontId="26" fillId="5" borderId="103" xfId="3" applyNumberFormat="1" applyFont="1" applyFill="1" applyBorder="1" applyAlignment="1">
      <alignment horizontal="center" vertical="center"/>
    </xf>
    <xf numFmtId="0" fontId="26" fillId="5" borderId="104" xfId="3" applyNumberFormat="1" applyFont="1" applyFill="1" applyBorder="1" applyAlignment="1">
      <alignment horizontal="center" vertical="center"/>
    </xf>
    <xf numFmtId="0" fontId="26" fillId="5" borderId="105" xfId="3" applyNumberFormat="1" applyFont="1" applyFill="1" applyBorder="1" applyAlignment="1">
      <alignment horizontal="center" vertical="center"/>
    </xf>
    <xf numFmtId="0" fontId="1" fillId="9" borderId="17" xfId="3" applyFont="1" applyFill="1" applyBorder="1" applyAlignment="1" applyProtection="1">
      <alignment horizontal="center" vertical="center"/>
      <protection locked="0"/>
    </xf>
    <xf numFmtId="0" fontId="5" fillId="5" borderId="28" xfId="3" applyFont="1" applyFill="1" applyBorder="1" applyAlignment="1" applyProtection="1">
      <alignment horizontal="center" vertical="center" textRotation="90" wrapText="1"/>
      <protection locked="0"/>
    </xf>
    <xf numFmtId="0" fontId="5" fillId="5" borderId="29" xfId="3" applyFont="1" applyFill="1" applyBorder="1" applyAlignment="1" applyProtection="1">
      <alignment horizontal="center" vertical="center" textRotation="90" wrapText="1"/>
      <protection locked="0"/>
    </xf>
    <xf numFmtId="0" fontId="5" fillId="7" borderId="3" xfId="3" applyFont="1" applyFill="1" applyBorder="1" applyAlignment="1" applyProtection="1">
      <alignment horizontal="center" vertical="center" textRotation="90"/>
      <protection locked="0"/>
    </xf>
    <xf numFmtId="0" fontId="5" fillId="7" borderId="12" xfId="3" applyFont="1" applyFill="1" applyBorder="1" applyAlignment="1" applyProtection="1">
      <alignment horizontal="center" vertical="center" textRotation="90" wrapText="1"/>
      <protection locked="0"/>
    </xf>
    <xf numFmtId="0" fontId="5" fillId="7" borderId="5" xfId="3" applyFont="1" applyFill="1" applyBorder="1" applyAlignment="1" applyProtection="1">
      <alignment horizontal="center" vertical="center" textRotation="90" wrapText="1"/>
      <protection locked="0"/>
    </xf>
    <xf numFmtId="0" fontId="5" fillId="5" borderId="25" xfId="3" applyFont="1" applyFill="1" applyBorder="1" applyAlignment="1" applyProtection="1">
      <alignment horizontal="center" vertical="center"/>
      <protection locked="0"/>
    </xf>
    <xf numFmtId="0" fontId="1" fillId="6" borderId="0" xfId="3" applyFont="1" applyFill="1" applyBorder="1"/>
    <xf numFmtId="0" fontId="5" fillId="6" borderId="0" xfId="3" applyFill="1" applyBorder="1"/>
    <xf numFmtId="0" fontId="1" fillId="6" borderId="57" xfId="3" applyFont="1" applyFill="1" applyBorder="1"/>
    <xf numFmtId="0" fontId="5" fillId="6" borderId="57" xfId="3" applyFill="1" applyBorder="1"/>
    <xf numFmtId="0" fontId="3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34" fillId="2" borderId="2" xfId="2" applyNumberFormat="1" applyFont="1" applyFill="1" applyBorder="1" applyAlignment="1" applyProtection="1">
      <alignment horizontal="left" vertical="center" wrapText="1"/>
      <protection locked="0"/>
    </xf>
    <xf numFmtId="0" fontId="34" fillId="2" borderId="17" xfId="2" applyNumberFormat="1" applyFont="1" applyFill="1" applyBorder="1" applyAlignment="1" applyProtection="1">
      <alignment horizontal="left" vertical="center" wrapText="1"/>
      <protection locked="0"/>
    </xf>
    <xf numFmtId="0" fontId="4" fillId="5" borderId="0" xfId="2" applyNumberFormat="1" applyFont="1" applyFill="1" applyBorder="1" applyAlignment="1" applyProtection="1">
      <alignment horizontal="left" vertical="center" wrapText="1"/>
      <protection locked="0"/>
    </xf>
    <xf numFmtId="0" fontId="6" fillId="3" borderId="1" xfId="2" applyFont="1" applyFill="1" applyBorder="1" applyAlignment="1" applyProtection="1">
      <alignment horizontal="center" vertical="center"/>
      <protection locked="0"/>
    </xf>
    <xf numFmtId="0" fontId="34" fillId="2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Fill="1"/>
    <xf numFmtId="0" fontId="5" fillId="0" borderId="0" xfId="3" applyFill="1" applyBorder="1"/>
    <xf numFmtId="0" fontId="1" fillId="0" borderId="0" xfId="3" applyFont="1" applyFill="1" applyBorder="1"/>
  </cellXfs>
  <cellStyles count="7">
    <cellStyle name="Денежный" xfId="5" builtinId="4"/>
    <cellStyle name="Обычный" xfId="0" builtinId="0"/>
    <cellStyle name="Обычный 2" xfId="1"/>
    <cellStyle name="Обычный 3" xfId="2"/>
    <cellStyle name="Обычный 4" xfId="3"/>
    <cellStyle name="Стиль 1" xfId="6"/>
    <cellStyle name="Финансовый" xfId="4" builtinId="3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B35"/>
  <sheetViews>
    <sheetView showGridLines="0" topLeftCell="A25" workbookViewId="0">
      <selection activeCell="AI29" sqref="AI29:AL29"/>
    </sheetView>
  </sheetViews>
  <sheetFormatPr defaultColWidth="14.6640625" defaultRowHeight="13.5" customHeight="1"/>
  <cols>
    <col min="1" max="1" width="6.5" style="5" customWidth="1"/>
    <col min="2" max="2" width="2.33203125" style="5" customWidth="1"/>
    <col min="3" max="3" width="3.83203125" style="5" customWidth="1"/>
    <col min="4" max="52" width="3.33203125" style="5" customWidth="1"/>
    <col min="53" max="53" width="3" style="5" customWidth="1"/>
    <col min="54" max="16384" width="14.6640625" style="5"/>
  </cols>
  <sheetData>
    <row r="1" spans="1:54" ht="25.5" customHeight="1">
      <c r="A1" s="508"/>
      <c r="B1" s="50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512" t="s">
        <v>434</v>
      </c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325"/>
      <c r="AX1" s="6"/>
      <c r="AY1" s="12"/>
      <c r="AZ1" s="6"/>
      <c r="BA1" s="6"/>
    </row>
    <row r="2" spans="1:54" ht="21" customHeight="1">
      <c r="A2" s="501"/>
      <c r="B2" s="50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513"/>
      <c r="AJ2" s="513"/>
      <c r="AK2" s="513"/>
      <c r="AL2" s="513"/>
      <c r="AM2" s="513"/>
      <c r="AN2" s="513"/>
      <c r="AO2" s="513"/>
      <c r="AP2" s="513"/>
      <c r="AQ2" s="513"/>
      <c r="AR2" s="513"/>
      <c r="AS2" s="513"/>
      <c r="AT2" s="513"/>
      <c r="AU2" s="513"/>
      <c r="AV2" s="513"/>
      <c r="AW2" s="326"/>
      <c r="AX2" s="321"/>
      <c r="AY2" s="12"/>
      <c r="AZ2" s="6"/>
      <c r="BA2" s="6"/>
    </row>
    <row r="3" spans="1:54" s="320" customFormat="1" ht="15" customHeight="1">
      <c r="A3" s="501"/>
      <c r="B3" s="50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327"/>
      <c r="AX3" s="322"/>
      <c r="AY3" s="322"/>
      <c r="AZ3" s="322"/>
      <c r="BA3" s="322"/>
      <c r="BB3" s="323"/>
    </row>
    <row r="4" spans="1:54" ht="17.25" customHeight="1">
      <c r="A4" s="501"/>
      <c r="B4" s="50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3"/>
      <c r="AW4" s="328"/>
      <c r="AX4" s="324"/>
      <c r="AY4" s="12"/>
      <c r="AZ4" s="6"/>
      <c r="BA4" s="6"/>
    </row>
    <row r="5" spans="1:54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6"/>
      <c r="AX5" s="6"/>
      <c r="AY5" s="12"/>
      <c r="AZ5" s="6"/>
      <c r="BA5" s="6"/>
    </row>
    <row r="6" spans="1:54" ht="15" customHeight="1">
      <c r="A6" s="501"/>
      <c r="B6" s="501"/>
      <c r="C6" s="12"/>
      <c r="D6" s="12"/>
      <c r="E6" s="509" t="s">
        <v>290</v>
      </c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509"/>
      <c r="AR6" s="509"/>
      <c r="AS6" s="509"/>
      <c r="AT6" s="509"/>
      <c r="AU6" s="509"/>
      <c r="AV6" s="509"/>
      <c r="AW6" s="509"/>
      <c r="AX6" s="509"/>
      <c r="AY6" s="509"/>
      <c r="AZ6" s="509"/>
      <c r="BA6" s="6"/>
    </row>
    <row r="7" spans="1:54" ht="15" customHeight="1">
      <c r="A7" s="501"/>
      <c r="B7" s="501"/>
      <c r="C7" s="12"/>
      <c r="D7" s="12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6"/>
    </row>
    <row r="8" spans="1:54" ht="11.25" customHeight="1">
      <c r="A8" s="510"/>
      <c r="B8" s="510"/>
      <c r="C8" s="12"/>
      <c r="D8" s="12"/>
      <c r="E8" s="511" t="s">
        <v>291</v>
      </c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1"/>
      <c r="AF8" s="511"/>
      <c r="AG8" s="511"/>
      <c r="AH8" s="511"/>
      <c r="AI8" s="511"/>
      <c r="AJ8" s="511"/>
      <c r="AK8" s="511"/>
      <c r="AL8" s="511"/>
      <c r="AM8" s="511"/>
      <c r="AN8" s="511"/>
      <c r="AO8" s="511"/>
      <c r="AP8" s="511"/>
      <c r="AQ8" s="511"/>
      <c r="AR8" s="511"/>
      <c r="AS8" s="511"/>
      <c r="AT8" s="511"/>
      <c r="AU8" s="511"/>
      <c r="AV8" s="511"/>
      <c r="AW8" s="511"/>
      <c r="AX8" s="511"/>
      <c r="AY8" s="511"/>
      <c r="AZ8" s="511"/>
      <c r="BA8" s="6"/>
    </row>
    <row r="9" spans="1:54" ht="11.25" customHeight="1">
      <c r="A9" s="510"/>
      <c r="B9" s="510"/>
      <c r="C9" s="12"/>
      <c r="D9" s="12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511"/>
      <c r="AS9" s="511"/>
      <c r="AT9" s="511"/>
      <c r="AU9" s="511"/>
      <c r="AV9" s="511"/>
      <c r="AW9" s="511"/>
      <c r="AX9" s="511"/>
      <c r="AY9" s="511"/>
      <c r="AZ9" s="511"/>
      <c r="BA9" s="6"/>
    </row>
    <row r="10" spans="1:54" ht="12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6"/>
      <c r="AR10" s="6"/>
      <c r="AS10" s="12"/>
      <c r="AT10" s="6"/>
      <c r="AU10" s="6"/>
      <c r="AV10" s="12"/>
      <c r="AW10" s="6"/>
      <c r="AX10" s="6"/>
      <c r="AY10" s="12"/>
      <c r="AZ10" s="6"/>
      <c r="BA10" s="6"/>
    </row>
    <row r="11" spans="1:54" ht="12" customHeight="1">
      <c r="A11" s="500"/>
      <c r="B11" s="50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6"/>
      <c r="AR11" s="6"/>
      <c r="AS11" s="12"/>
      <c r="AT11" s="6"/>
      <c r="AU11" s="6"/>
      <c r="AV11" s="12"/>
      <c r="AW11" s="6"/>
      <c r="AX11" s="6"/>
      <c r="AY11" s="12"/>
      <c r="AZ11" s="6"/>
      <c r="BA11" s="6"/>
    </row>
    <row r="12" spans="1:54" ht="12" customHeight="1">
      <c r="A12" s="501"/>
      <c r="B12" s="501"/>
      <c r="C12" s="12"/>
      <c r="D12" s="12"/>
      <c r="E12" s="502" t="s">
        <v>426</v>
      </c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3"/>
      <c r="AH12" s="503"/>
      <c r="AI12" s="503"/>
      <c r="AJ12" s="503"/>
      <c r="AK12" s="503"/>
      <c r="AL12" s="503"/>
      <c r="AM12" s="503"/>
      <c r="AN12" s="503"/>
      <c r="AO12" s="503"/>
      <c r="AP12" s="503"/>
      <c r="AQ12" s="503"/>
      <c r="AR12" s="503"/>
      <c r="AS12" s="503"/>
      <c r="AT12" s="503"/>
      <c r="AU12" s="503"/>
      <c r="AV12" s="503"/>
      <c r="AW12" s="503"/>
      <c r="AX12" s="503"/>
      <c r="AY12" s="503"/>
      <c r="AZ12" s="503"/>
      <c r="BA12" s="6"/>
    </row>
    <row r="13" spans="1:54" ht="12" customHeight="1">
      <c r="A13" s="12"/>
      <c r="B13" s="12"/>
      <c r="C13" s="12"/>
      <c r="D13" s="12"/>
      <c r="E13" s="503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504"/>
      <c r="AX13" s="504"/>
      <c r="AY13" s="504"/>
      <c r="AZ13" s="503"/>
      <c r="BA13" s="6"/>
    </row>
    <row r="14" spans="1:54" ht="12" customHeight="1">
      <c r="A14" s="12"/>
      <c r="B14" s="12"/>
      <c r="C14" s="12"/>
      <c r="D14" s="12"/>
      <c r="E14" s="503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504"/>
      <c r="AJ14" s="504"/>
      <c r="AK14" s="504"/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  <c r="AV14" s="504"/>
      <c r="AW14" s="504"/>
      <c r="AX14" s="504"/>
      <c r="AY14" s="504"/>
      <c r="AZ14" s="503"/>
      <c r="BA14" s="6"/>
    </row>
    <row r="15" spans="1:54" ht="15.75" customHeight="1">
      <c r="A15" s="12"/>
      <c r="B15" s="12"/>
      <c r="C15" s="12"/>
      <c r="D15" s="12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503"/>
      <c r="AD15" s="503"/>
      <c r="AE15" s="503"/>
      <c r="AF15" s="503"/>
      <c r="AG15" s="503"/>
      <c r="AH15" s="503"/>
      <c r="AI15" s="503"/>
      <c r="AJ15" s="503"/>
      <c r="AK15" s="503"/>
      <c r="AL15" s="503"/>
      <c r="AM15" s="503"/>
      <c r="AN15" s="503"/>
      <c r="AO15" s="503"/>
      <c r="AP15" s="503"/>
      <c r="AQ15" s="503"/>
      <c r="AR15" s="503"/>
      <c r="AS15" s="503"/>
      <c r="AT15" s="503"/>
      <c r="AU15" s="503"/>
      <c r="AV15" s="503"/>
      <c r="AW15" s="503"/>
      <c r="AX15" s="503"/>
      <c r="AY15" s="503"/>
      <c r="AZ15" s="503"/>
      <c r="BA15" s="6"/>
    </row>
    <row r="16" spans="1:54" ht="13.5" customHeight="1">
      <c r="A16" s="12"/>
      <c r="B16" s="12"/>
      <c r="C16" s="12"/>
      <c r="D16" s="12"/>
      <c r="E16" s="505" t="s">
        <v>292</v>
      </c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6"/>
    </row>
    <row r="17" spans="1:53" ht="13.5" customHeight="1">
      <c r="A17" s="12"/>
      <c r="B17" s="12"/>
      <c r="C17" s="12"/>
      <c r="D17" s="12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6"/>
    </row>
    <row r="18" spans="1:53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6"/>
      <c r="AR18" s="6"/>
      <c r="AS18" s="12"/>
      <c r="AT18" s="6"/>
      <c r="AU18" s="6"/>
      <c r="AV18" s="12"/>
      <c r="AW18" s="6"/>
      <c r="AX18" s="6"/>
      <c r="AY18" s="12"/>
      <c r="AZ18" s="6"/>
      <c r="BA18" s="6"/>
    </row>
    <row r="19" spans="1:53" ht="9.75" customHeight="1">
      <c r="A19" s="12"/>
      <c r="B19" s="12"/>
      <c r="C19" s="12"/>
      <c r="D19" s="12"/>
      <c r="E19" s="506" t="s">
        <v>293</v>
      </c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6"/>
    </row>
    <row r="20" spans="1:53" ht="8.25" customHeight="1">
      <c r="A20" s="12"/>
      <c r="B20" s="12"/>
      <c r="C20" s="12"/>
      <c r="D20" s="12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6"/>
    </row>
    <row r="21" spans="1:53" ht="18" customHeight="1">
      <c r="A21" s="12"/>
      <c r="B21" s="12"/>
      <c r="C21" s="12"/>
      <c r="D21" s="347"/>
      <c r="E21" s="507" t="s">
        <v>383</v>
      </c>
      <c r="F21" s="507"/>
      <c r="G21" s="507"/>
      <c r="H21" s="507"/>
      <c r="I21" s="507"/>
      <c r="J21" s="347"/>
      <c r="K21" s="492" t="s">
        <v>384</v>
      </c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6"/>
    </row>
    <row r="22" spans="1:53" ht="18.75" customHeight="1">
      <c r="A22" s="12"/>
      <c r="B22" s="12"/>
      <c r="C22" s="12"/>
      <c r="D22" s="12"/>
      <c r="E22" s="497" t="s">
        <v>294</v>
      </c>
      <c r="F22" s="497"/>
      <c r="G22" s="497"/>
      <c r="H22" s="497"/>
      <c r="I22" s="497"/>
      <c r="J22" s="497"/>
      <c r="K22" s="497" t="s">
        <v>295</v>
      </c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6"/>
      <c r="BA22" s="6"/>
    </row>
    <row r="23" spans="1:53" ht="18" customHeight="1">
      <c r="A23" s="12"/>
      <c r="B23" s="12"/>
      <c r="C23" s="12"/>
      <c r="D23" s="12"/>
      <c r="E23" s="491" t="s">
        <v>296</v>
      </c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12"/>
      <c r="T23" s="13"/>
      <c r="U23" s="491" t="s">
        <v>297</v>
      </c>
      <c r="V23" s="491"/>
      <c r="W23" s="491"/>
      <c r="X23" s="491"/>
      <c r="Y23" s="492" t="s">
        <v>312</v>
      </c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6"/>
    </row>
    <row r="24" spans="1:53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3"/>
      <c r="AP24" s="12"/>
      <c r="AQ24" s="6"/>
      <c r="AR24" s="6"/>
      <c r="AS24" s="12"/>
      <c r="AT24" s="6"/>
      <c r="AU24" s="6"/>
      <c r="AV24" s="12"/>
      <c r="AW24" s="6"/>
      <c r="AX24" s="6"/>
      <c r="AY24" s="12"/>
      <c r="AZ24" s="6"/>
      <c r="BA24" s="6"/>
    </row>
    <row r="25" spans="1:53" ht="19.5" customHeight="1">
      <c r="A25" s="12"/>
      <c r="B25" s="12"/>
      <c r="C25" s="12"/>
      <c r="D25" s="12"/>
      <c r="E25" s="491" t="s">
        <v>298</v>
      </c>
      <c r="F25" s="491"/>
      <c r="G25" s="491"/>
      <c r="H25" s="491"/>
      <c r="I25" s="491"/>
      <c r="J25" s="491"/>
      <c r="K25" s="495" t="s">
        <v>299</v>
      </c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496"/>
      <c r="AL25" s="496"/>
      <c r="AM25" s="496"/>
      <c r="AN25" s="496"/>
      <c r="AO25" s="496"/>
      <c r="AP25" s="496"/>
      <c r="AQ25" s="496"/>
      <c r="AR25" s="496"/>
      <c r="AS25" s="496"/>
      <c r="AT25" s="496"/>
      <c r="AU25" s="496"/>
      <c r="AV25" s="496"/>
      <c r="AW25" s="496"/>
      <c r="AX25" s="496"/>
      <c r="AY25" s="496"/>
      <c r="AZ25" s="496"/>
      <c r="BA25" s="6"/>
    </row>
    <row r="26" spans="1:53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6"/>
      <c r="AR26" s="6"/>
      <c r="AS26" s="12"/>
      <c r="AT26" s="6"/>
      <c r="AU26" s="6"/>
      <c r="AV26" s="12"/>
      <c r="AW26" s="6"/>
      <c r="AX26" s="6"/>
      <c r="AY26" s="12"/>
      <c r="AZ26" s="6"/>
      <c r="BA26" s="6"/>
    </row>
    <row r="27" spans="1:53" ht="18.75" customHeight="1">
      <c r="A27" s="12"/>
      <c r="B27" s="12"/>
      <c r="C27" s="12"/>
      <c r="D27" s="12"/>
      <c r="E27" s="491" t="s">
        <v>300</v>
      </c>
      <c r="F27" s="491"/>
      <c r="G27" s="491"/>
      <c r="H27" s="491"/>
      <c r="I27" s="491"/>
      <c r="J27" s="491"/>
      <c r="K27" s="492" t="s">
        <v>313</v>
      </c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6"/>
      <c r="AR27" s="6"/>
      <c r="AS27" s="12"/>
      <c r="AT27" s="6"/>
      <c r="AU27" s="6"/>
      <c r="AV27" s="12"/>
      <c r="AW27" s="6"/>
      <c r="AX27" s="6"/>
      <c r="AY27" s="12"/>
      <c r="AZ27" s="6"/>
      <c r="BA27" s="6"/>
    </row>
    <row r="28" spans="1:53" ht="12.75" customHeight="1">
      <c r="A28" s="12"/>
      <c r="B28" s="12"/>
      <c r="C28" s="12"/>
      <c r="D28" s="12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13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"/>
      <c r="AN28" s="12"/>
      <c r="AO28" s="12"/>
      <c r="AP28" s="12"/>
      <c r="AQ28" s="6"/>
      <c r="AR28" s="6"/>
      <c r="AS28" s="12"/>
      <c r="AT28" s="6"/>
      <c r="AU28" s="6"/>
      <c r="AV28" s="12"/>
      <c r="AW28" s="6"/>
      <c r="AX28" s="6"/>
      <c r="AY28" s="12"/>
      <c r="AZ28" s="6"/>
      <c r="BA28" s="6"/>
    </row>
    <row r="29" spans="1:53" ht="16.5" customHeight="1">
      <c r="A29" s="12"/>
      <c r="B29" s="12"/>
      <c r="C29" s="12"/>
      <c r="D29" s="12"/>
      <c r="E29" s="491" t="s">
        <v>301</v>
      </c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12"/>
      <c r="R29" s="492" t="s">
        <v>302</v>
      </c>
      <c r="S29" s="493"/>
      <c r="T29" s="493"/>
      <c r="U29" s="493"/>
      <c r="V29" s="493"/>
      <c r="W29" s="12"/>
      <c r="X29" s="12"/>
      <c r="Y29" s="491" t="s">
        <v>303</v>
      </c>
      <c r="Z29" s="491"/>
      <c r="AA29" s="491"/>
      <c r="AB29" s="491"/>
      <c r="AC29" s="491"/>
      <c r="AD29" s="491"/>
      <c r="AE29" s="491"/>
      <c r="AF29" s="491"/>
      <c r="AG29" s="491"/>
      <c r="AH29" s="491"/>
      <c r="AI29" s="493">
        <v>2018</v>
      </c>
      <c r="AJ29" s="493"/>
      <c r="AK29" s="493"/>
      <c r="AL29" s="493"/>
      <c r="AM29" s="13"/>
      <c r="AN29" s="12"/>
      <c r="AO29" s="12"/>
      <c r="AP29" s="12"/>
      <c r="AQ29" s="6"/>
      <c r="AR29" s="6"/>
      <c r="AS29" s="12"/>
      <c r="AT29" s="6"/>
      <c r="AU29" s="6"/>
      <c r="AV29" s="12"/>
      <c r="AW29" s="6"/>
      <c r="AX29" s="6"/>
      <c r="AY29" s="12"/>
      <c r="AZ29" s="6"/>
      <c r="BA29" s="6"/>
    </row>
    <row r="30" spans="1:53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6"/>
      <c r="AR30" s="6"/>
      <c r="AS30" s="12"/>
      <c r="AT30" s="6"/>
      <c r="AU30" s="6"/>
      <c r="AV30" s="12"/>
      <c r="AW30" s="6"/>
      <c r="AX30" s="6"/>
      <c r="AY30" s="12"/>
      <c r="AZ30" s="6"/>
      <c r="BA30" s="6"/>
    </row>
    <row r="31" spans="1:53" ht="17.25" customHeight="1">
      <c r="A31" s="12"/>
      <c r="B31" s="12"/>
      <c r="C31" s="12"/>
      <c r="D31" s="12"/>
      <c r="E31" s="491" t="s">
        <v>304</v>
      </c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5" t="s">
        <v>305</v>
      </c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  <c r="AX31" s="496"/>
      <c r="AY31" s="496"/>
      <c r="AZ31" s="496"/>
      <c r="BA31" s="6"/>
    </row>
    <row r="32" spans="1:53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497" t="s">
        <v>306</v>
      </c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6"/>
    </row>
    <row r="33" spans="1:53" ht="7.5" customHeight="1">
      <c r="A33" s="12"/>
      <c r="B33" s="12"/>
      <c r="C33" s="12"/>
      <c r="D33" s="12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6"/>
    </row>
    <row r="34" spans="1:53" ht="18.75" customHeight="1">
      <c r="A34" s="12"/>
      <c r="B34" s="12"/>
      <c r="C34" s="12"/>
      <c r="D34" s="12"/>
      <c r="E34" s="491" t="s">
        <v>307</v>
      </c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8" t="s">
        <v>308</v>
      </c>
      <c r="Q34" s="498"/>
      <c r="R34" s="499">
        <v>41747</v>
      </c>
      <c r="S34" s="494"/>
      <c r="T34" s="494"/>
      <c r="U34" s="494"/>
      <c r="V34" s="494"/>
      <c r="W34" s="498" t="s">
        <v>309</v>
      </c>
      <c r="X34" s="498"/>
      <c r="Y34" s="494">
        <v>350</v>
      </c>
      <c r="Z34" s="494"/>
      <c r="AA34" s="494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6"/>
      <c r="AR34" s="6"/>
      <c r="AS34" s="12"/>
      <c r="AT34" s="6"/>
      <c r="AU34" s="6"/>
      <c r="AV34" s="12"/>
      <c r="AW34" s="6"/>
      <c r="AX34" s="6"/>
      <c r="AY34" s="12"/>
      <c r="AZ34" s="6"/>
      <c r="BA34" s="6"/>
    </row>
    <row r="35" spans="1:53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6"/>
      <c r="AR35" s="6"/>
      <c r="AS35" s="12"/>
      <c r="AT35" s="6"/>
      <c r="AU35" s="6"/>
      <c r="AV35" s="12"/>
      <c r="AW35" s="6"/>
      <c r="AX35" s="6"/>
      <c r="AY35" s="12"/>
      <c r="AZ35" s="6"/>
      <c r="BA35" s="6"/>
    </row>
  </sheetData>
  <mergeCells count="35">
    <mergeCell ref="A1:B1"/>
    <mergeCell ref="A2:B4"/>
    <mergeCell ref="A6:B7"/>
    <mergeCell ref="E6:AZ7"/>
    <mergeCell ref="A8:B9"/>
    <mergeCell ref="E8:AZ9"/>
    <mergeCell ref="AI1:AV5"/>
    <mergeCell ref="E25:J25"/>
    <mergeCell ref="K25:AZ25"/>
    <mergeCell ref="Y29:AH29"/>
    <mergeCell ref="A11:B12"/>
    <mergeCell ref="E12:AZ15"/>
    <mergeCell ref="E16:AZ17"/>
    <mergeCell ref="E19:AZ20"/>
    <mergeCell ref="E21:I21"/>
    <mergeCell ref="K21:AZ21"/>
    <mergeCell ref="E22:J22"/>
    <mergeCell ref="K22:AY22"/>
    <mergeCell ref="E23:R23"/>
    <mergeCell ref="U23:X23"/>
    <mergeCell ref="Y23:AZ23"/>
    <mergeCell ref="E27:J27"/>
    <mergeCell ref="K27:V27"/>
    <mergeCell ref="E29:P29"/>
    <mergeCell ref="R29:V29"/>
    <mergeCell ref="AI29:AL29"/>
    <mergeCell ref="Y34:AA34"/>
    <mergeCell ref="E31:X31"/>
    <mergeCell ref="Y31:AZ31"/>
    <mergeCell ref="Y32:AZ33"/>
    <mergeCell ref="E33:X33"/>
    <mergeCell ref="E34:O34"/>
    <mergeCell ref="P34:Q34"/>
    <mergeCell ref="R34:V34"/>
    <mergeCell ref="W34:X34"/>
  </mergeCells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50"/>
  <sheetViews>
    <sheetView showGridLines="0" topLeftCell="A36" workbookViewId="0">
      <selection activeCell="AX43" sqref="AX43"/>
    </sheetView>
  </sheetViews>
  <sheetFormatPr defaultColWidth="14.6640625" defaultRowHeight="13.5" customHeight="1"/>
  <cols>
    <col min="1" max="1" width="6.5" style="39" customWidth="1"/>
    <col min="2" max="53" width="3.33203125" style="39" customWidth="1"/>
    <col min="54" max="54" width="0.83203125" style="39" customWidth="1"/>
    <col min="55" max="64" width="2.6640625" style="39" customWidth="1"/>
    <col min="65" max="16384" width="14.6640625" style="39"/>
  </cols>
  <sheetData>
    <row r="1" spans="1:64" ht="7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64" ht="19.5" customHeight="1">
      <c r="A2" s="45" t="s">
        <v>314</v>
      </c>
      <c r="B2" s="45"/>
      <c r="C2" s="45"/>
      <c r="D2" s="45"/>
      <c r="E2" s="45"/>
      <c r="F2" s="45"/>
      <c r="G2" s="45"/>
      <c r="H2" s="45"/>
      <c r="I2" s="45"/>
      <c r="J2" s="45"/>
      <c r="K2" s="514" t="s">
        <v>435</v>
      </c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</row>
    <row r="3" spans="1:64" ht="11.25" customHeight="1">
      <c r="A3" s="555" t="s">
        <v>220</v>
      </c>
      <c r="B3" s="555" t="s">
        <v>221</v>
      </c>
      <c r="C3" s="555"/>
      <c r="D3" s="555"/>
      <c r="E3" s="555"/>
      <c r="F3" s="553" t="s">
        <v>222</v>
      </c>
      <c r="G3" s="555" t="s">
        <v>223</v>
      </c>
      <c r="H3" s="555"/>
      <c r="I3" s="555"/>
      <c r="J3" s="553" t="s">
        <v>224</v>
      </c>
      <c r="K3" s="555" t="s">
        <v>225</v>
      </c>
      <c r="L3" s="555"/>
      <c r="M3" s="555"/>
      <c r="N3" s="46"/>
      <c r="O3" s="555" t="s">
        <v>226</v>
      </c>
      <c r="P3" s="555"/>
      <c r="Q3" s="555"/>
      <c r="R3" s="555"/>
      <c r="S3" s="553" t="s">
        <v>227</v>
      </c>
      <c r="T3" s="555" t="s">
        <v>228</v>
      </c>
      <c r="U3" s="555"/>
      <c r="V3" s="555"/>
      <c r="W3" s="553" t="s">
        <v>229</v>
      </c>
      <c r="X3" s="555" t="s">
        <v>230</v>
      </c>
      <c r="Y3" s="555"/>
      <c r="Z3" s="555"/>
      <c r="AA3" s="553" t="s">
        <v>231</v>
      </c>
      <c r="AB3" s="555" t="s">
        <v>232</v>
      </c>
      <c r="AC3" s="555"/>
      <c r="AD3" s="555"/>
      <c r="AE3" s="555"/>
      <c r="AF3" s="553" t="s">
        <v>233</v>
      </c>
      <c r="AG3" s="555" t="s">
        <v>234</v>
      </c>
      <c r="AH3" s="555"/>
      <c r="AI3" s="555"/>
      <c r="AJ3" s="553" t="s">
        <v>235</v>
      </c>
      <c r="AK3" s="555" t="s">
        <v>236</v>
      </c>
      <c r="AL3" s="555"/>
      <c r="AM3" s="555"/>
      <c r="AN3" s="555"/>
      <c r="AO3" s="555" t="s">
        <v>237</v>
      </c>
      <c r="AP3" s="555"/>
      <c r="AQ3" s="555"/>
      <c r="AR3" s="555"/>
      <c r="AS3" s="553" t="s">
        <v>238</v>
      </c>
      <c r="AT3" s="555" t="s">
        <v>239</v>
      </c>
      <c r="AU3" s="555"/>
      <c r="AV3" s="555"/>
      <c r="AW3" s="553" t="s">
        <v>240</v>
      </c>
      <c r="AX3" s="555" t="s">
        <v>241</v>
      </c>
      <c r="AY3" s="555"/>
      <c r="AZ3" s="555"/>
      <c r="BA3" s="555"/>
    </row>
    <row r="4" spans="1:64" ht="60.75" customHeight="1">
      <c r="A4" s="555"/>
      <c r="B4" s="67" t="s">
        <v>315</v>
      </c>
      <c r="C4" s="66" t="s">
        <v>316</v>
      </c>
      <c r="D4" s="65" t="s">
        <v>244</v>
      </c>
      <c r="E4" s="47" t="s">
        <v>245</v>
      </c>
      <c r="F4" s="554"/>
      <c r="G4" s="47" t="s">
        <v>246</v>
      </c>
      <c r="H4" s="47" t="s">
        <v>247</v>
      </c>
      <c r="I4" s="47" t="s">
        <v>248</v>
      </c>
      <c r="J4" s="554"/>
      <c r="K4" s="47" t="s">
        <v>249</v>
      </c>
      <c r="L4" s="47" t="s">
        <v>250</v>
      </c>
      <c r="M4" s="47" t="s">
        <v>251</v>
      </c>
      <c r="N4" s="47" t="s">
        <v>252</v>
      </c>
      <c r="O4" s="64">
        <v>42186</v>
      </c>
      <c r="P4" s="47" t="s">
        <v>243</v>
      </c>
      <c r="Q4" s="47" t="s">
        <v>244</v>
      </c>
      <c r="R4" s="47" t="s">
        <v>245</v>
      </c>
      <c r="S4" s="554"/>
      <c r="T4" s="47" t="s">
        <v>253</v>
      </c>
      <c r="U4" s="47" t="s">
        <v>254</v>
      </c>
      <c r="V4" s="47" t="s">
        <v>255</v>
      </c>
      <c r="W4" s="554"/>
      <c r="X4" s="47" t="s">
        <v>256</v>
      </c>
      <c r="Y4" s="47" t="s">
        <v>257</v>
      </c>
      <c r="Z4" s="47" t="s">
        <v>258</v>
      </c>
      <c r="AA4" s="554"/>
      <c r="AB4" s="47" t="s">
        <v>256</v>
      </c>
      <c r="AC4" s="47" t="s">
        <v>257</v>
      </c>
      <c r="AD4" s="47" t="s">
        <v>258</v>
      </c>
      <c r="AE4" s="47" t="s">
        <v>259</v>
      </c>
      <c r="AF4" s="554"/>
      <c r="AG4" s="47" t="s">
        <v>246</v>
      </c>
      <c r="AH4" s="47" t="s">
        <v>247</v>
      </c>
      <c r="AI4" s="47" t="s">
        <v>248</v>
      </c>
      <c r="AJ4" s="554"/>
      <c r="AK4" s="47" t="s">
        <v>260</v>
      </c>
      <c r="AL4" s="47" t="s">
        <v>261</v>
      </c>
      <c r="AM4" s="47" t="s">
        <v>262</v>
      </c>
      <c r="AN4" s="47" t="s">
        <v>263</v>
      </c>
      <c r="AO4" s="47" t="s">
        <v>242</v>
      </c>
      <c r="AP4" s="47" t="s">
        <v>243</v>
      </c>
      <c r="AQ4" s="47" t="s">
        <v>244</v>
      </c>
      <c r="AR4" s="47" t="s">
        <v>245</v>
      </c>
      <c r="AS4" s="554"/>
      <c r="AT4" s="47" t="s">
        <v>246</v>
      </c>
      <c r="AU4" s="47" t="s">
        <v>247</v>
      </c>
      <c r="AV4" s="47" t="s">
        <v>248</v>
      </c>
      <c r="AW4" s="554"/>
      <c r="AX4" s="47" t="s">
        <v>249</v>
      </c>
      <c r="AY4" s="47" t="s">
        <v>250</v>
      </c>
      <c r="AZ4" s="47" t="s">
        <v>251</v>
      </c>
      <c r="BA4" s="48" t="s">
        <v>264</v>
      </c>
    </row>
    <row r="5" spans="1:64" ht="14.25" customHeight="1">
      <c r="A5" s="555"/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8" t="s">
        <v>8</v>
      </c>
      <c r="J5" s="38" t="s">
        <v>35</v>
      </c>
      <c r="K5" s="38" t="s">
        <v>43</v>
      </c>
      <c r="L5" s="38" t="s">
        <v>46</v>
      </c>
      <c r="M5" s="38" t="s">
        <v>49</v>
      </c>
      <c r="N5" s="38" t="s">
        <v>52</v>
      </c>
      <c r="O5" s="38" t="s">
        <v>55</v>
      </c>
      <c r="P5" s="38" t="s">
        <v>58</v>
      </c>
      <c r="Q5" s="38" t="s">
        <v>61</v>
      </c>
      <c r="R5" s="38" t="s">
        <v>64</v>
      </c>
      <c r="S5" s="38" t="s">
        <v>67</v>
      </c>
      <c r="T5" s="38" t="s">
        <v>70</v>
      </c>
      <c r="U5" s="38" t="s">
        <v>77</v>
      </c>
      <c r="V5" s="38" t="s">
        <v>80</v>
      </c>
      <c r="W5" s="38" t="s">
        <v>83</v>
      </c>
      <c r="X5" s="38" t="s">
        <v>85</v>
      </c>
      <c r="Y5" s="38" t="s">
        <v>88</v>
      </c>
      <c r="Z5" s="38" t="s">
        <v>91</v>
      </c>
      <c r="AA5" s="38" t="s">
        <v>93</v>
      </c>
      <c r="AB5" s="38" t="s">
        <v>95</v>
      </c>
      <c r="AC5" s="38" t="s">
        <v>96</v>
      </c>
      <c r="AD5" s="38" t="s">
        <v>97</v>
      </c>
      <c r="AE5" s="38" t="s">
        <v>99</v>
      </c>
      <c r="AF5" s="38" t="s">
        <v>101</v>
      </c>
      <c r="AG5" s="38" t="s">
        <v>102</v>
      </c>
      <c r="AH5" s="38" t="s">
        <v>103</v>
      </c>
      <c r="AI5" s="38" t="s">
        <v>104</v>
      </c>
      <c r="AJ5" s="38" t="s">
        <v>105</v>
      </c>
      <c r="AK5" s="38" t="s">
        <v>106</v>
      </c>
      <c r="AL5" s="38" t="s">
        <v>107</v>
      </c>
      <c r="AM5" s="38" t="s">
        <v>108</v>
      </c>
      <c r="AN5" s="38" t="s">
        <v>109</v>
      </c>
      <c r="AO5" s="38" t="s">
        <v>110</v>
      </c>
      <c r="AP5" s="38" t="s">
        <v>111</v>
      </c>
      <c r="AQ5" s="38" t="s">
        <v>112</v>
      </c>
      <c r="AR5" s="38" t="s">
        <v>113</v>
      </c>
      <c r="AS5" s="38" t="s">
        <v>114</v>
      </c>
      <c r="AT5" s="38" t="s">
        <v>115</v>
      </c>
      <c r="AU5" s="38" t="s">
        <v>116</v>
      </c>
      <c r="AV5" s="38" t="s">
        <v>117</v>
      </c>
      <c r="AW5" s="38" t="s">
        <v>185</v>
      </c>
      <c r="AX5" s="38" t="s">
        <v>186</v>
      </c>
      <c r="AY5" s="38" t="s">
        <v>187</v>
      </c>
      <c r="AZ5" s="38" t="s">
        <v>188</v>
      </c>
      <c r="BA5" s="49" t="s">
        <v>189</v>
      </c>
    </row>
    <row r="6" spans="1:64" ht="13.5" hidden="1" customHeight="1">
      <c r="A6" s="38"/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2"/>
      <c r="AP6" s="552"/>
      <c r="AQ6" s="552"/>
      <c r="AR6" s="552"/>
      <c r="AS6" s="552"/>
      <c r="AT6" s="552"/>
      <c r="AU6" s="552"/>
      <c r="AV6" s="552"/>
      <c r="AW6" s="552"/>
      <c r="AX6" s="552"/>
      <c r="AY6" s="552"/>
      <c r="AZ6" s="552"/>
      <c r="BA6" s="552"/>
    </row>
    <row r="7" spans="1:64" ht="13.5" hidden="1" customHeight="1">
      <c r="A7" s="551" t="s">
        <v>265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50"/>
      <c r="AU7" s="550"/>
      <c r="AV7" s="550"/>
      <c r="AW7" s="550"/>
      <c r="AX7" s="550"/>
      <c r="AY7" s="550"/>
      <c r="AZ7" s="550"/>
      <c r="BA7" s="550"/>
      <c r="BB7" s="50"/>
      <c r="BC7" s="44"/>
    </row>
    <row r="8" spans="1:64" ht="13.5" hidden="1" customHeight="1">
      <c r="A8" s="551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</row>
    <row r="9" spans="1:64" ht="13.5" hidden="1" customHeight="1">
      <c r="A9" s="38"/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  <c r="AO9" s="552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552"/>
      <c r="BA9" s="552"/>
    </row>
    <row r="10" spans="1:64" ht="13.5" hidden="1" customHeight="1">
      <c r="A10" s="551" t="s">
        <v>266</v>
      </c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Q10" s="550"/>
      <c r="AR10" s="550"/>
      <c r="AS10" s="550"/>
      <c r="AT10" s="550"/>
      <c r="AU10" s="550"/>
      <c r="AV10" s="550"/>
      <c r="AW10" s="550"/>
      <c r="AX10" s="550"/>
      <c r="AY10" s="550"/>
      <c r="AZ10" s="550"/>
      <c r="BA10" s="550"/>
      <c r="BB10" s="50"/>
      <c r="BC10" s="44"/>
      <c r="BD10" s="50"/>
      <c r="BE10" s="50"/>
      <c r="BF10" s="44"/>
      <c r="BG10" s="50"/>
      <c r="BH10" s="50"/>
      <c r="BI10" s="44"/>
      <c r="BJ10" s="50"/>
      <c r="BK10" s="50"/>
      <c r="BL10" s="44"/>
    </row>
    <row r="11" spans="1:64" ht="13.5" hidden="1" customHeight="1">
      <c r="A11" s="551"/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0"/>
      <c r="BC11" s="44"/>
      <c r="BD11" s="50"/>
      <c r="BE11" s="50"/>
      <c r="BF11" s="44"/>
      <c r="BG11" s="50"/>
      <c r="BH11" s="50"/>
      <c r="BI11" s="44"/>
      <c r="BJ11" s="50"/>
      <c r="BK11" s="50"/>
      <c r="BL11" s="44"/>
    </row>
    <row r="12" spans="1:64" ht="13.5" hidden="1" customHeight="1">
      <c r="A12" s="38"/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0"/>
      <c r="BC12" s="44"/>
      <c r="BD12" s="50"/>
      <c r="BE12" s="50"/>
      <c r="BF12" s="44"/>
      <c r="BG12" s="50"/>
      <c r="BH12" s="50"/>
      <c r="BI12" s="44"/>
      <c r="BJ12" s="50"/>
      <c r="BK12" s="50"/>
      <c r="BL12" s="44"/>
    </row>
    <row r="13" spans="1:64" ht="13.5" hidden="1" customHeight="1">
      <c r="A13" s="551" t="s">
        <v>267</v>
      </c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0"/>
      <c r="BC13" s="44"/>
      <c r="BD13" s="50"/>
      <c r="BE13" s="50"/>
      <c r="BF13" s="44"/>
      <c r="BG13" s="50"/>
      <c r="BH13" s="50"/>
      <c r="BI13" s="44"/>
      <c r="BJ13" s="50"/>
      <c r="BK13" s="50"/>
      <c r="BL13" s="44"/>
    </row>
    <row r="14" spans="1:64" ht="13.5" hidden="1" customHeight="1">
      <c r="A14" s="551"/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0"/>
      <c r="AZ14" s="550"/>
      <c r="BA14" s="550"/>
      <c r="BB14" s="50"/>
      <c r="BC14" s="44"/>
      <c r="BD14" s="50"/>
      <c r="BE14" s="50"/>
      <c r="BF14" s="44"/>
      <c r="BG14" s="50"/>
      <c r="BH14" s="50"/>
      <c r="BI14" s="44"/>
      <c r="BJ14" s="50"/>
      <c r="BK14" s="50"/>
      <c r="BL14" s="44"/>
    </row>
    <row r="15" spans="1:64" ht="13.5" hidden="1" customHeight="1">
      <c r="A15" s="38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552"/>
      <c r="AU15" s="552"/>
      <c r="AV15" s="552"/>
      <c r="AW15" s="552"/>
      <c r="AX15" s="552"/>
      <c r="AY15" s="552"/>
      <c r="AZ15" s="552"/>
      <c r="BA15" s="552"/>
      <c r="BB15" s="50"/>
      <c r="BC15" s="44"/>
      <c r="BD15" s="50"/>
      <c r="BE15" s="50"/>
      <c r="BF15" s="44"/>
      <c r="BG15" s="50"/>
      <c r="BH15" s="50"/>
      <c r="BI15" s="44"/>
      <c r="BJ15" s="50"/>
      <c r="BK15" s="50"/>
      <c r="BL15" s="44"/>
    </row>
    <row r="16" spans="1:64" ht="13.5" hidden="1" customHeight="1">
      <c r="A16" s="551" t="s">
        <v>268</v>
      </c>
      <c r="B16" s="550"/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0"/>
      <c r="AJ16" s="550"/>
      <c r="AK16" s="550"/>
      <c r="AL16" s="550"/>
      <c r="AM16" s="550"/>
      <c r="AN16" s="550"/>
      <c r="AO16" s="550"/>
      <c r="AP16" s="550"/>
      <c r="AQ16" s="550"/>
      <c r="AR16" s="550"/>
      <c r="AS16" s="550"/>
      <c r="AT16" s="550"/>
      <c r="AU16" s="550"/>
      <c r="AV16" s="550"/>
      <c r="AW16" s="550"/>
      <c r="AX16" s="550"/>
      <c r="AY16" s="550"/>
      <c r="AZ16" s="550"/>
      <c r="BA16" s="550"/>
      <c r="BB16" s="50"/>
      <c r="BC16" s="44"/>
      <c r="BD16" s="50"/>
      <c r="BE16" s="50"/>
      <c r="BF16" s="44"/>
      <c r="BG16" s="50"/>
      <c r="BH16" s="50"/>
      <c r="BI16" s="44"/>
      <c r="BJ16" s="50"/>
      <c r="BK16" s="50"/>
      <c r="BL16" s="44"/>
    </row>
    <row r="17" spans="1:64" ht="13.5" hidden="1" customHeight="1">
      <c r="A17" s="551"/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0"/>
      <c r="AJ17" s="550"/>
      <c r="AK17" s="550"/>
      <c r="AL17" s="550"/>
      <c r="AM17" s="550"/>
      <c r="AN17" s="550"/>
      <c r="AO17" s="550"/>
      <c r="AP17" s="550"/>
      <c r="AQ17" s="550"/>
      <c r="AR17" s="550"/>
      <c r="AS17" s="550"/>
      <c r="AT17" s="550"/>
      <c r="AU17" s="550"/>
      <c r="AV17" s="550"/>
      <c r="AW17" s="550"/>
      <c r="AX17" s="550"/>
      <c r="AY17" s="550"/>
      <c r="AZ17" s="550"/>
      <c r="BA17" s="550"/>
      <c r="BB17" s="50"/>
      <c r="BC17" s="44"/>
      <c r="BD17" s="50"/>
      <c r="BE17" s="50"/>
      <c r="BF17" s="44"/>
      <c r="BG17" s="50"/>
      <c r="BH17" s="50"/>
      <c r="BI17" s="44"/>
      <c r="BJ17" s="50"/>
      <c r="BK17" s="50"/>
      <c r="BL17" s="44"/>
    </row>
    <row r="18" spans="1:64" ht="13.5" hidden="1" customHeight="1">
      <c r="A18" s="38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2"/>
      <c r="AV18" s="552"/>
      <c r="AW18" s="552"/>
      <c r="AX18" s="552"/>
      <c r="AY18" s="552"/>
      <c r="AZ18" s="552"/>
      <c r="BA18" s="552"/>
      <c r="BB18" s="50"/>
      <c r="BC18" s="44"/>
      <c r="BD18" s="50"/>
      <c r="BE18" s="50"/>
      <c r="BF18" s="44"/>
      <c r="BG18" s="50"/>
      <c r="BH18" s="50"/>
      <c r="BI18" s="44"/>
      <c r="BJ18" s="50"/>
      <c r="BK18" s="50"/>
      <c r="BL18" s="44"/>
    </row>
    <row r="19" spans="1:64" ht="13.5" hidden="1" customHeight="1">
      <c r="A19" s="551" t="s">
        <v>269</v>
      </c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50"/>
      <c r="AJ19" s="550"/>
      <c r="AK19" s="550"/>
      <c r="AL19" s="550"/>
      <c r="AM19" s="550"/>
      <c r="AN19" s="550"/>
      <c r="AO19" s="550"/>
      <c r="AP19" s="550"/>
      <c r="AQ19" s="550"/>
      <c r="AR19" s="550"/>
      <c r="AS19" s="550"/>
      <c r="AT19" s="550"/>
      <c r="AU19" s="550"/>
      <c r="AV19" s="550"/>
      <c r="AW19" s="550"/>
      <c r="AX19" s="550"/>
      <c r="AY19" s="550"/>
      <c r="AZ19" s="550"/>
      <c r="BA19" s="550"/>
      <c r="BB19" s="50"/>
      <c r="BC19" s="44"/>
      <c r="BD19" s="50"/>
      <c r="BE19" s="50"/>
      <c r="BF19" s="44"/>
      <c r="BG19" s="50"/>
      <c r="BH19" s="50"/>
      <c r="BI19" s="44"/>
      <c r="BJ19" s="50"/>
      <c r="BK19" s="50"/>
      <c r="BL19" s="44"/>
    </row>
    <row r="20" spans="1:64" ht="13.5" hidden="1" customHeight="1">
      <c r="A20" s="551"/>
      <c r="B20" s="550"/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H20" s="550"/>
      <c r="AI20" s="550"/>
      <c r="AJ20" s="550"/>
      <c r="AK20" s="550"/>
      <c r="AL20" s="550"/>
      <c r="AM20" s="550"/>
      <c r="AN20" s="550"/>
      <c r="AO20" s="550"/>
      <c r="AP20" s="550"/>
      <c r="AQ20" s="550"/>
      <c r="AR20" s="550"/>
      <c r="AS20" s="550"/>
      <c r="AT20" s="550"/>
      <c r="AU20" s="550"/>
      <c r="AV20" s="550"/>
      <c r="AW20" s="550"/>
      <c r="AX20" s="550"/>
      <c r="AY20" s="550"/>
      <c r="AZ20" s="550"/>
      <c r="BA20" s="550"/>
      <c r="BB20" s="50"/>
      <c r="BC20" s="44"/>
      <c r="BD20" s="50"/>
      <c r="BE20" s="50"/>
      <c r="BF20" s="44"/>
      <c r="BG20" s="50"/>
      <c r="BH20" s="50"/>
      <c r="BI20" s="44"/>
      <c r="BJ20" s="50"/>
      <c r="BK20" s="50"/>
      <c r="BL20" s="44"/>
    </row>
    <row r="21" spans="1:64" ht="13.5" hidden="1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50"/>
      <c r="BC21" s="44"/>
      <c r="BD21" s="50"/>
      <c r="BE21" s="50"/>
      <c r="BF21" s="44"/>
      <c r="BG21" s="50"/>
      <c r="BH21" s="50"/>
      <c r="BI21" s="44"/>
      <c r="BJ21" s="50"/>
      <c r="BK21" s="50"/>
      <c r="BL21" s="44"/>
    </row>
    <row r="22" spans="1:64" ht="13.5" hidden="1" customHeight="1">
      <c r="A22" s="551" t="s">
        <v>270</v>
      </c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  <c r="AI22" s="550"/>
      <c r="AJ22" s="550"/>
      <c r="AK22" s="550"/>
      <c r="AL22" s="550"/>
      <c r="AM22" s="550"/>
      <c r="AN22" s="550"/>
      <c r="AO22" s="550"/>
      <c r="AP22" s="550"/>
      <c r="AQ22" s="550"/>
      <c r="AR22" s="550"/>
      <c r="AS22" s="550"/>
      <c r="AT22" s="550"/>
      <c r="AU22" s="550"/>
      <c r="AV22" s="550"/>
      <c r="AW22" s="550"/>
      <c r="AX22" s="550"/>
      <c r="AY22" s="550"/>
      <c r="AZ22" s="550"/>
      <c r="BA22" s="550"/>
      <c r="BB22" s="50"/>
      <c r="BC22" s="44"/>
      <c r="BD22" s="50"/>
      <c r="BE22" s="50"/>
      <c r="BF22" s="44"/>
      <c r="BG22" s="50"/>
      <c r="BH22" s="50"/>
      <c r="BI22" s="44"/>
      <c r="BJ22" s="50"/>
      <c r="BK22" s="50"/>
      <c r="BL22" s="44"/>
    </row>
    <row r="23" spans="1:64" ht="13.5" hidden="1" customHeight="1">
      <c r="A23" s="551"/>
      <c r="B23" s="550"/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0"/>
      <c r="AG23" s="550"/>
      <c r="AH23" s="550"/>
      <c r="AI23" s="550"/>
      <c r="AJ23" s="550"/>
      <c r="AK23" s="550"/>
      <c r="AL23" s="550"/>
      <c r="AM23" s="550"/>
      <c r="AN23" s="550"/>
      <c r="AO23" s="550"/>
      <c r="AP23" s="550"/>
      <c r="AQ23" s="550"/>
      <c r="AR23" s="550"/>
      <c r="AS23" s="550"/>
      <c r="AT23" s="550"/>
      <c r="AU23" s="550"/>
      <c r="AV23" s="550"/>
      <c r="AW23" s="550"/>
      <c r="AX23" s="550"/>
      <c r="AY23" s="550"/>
      <c r="AZ23" s="550"/>
      <c r="BA23" s="550"/>
      <c r="BB23" s="50"/>
      <c r="BC23" s="44"/>
      <c r="BD23" s="50"/>
      <c r="BE23" s="50"/>
      <c r="BF23" s="44"/>
      <c r="BG23" s="50"/>
      <c r="BH23" s="50"/>
      <c r="BI23" s="44"/>
      <c r="BJ23" s="50"/>
      <c r="BK23" s="50"/>
      <c r="BL23" s="44"/>
    </row>
    <row r="24" spans="1:64" ht="13.5" hidden="1" customHeight="1">
      <c r="A24" s="38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50"/>
      <c r="BC24" s="44"/>
      <c r="BD24" s="50"/>
      <c r="BE24" s="50"/>
      <c r="BF24" s="44"/>
      <c r="BG24" s="50"/>
      <c r="BH24" s="50"/>
      <c r="BI24" s="44"/>
      <c r="BJ24" s="50"/>
      <c r="BK24" s="50"/>
      <c r="BL24" s="44"/>
    </row>
    <row r="25" spans="1:64" ht="13.5" hidden="1" customHeight="1">
      <c r="A25" s="551" t="s">
        <v>271</v>
      </c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550"/>
      <c r="AF25" s="550"/>
      <c r="AG25" s="550"/>
      <c r="AH25" s="550"/>
      <c r="AI25" s="550"/>
      <c r="AJ25" s="550"/>
      <c r="AK25" s="550"/>
      <c r="AL25" s="550"/>
      <c r="AM25" s="550"/>
      <c r="AN25" s="550"/>
      <c r="AO25" s="550"/>
      <c r="AP25" s="550"/>
      <c r="AQ25" s="550"/>
      <c r="AR25" s="550"/>
      <c r="AS25" s="550"/>
      <c r="AT25" s="550"/>
      <c r="AU25" s="550"/>
      <c r="AV25" s="550"/>
      <c r="AW25" s="550"/>
      <c r="AX25" s="550"/>
      <c r="AY25" s="550"/>
      <c r="AZ25" s="550"/>
      <c r="BA25" s="550"/>
      <c r="BB25" s="50"/>
      <c r="BC25" s="44"/>
      <c r="BD25" s="50"/>
      <c r="BE25" s="50"/>
      <c r="BF25" s="44"/>
      <c r="BG25" s="50"/>
      <c r="BH25" s="50"/>
      <c r="BI25" s="44"/>
      <c r="BJ25" s="50"/>
      <c r="BK25" s="50"/>
      <c r="BL25" s="44"/>
    </row>
    <row r="26" spans="1:64" ht="13.5" hidden="1" customHeight="1">
      <c r="A26" s="551"/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  <c r="AN26" s="550"/>
      <c r="AO26" s="550"/>
      <c r="AP26" s="550"/>
      <c r="AQ26" s="550"/>
      <c r="AR26" s="550"/>
      <c r="AS26" s="550"/>
      <c r="AT26" s="550"/>
      <c r="AU26" s="550"/>
      <c r="AV26" s="550"/>
      <c r="AW26" s="550"/>
      <c r="AX26" s="550"/>
      <c r="AY26" s="550"/>
      <c r="AZ26" s="550"/>
      <c r="BA26" s="550"/>
      <c r="BB26" s="50"/>
      <c r="BC26" s="44"/>
      <c r="BD26" s="50"/>
      <c r="BE26" s="50"/>
      <c r="BF26" s="44"/>
      <c r="BG26" s="50"/>
      <c r="BH26" s="50"/>
      <c r="BI26" s="44"/>
      <c r="BJ26" s="50"/>
      <c r="BK26" s="50"/>
      <c r="BL26" s="44"/>
    </row>
    <row r="27" spans="1:64" ht="13.5" hidden="1" customHeight="1">
      <c r="A27" s="3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50"/>
      <c r="BC27" s="44"/>
      <c r="BD27" s="50"/>
      <c r="BE27" s="50"/>
      <c r="BF27" s="44"/>
      <c r="BG27" s="50"/>
      <c r="BH27" s="50"/>
      <c r="BI27" s="44"/>
      <c r="BJ27" s="50"/>
      <c r="BK27" s="50"/>
      <c r="BL27" s="44"/>
    </row>
    <row r="28" spans="1:64" ht="13.5" hidden="1" customHeight="1">
      <c r="A28" s="551" t="s">
        <v>272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550"/>
      <c r="AJ28" s="550"/>
      <c r="AK28" s="550"/>
      <c r="AL28" s="550"/>
      <c r="AM28" s="550"/>
      <c r="AN28" s="550"/>
      <c r="AO28" s="550"/>
      <c r="AP28" s="550"/>
      <c r="AQ28" s="550"/>
      <c r="AR28" s="550"/>
      <c r="AS28" s="550"/>
      <c r="AT28" s="550"/>
      <c r="AU28" s="550"/>
      <c r="AV28" s="550"/>
      <c r="AW28" s="550"/>
      <c r="AX28" s="550"/>
      <c r="AY28" s="550"/>
      <c r="AZ28" s="550"/>
      <c r="BA28" s="550"/>
      <c r="BB28" s="50"/>
      <c r="BC28" s="44"/>
      <c r="BD28" s="50"/>
      <c r="BE28" s="50"/>
      <c r="BF28" s="44"/>
      <c r="BG28" s="50"/>
      <c r="BH28" s="50"/>
      <c r="BI28" s="44"/>
      <c r="BJ28" s="50"/>
      <c r="BK28" s="50"/>
      <c r="BL28" s="44"/>
    </row>
    <row r="29" spans="1:64" ht="13.5" hidden="1" customHeight="1">
      <c r="A29" s="551"/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0"/>
      <c r="AF29" s="550"/>
      <c r="AG29" s="550"/>
      <c r="AH29" s="550"/>
      <c r="AI29" s="550"/>
      <c r="AJ29" s="550"/>
      <c r="AK29" s="550"/>
      <c r="AL29" s="550"/>
      <c r="AM29" s="550"/>
      <c r="AN29" s="550"/>
      <c r="AO29" s="550"/>
      <c r="AP29" s="550"/>
      <c r="AQ29" s="550"/>
      <c r="AR29" s="550"/>
      <c r="AS29" s="550"/>
      <c r="AT29" s="550"/>
      <c r="AU29" s="550"/>
      <c r="AV29" s="550"/>
      <c r="AW29" s="550"/>
      <c r="AX29" s="550"/>
      <c r="AY29" s="550"/>
      <c r="AZ29" s="550"/>
      <c r="BA29" s="550"/>
      <c r="BB29" s="50"/>
      <c r="BC29" s="44"/>
      <c r="BD29" s="50"/>
      <c r="BE29" s="50"/>
      <c r="BF29" s="44"/>
      <c r="BG29" s="50"/>
      <c r="BH29" s="50"/>
      <c r="BI29" s="44"/>
      <c r="BJ29" s="50"/>
      <c r="BK29" s="50"/>
      <c r="BL29" s="44"/>
    </row>
    <row r="30" spans="1:64" ht="14.25" customHeight="1">
      <c r="A30" s="384" t="s">
        <v>265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 t="s">
        <v>273</v>
      </c>
      <c r="T30" s="381" t="s">
        <v>273</v>
      </c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 t="s">
        <v>354</v>
      </c>
      <c r="AR30" s="381" t="s">
        <v>354</v>
      </c>
      <c r="AS30" s="381" t="s">
        <v>273</v>
      </c>
      <c r="AT30" s="381" t="s">
        <v>273</v>
      </c>
      <c r="AU30" s="381" t="s">
        <v>273</v>
      </c>
      <c r="AV30" s="381" t="s">
        <v>273</v>
      </c>
      <c r="AW30" s="381" t="s">
        <v>273</v>
      </c>
      <c r="AX30" s="381" t="s">
        <v>273</v>
      </c>
      <c r="AY30" s="381" t="s">
        <v>273</v>
      </c>
      <c r="AZ30" s="381" t="s">
        <v>273</v>
      </c>
      <c r="BA30" s="381" t="s">
        <v>273</v>
      </c>
      <c r="BB30" s="50"/>
      <c r="BC30" s="44"/>
      <c r="BD30" s="50"/>
      <c r="BE30" s="50"/>
      <c r="BF30" s="44"/>
      <c r="BG30" s="50"/>
      <c r="BH30" s="50"/>
      <c r="BI30" s="44"/>
      <c r="BJ30" s="50"/>
      <c r="BK30" s="50"/>
      <c r="BL30" s="44"/>
    </row>
    <row r="31" spans="1:64" ht="14.25" customHeight="1">
      <c r="A31" s="384" t="s">
        <v>266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1" t="s">
        <v>273</v>
      </c>
      <c r="T31" s="381" t="s">
        <v>273</v>
      </c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1"/>
      <c r="AM31" s="381"/>
      <c r="AN31" s="381" t="s">
        <v>354</v>
      </c>
      <c r="AO31" s="381" t="s">
        <v>354</v>
      </c>
      <c r="AP31" s="381" t="s">
        <v>385</v>
      </c>
      <c r="AQ31" s="381" t="s">
        <v>385</v>
      </c>
      <c r="AR31" s="381" t="s">
        <v>385</v>
      </c>
      <c r="AS31" s="381" t="s">
        <v>273</v>
      </c>
      <c r="AT31" s="381" t="s">
        <v>273</v>
      </c>
      <c r="AU31" s="381" t="s">
        <v>273</v>
      </c>
      <c r="AV31" s="381" t="s">
        <v>273</v>
      </c>
      <c r="AW31" s="381" t="s">
        <v>273</v>
      </c>
      <c r="AX31" s="381" t="s">
        <v>273</v>
      </c>
      <c r="AY31" s="381" t="s">
        <v>273</v>
      </c>
      <c r="AZ31" s="381" t="s">
        <v>273</v>
      </c>
      <c r="BA31" s="381" t="s">
        <v>273</v>
      </c>
      <c r="BB31" s="50"/>
      <c r="BC31" s="44"/>
      <c r="BD31" s="50"/>
      <c r="BE31" s="50"/>
      <c r="BF31" s="44"/>
      <c r="BG31" s="50"/>
      <c r="BH31" s="50"/>
      <c r="BI31" s="44"/>
      <c r="BJ31" s="50"/>
      <c r="BK31" s="50"/>
      <c r="BL31" s="44"/>
    </row>
    <row r="32" spans="1:64" ht="14.25" customHeight="1">
      <c r="A32" s="384" t="s">
        <v>267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 t="s">
        <v>385</v>
      </c>
      <c r="Q32" s="381" t="s">
        <v>385</v>
      </c>
      <c r="R32" s="381" t="s">
        <v>385</v>
      </c>
      <c r="S32" s="381" t="s">
        <v>273</v>
      </c>
      <c r="T32" s="381" t="s">
        <v>273</v>
      </c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 t="s">
        <v>354</v>
      </c>
      <c r="AJ32" s="381" t="s">
        <v>354</v>
      </c>
      <c r="AK32" s="381" t="s">
        <v>385</v>
      </c>
      <c r="AL32" s="381" t="s">
        <v>385</v>
      </c>
      <c r="AM32" s="381" t="s">
        <v>385</v>
      </c>
      <c r="AN32" s="381" t="s">
        <v>385</v>
      </c>
      <c r="AO32" s="381" t="s">
        <v>385</v>
      </c>
      <c r="AP32" s="381" t="s">
        <v>385</v>
      </c>
      <c r="AQ32" s="381" t="s">
        <v>385</v>
      </c>
      <c r="AR32" s="381" t="s">
        <v>385</v>
      </c>
      <c r="AS32" s="381" t="s">
        <v>385</v>
      </c>
      <c r="AT32" s="381" t="s">
        <v>273</v>
      </c>
      <c r="AU32" s="381" t="s">
        <v>273</v>
      </c>
      <c r="AV32" s="381" t="s">
        <v>273</v>
      </c>
      <c r="AW32" s="381" t="s">
        <v>273</v>
      </c>
      <c r="AX32" s="381" t="s">
        <v>273</v>
      </c>
      <c r="AY32" s="381" t="s">
        <v>273</v>
      </c>
      <c r="AZ32" s="381" t="s">
        <v>273</v>
      </c>
      <c r="BA32" s="381" t="s">
        <v>273</v>
      </c>
      <c r="BB32" s="50"/>
      <c r="BC32" s="44"/>
      <c r="BD32" s="50"/>
      <c r="BE32" s="50"/>
      <c r="BF32" s="44"/>
      <c r="BG32" s="50"/>
      <c r="BH32" s="50"/>
      <c r="BI32" s="44"/>
      <c r="BJ32" s="50"/>
      <c r="BK32" s="50"/>
      <c r="BL32" s="44"/>
    </row>
    <row r="33" spans="1:64" ht="14.25" customHeight="1">
      <c r="A33" s="384" t="s">
        <v>268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 t="s">
        <v>354</v>
      </c>
      <c r="N33" s="381" t="s">
        <v>385</v>
      </c>
      <c r="O33" s="381" t="s">
        <v>385</v>
      </c>
      <c r="P33" s="381" t="s">
        <v>385</v>
      </c>
      <c r="Q33" s="381" t="s">
        <v>385</v>
      </c>
      <c r="R33" s="381" t="s">
        <v>385</v>
      </c>
      <c r="S33" s="381" t="s">
        <v>273</v>
      </c>
      <c r="T33" s="381" t="s">
        <v>273</v>
      </c>
      <c r="U33" s="381"/>
      <c r="V33" s="381"/>
      <c r="W33" s="381"/>
      <c r="X33" s="381"/>
      <c r="Y33" s="381"/>
      <c r="Z33" s="381"/>
      <c r="AA33" s="381"/>
      <c r="AB33" s="381"/>
      <c r="AC33" s="381" t="s">
        <v>354</v>
      </c>
      <c r="AD33" s="381" t="s">
        <v>385</v>
      </c>
      <c r="AE33" s="381" t="s">
        <v>385</v>
      </c>
      <c r="AF33" s="381" t="s">
        <v>385</v>
      </c>
      <c r="AG33" s="381" t="s">
        <v>385</v>
      </c>
      <c r="AH33" s="381" t="s">
        <v>385</v>
      </c>
      <c r="AI33" s="382" t="s">
        <v>355</v>
      </c>
      <c r="AJ33" s="382" t="s">
        <v>355</v>
      </c>
      <c r="AK33" s="382" t="s">
        <v>355</v>
      </c>
      <c r="AL33" s="382" t="s">
        <v>355</v>
      </c>
      <c r="AM33" s="383" t="s">
        <v>274</v>
      </c>
      <c r="AN33" s="383" t="s">
        <v>274</v>
      </c>
      <c r="AO33" s="383" t="s">
        <v>274</v>
      </c>
      <c r="AP33" s="383" t="s">
        <v>274</v>
      </c>
      <c r="AQ33" s="381" t="s">
        <v>267</v>
      </c>
      <c r="AR33" s="381" t="s">
        <v>267</v>
      </c>
      <c r="AS33" s="381" t="s">
        <v>151</v>
      </c>
      <c r="AT33" s="381" t="s">
        <v>151</v>
      </c>
      <c r="AU33" s="381" t="s">
        <v>151</v>
      </c>
      <c r="AV33" s="381" t="s">
        <v>151</v>
      </c>
      <c r="AW33" s="381" t="s">
        <v>151</v>
      </c>
      <c r="AX33" s="381" t="s">
        <v>151</v>
      </c>
      <c r="AY33" s="381" t="s">
        <v>151</v>
      </c>
      <c r="AZ33" s="381" t="s">
        <v>151</v>
      </c>
      <c r="BA33" s="381" t="s">
        <v>151</v>
      </c>
      <c r="BB33" s="50"/>
      <c r="BC33" s="44"/>
      <c r="BD33" s="50"/>
      <c r="BE33" s="50"/>
      <c r="BF33" s="44"/>
      <c r="BG33" s="50"/>
      <c r="BH33" s="50"/>
      <c r="BI33" s="44"/>
      <c r="BJ33" s="50"/>
      <c r="BK33" s="50"/>
      <c r="BL33" s="44"/>
    </row>
    <row r="34" spans="1:64" ht="14.25" customHeight="1">
      <c r="A34" s="51" t="s">
        <v>269</v>
      </c>
      <c r="B34" s="52" t="s">
        <v>151</v>
      </c>
      <c r="C34" s="52" t="s">
        <v>151</v>
      </c>
      <c r="D34" s="52" t="s">
        <v>151</v>
      </c>
      <c r="E34" s="52" t="s">
        <v>151</v>
      </c>
      <c r="F34" s="52" t="s">
        <v>151</v>
      </c>
      <c r="G34" s="52" t="s">
        <v>151</v>
      </c>
      <c r="H34" s="52" t="s">
        <v>151</v>
      </c>
      <c r="I34" s="52" t="s">
        <v>151</v>
      </c>
      <c r="J34" s="52" t="s">
        <v>151</v>
      </c>
      <c r="K34" s="52" t="s">
        <v>151</v>
      </c>
      <c r="L34" s="52" t="s">
        <v>151</v>
      </c>
      <c r="M34" s="52" t="s">
        <v>151</v>
      </c>
      <c r="N34" s="52" t="s">
        <v>151</v>
      </c>
      <c r="O34" s="52" t="s">
        <v>151</v>
      </c>
      <c r="P34" s="52" t="s">
        <v>151</v>
      </c>
      <c r="Q34" s="52" t="s">
        <v>151</v>
      </c>
      <c r="R34" s="52" t="s">
        <v>151</v>
      </c>
      <c r="S34" s="52" t="s">
        <v>151</v>
      </c>
      <c r="T34" s="52" t="s">
        <v>151</v>
      </c>
      <c r="U34" s="52" t="s">
        <v>151</v>
      </c>
      <c r="V34" s="52" t="s">
        <v>151</v>
      </c>
      <c r="W34" s="52" t="s">
        <v>151</v>
      </c>
      <c r="X34" s="52" t="s">
        <v>151</v>
      </c>
      <c r="Y34" s="52" t="s">
        <v>151</v>
      </c>
      <c r="Z34" s="52" t="s">
        <v>151</v>
      </c>
      <c r="AA34" s="52" t="s">
        <v>151</v>
      </c>
      <c r="AB34" s="52" t="s">
        <v>151</v>
      </c>
      <c r="AC34" s="52" t="s">
        <v>151</v>
      </c>
      <c r="AD34" s="52" t="s">
        <v>151</v>
      </c>
      <c r="AE34" s="52" t="s">
        <v>151</v>
      </c>
      <c r="AF34" s="52" t="s">
        <v>151</v>
      </c>
      <c r="AG34" s="52" t="s">
        <v>151</v>
      </c>
      <c r="AH34" s="52" t="s">
        <v>151</v>
      </c>
      <c r="AI34" s="52" t="s">
        <v>151</v>
      </c>
      <c r="AJ34" s="52" t="s">
        <v>151</v>
      </c>
      <c r="AK34" s="52" t="s">
        <v>151</v>
      </c>
      <c r="AL34" s="52" t="s">
        <v>151</v>
      </c>
      <c r="AM34" s="52" t="s">
        <v>151</v>
      </c>
      <c r="AN34" s="52" t="s">
        <v>151</v>
      </c>
      <c r="AO34" s="52" t="s">
        <v>151</v>
      </c>
      <c r="AP34" s="52" t="s">
        <v>151</v>
      </c>
      <c r="AQ34" s="52" t="s">
        <v>151</v>
      </c>
      <c r="AR34" s="52" t="s">
        <v>151</v>
      </c>
      <c r="AS34" s="52" t="s">
        <v>151</v>
      </c>
      <c r="AT34" s="52" t="s">
        <v>151</v>
      </c>
      <c r="AU34" s="52" t="s">
        <v>151</v>
      </c>
      <c r="AV34" s="52" t="s">
        <v>151</v>
      </c>
      <c r="AW34" s="52" t="s">
        <v>151</v>
      </c>
      <c r="AX34" s="52" t="s">
        <v>151</v>
      </c>
      <c r="AY34" s="52" t="s">
        <v>151</v>
      </c>
      <c r="AZ34" s="52" t="s">
        <v>151</v>
      </c>
      <c r="BA34" s="52" t="s">
        <v>151</v>
      </c>
      <c r="BB34" s="50"/>
      <c r="BC34" s="44"/>
      <c r="BD34" s="50"/>
      <c r="BE34" s="50"/>
      <c r="BF34" s="44"/>
      <c r="BG34" s="50"/>
      <c r="BH34" s="50"/>
      <c r="BI34" s="44"/>
      <c r="BJ34" s="50"/>
      <c r="BK34" s="50"/>
      <c r="BL34" s="44"/>
    </row>
    <row r="35" spans="1:64" ht="14.25" customHeight="1">
      <c r="A35" s="44"/>
      <c r="B35" s="44"/>
      <c r="BB35" s="50"/>
      <c r="BC35" s="44"/>
      <c r="BD35" s="50"/>
      <c r="BE35" s="50"/>
      <c r="BF35" s="44"/>
      <c r="BG35" s="50"/>
      <c r="BH35" s="50"/>
      <c r="BI35" s="44"/>
      <c r="BJ35" s="50"/>
      <c r="BK35" s="50"/>
      <c r="BL35" s="44"/>
    </row>
    <row r="36" spans="1:64" ht="17.25" customHeight="1">
      <c r="A36" s="530" t="s">
        <v>275</v>
      </c>
      <c r="B36" s="530"/>
      <c r="C36" s="530"/>
      <c r="D36" s="530"/>
      <c r="E36" s="530"/>
      <c r="F36" s="530"/>
      <c r="G36" s="46"/>
      <c r="H36" s="531" t="s">
        <v>276</v>
      </c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W36" s="44"/>
      <c r="X36" s="44"/>
      <c r="Y36" s="46" t="s">
        <v>10</v>
      </c>
      <c r="Z36" s="532" t="s">
        <v>277</v>
      </c>
      <c r="AA36" s="532"/>
      <c r="AB36" s="532"/>
      <c r="AC36" s="532"/>
      <c r="AD36" s="532"/>
      <c r="AE36" s="532"/>
      <c r="AF36" s="532"/>
      <c r="AG36" s="44"/>
      <c r="AH36" s="44"/>
      <c r="AI36" s="44"/>
      <c r="AJ36" s="44"/>
      <c r="AK36" s="44"/>
      <c r="AL36" s="44"/>
      <c r="AM36" s="44"/>
      <c r="AN36" s="44"/>
      <c r="AO36" s="53"/>
      <c r="AP36" s="44"/>
      <c r="AQ36" s="44"/>
      <c r="AR36" s="54" t="s">
        <v>274</v>
      </c>
      <c r="AS36" s="532" t="s">
        <v>278</v>
      </c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  <c r="BK36" s="532"/>
      <c r="BL36" s="532"/>
    </row>
    <row r="37" spans="1:64" ht="20.25" customHeight="1">
      <c r="A37" s="44"/>
      <c r="B37" s="44"/>
      <c r="C37" s="44"/>
      <c r="D37" s="44"/>
      <c r="E37" s="44"/>
      <c r="F37" s="44"/>
      <c r="G37" s="379"/>
      <c r="H37" s="515" t="s">
        <v>432</v>
      </c>
      <c r="I37" s="516"/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44"/>
      <c r="X37" s="44"/>
      <c r="Y37" s="44"/>
      <c r="Z37" s="44"/>
      <c r="AA37" s="53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50"/>
      <c r="BB37" s="50"/>
      <c r="BC37" s="44"/>
      <c r="BD37" s="50"/>
      <c r="BE37" s="50"/>
      <c r="BF37" s="44"/>
      <c r="BG37" s="50"/>
      <c r="BH37" s="50"/>
      <c r="BI37" s="44"/>
      <c r="BJ37" s="50"/>
      <c r="BK37" s="50"/>
      <c r="BL37" s="44"/>
    </row>
    <row r="38" spans="1:64" ht="15" customHeight="1">
      <c r="A38" s="44"/>
      <c r="B38" s="44"/>
      <c r="C38" s="44"/>
      <c r="D38" s="44"/>
      <c r="E38" s="44"/>
      <c r="F38" s="44"/>
      <c r="G38" s="380" t="s">
        <v>354</v>
      </c>
      <c r="H38" s="531" t="s">
        <v>279</v>
      </c>
      <c r="I38" s="531"/>
      <c r="J38" s="531"/>
      <c r="K38" s="531"/>
      <c r="L38" s="531"/>
      <c r="M38" s="531"/>
      <c r="N38" s="531"/>
      <c r="O38" s="531"/>
      <c r="P38" s="531"/>
      <c r="Q38" s="531"/>
      <c r="R38" s="44"/>
      <c r="S38" s="44"/>
      <c r="T38" s="44"/>
      <c r="U38" s="50"/>
      <c r="V38" s="44"/>
      <c r="W38" s="44"/>
      <c r="X38" s="44"/>
      <c r="Y38" s="46" t="s">
        <v>8</v>
      </c>
      <c r="Z38" s="531" t="s">
        <v>280</v>
      </c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44"/>
      <c r="AR38" s="46" t="s">
        <v>267</v>
      </c>
      <c r="AS38" s="532" t="s">
        <v>281</v>
      </c>
      <c r="AT38" s="532"/>
      <c r="AU38" s="532"/>
      <c r="AV38" s="532"/>
      <c r="AW38" s="532"/>
      <c r="AX38" s="532"/>
      <c r="AY38" s="532"/>
      <c r="AZ38" s="532"/>
      <c r="BA38" s="532"/>
      <c r="BB38" s="532"/>
      <c r="BC38" s="532"/>
      <c r="BD38" s="532"/>
      <c r="BE38" s="532"/>
      <c r="BF38" s="532"/>
      <c r="BG38" s="50"/>
      <c r="BH38" s="50"/>
      <c r="BI38" s="44"/>
      <c r="BJ38" s="50"/>
      <c r="BK38" s="50"/>
      <c r="BL38" s="44"/>
    </row>
    <row r="39" spans="1:6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50"/>
      <c r="BB39" s="50"/>
      <c r="BC39" s="44"/>
      <c r="BD39" s="50"/>
      <c r="BE39" s="50"/>
      <c r="BF39" s="44"/>
      <c r="BG39" s="50"/>
      <c r="BH39" s="50"/>
      <c r="BI39" s="44"/>
      <c r="BJ39" s="50"/>
      <c r="BK39" s="50"/>
      <c r="BL39" s="44"/>
    </row>
    <row r="40" spans="1:64" ht="12.75" customHeight="1">
      <c r="A40" s="44"/>
      <c r="B40" s="44"/>
      <c r="C40" s="44"/>
      <c r="D40" s="44"/>
      <c r="E40" s="44"/>
      <c r="F40" s="44"/>
      <c r="G40" s="46" t="s">
        <v>273</v>
      </c>
      <c r="H40" s="531" t="s">
        <v>282</v>
      </c>
      <c r="I40" s="531"/>
      <c r="J40" s="531"/>
      <c r="K40" s="531"/>
      <c r="L40" s="531"/>
      <c r="M40" s="531"/>
      <c r="N40" s="531"/>
      <c r="O40" s="531"/>
      <c r="P40" s="531"/>
      <c r="Q40" s="531"/>
      <c r="R40" s="44"/>
      <c r="S40" s="44"/>
      <c r="T40" s="44"/>
      <c r="U40" s="50"/>
      <c r="V40" s="44"/>
      <c r="W40" s="44"/>
      <c r="X40" s="44"/>
      <c r="Y40" s="46" t="s">
        <v>283</v>
      </c>
      <c r="Z40" s="531" t="s">
        <v>284</v>
      </c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1"/>
      <c r="AP40" s="531"/>
      <c r="AQ40" s="44"/>
      <c r="AR40" s="46" t="s">
        <v>151</v>
      </c>
      <c r="AS40" s="531" t="s">
        <v>285</v>
      </c>
      <c r="AT40" s="531"/>
      <c r="AU40" s="531"/>
      <c r="AV40" s="531"/>
      <c r="AW40" s="531"/>
      <c r="AX40" s="531"/>
      <c r="AY40" s="531"/>
      <c r="AZ40" s="531"/>
      <c r="BA40" s="531"/>
      <c r="BB40" s="531"/>
      <c r="BC40" s="44"/>
      <c r="BD40" s="50"/>
      <c r="BE40" s="50"/>
      <c r="BF40" s="44"/>
      <c r="BG40" s="50"/>
      <c r="BH40" s="50"/>
      <c r="BI40" s="44"/>
      <c r="BJ40" s="50"/>
      <c r="BK40" s="50"/>
      <c r="BL40" s="44"/>
    </row>
    <row r="41" spans="1:64" ht="12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50"/>
      <c r="BB41" s="50"/>
      <c r="BC41" s="44"/>
      <c r="BD41" s="50"/>
      <c r="BE41" s="50"/>
      <c r="BF41" s="44"/>
      <c r="BG41" s="50"/>
      <c r="BH41" s="50"/>
      <c r="BI41" s="44"/>
      <c r="BJ41" s="50"/>
      <c r="BK41" s="50"/>
      <c r="BL41" s="44"/>
    </row>
    <row r="42" spans="1:64" ht="18" customHeight="1">
      <c r="A42" s="517" t="s">
        <v>286</v>
      </c>
      <c r="B42" s="517"/>
      <c r="C42" s="517"/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0"/>
      <c r="BC42" s="44"/>
      <c r="BD42" s="50"/>
      <c r="BE42" s="50"/>
      <c r="BF42" s="44"/>
      <c r="BG42" s="50"/>
      <c r="BH42" s="50"/>
      <c r="BI42" s="44"/>
      <c r="BJ42" s="50"/>
      <c r="BK42" s="50"/>
      <c r="BL42" s="44"/>
    </row>
    <row r="43" spans="1:64" ht="12.75" customHeight="1">
      <c r="A43" s="518" t="s">
        <v>375</v>
      </c>
      <c r="B43" s="519"/>
      <c r="C43" s="520"/>
      <c r="D43" s="533" t="s">
        <v>287</v>
      </c>
      <c r="E43" s="534"/>
      <c r="F43" s="534"/>
      <c r="G43" s="534"/>
      <c r="H43" s="534"/>
      <c r="I43" s="534"/>
      <c r="J43" s="534"/>
      <c r="K43" s="535"/>
      <c r="L43" s="533" t="s">
        <v>84</v>
      </c>
      <c r="M43" s="534"/>
      <c r="N43" s="534"/>
      <c r="O43" s="535"/>
      <c r="P43" s="524" t="s">
        <v>335</v>
      </c>
      <c r="Q43" s="525"/>
      <c r="R43" s="525"/>
      <c r="S43" s="525"/>
      <c r="T43" s="525"/>
      <c r="U43" s="525"/>
      <c r="V43" s="525"/>
      <c r="W43" s="525"/>
      <c r="X43" s="525"/>
      <c r="Y43" s="525"/>
      <c r="Z43" s="525"/>
      <c r="AA43" s="525"/>
      <c r="AB43" s="526"/>
      <c r="AC43" s="533" t="s">
        <v>288</v>
      </c>
      <c r="AD43" s="534"/>
      <c r="AE43" s="534"/>
      <c r="AF43" s="534"/>
      <c r="AG43" s="534"/>
      <c r="AH43" s="535"/>
      <c r="AI43" s="533" t="s">
        <v>381</v>
      </c>
      <c r="AJ43" s="539"/>
      <c r="AK43" s="539"/>
      <c r="AL43" s="539"/>
      <c r="AM43" s="539"/>
      <c r="AN43" s="540"/>
      <c r="AO43" s="518" t="s">
        <v>289</v>
      </c>
      <c r="AP43" s="519"/>
      <c r="AQ43" s="519"/>
      <c r="AR43" s="520"/>
      <c r="AS43" s="544" t="s">
        <v>382</v>
      </c>
      <c r="AT43" s="545"/>
      <c r="AU43" s="546"/>
    </row>
    <row r="44" spans="1:64" ht="48.75" customHeight="1">
      <c r="A44" s="521"/>
      <c r="B44" s="522"/>
      <c r="C44" s="523"/>
      <c r="D44" s="536"/>
      <c r="E44" s="537"/>
      <c r="F44" s="537"/>
      <c r="G44" s="537"/>
      <c r="H44" s="537"/>
      <c r="I44" s="537"/>
      <c r="J44" s="537"/>
      <c r="K44" s="538"/>
      <c r="L44" s="536"/>
      <c r="M44" s="537"/>
      <c r="N44" s="537"/>
      <c r="O44" s="538"/>
      <c r="P44" s="562" t="s">
        <v>380</v>
      </c>
      <c r="Q44" s="563"/>
      <c r="R44" s="563"/>
      <c r="S44" s="563"/>
      <c r="T44" s="563"/>
      <c r="U44" s="563"/>
      <c r="V44" s="564"/>
      <c r="W44" s="562" t="s">
        <v>351</v>
      </c>
      <c r="X44" s="563"/>
      <c r="Y44" s="563"/>
      <c r="Z44" s="563"/>
      <c r="AA44" s="563"/>
      <c r="AB44" s="564"/>
      <c r="AC44" s="536"/>
      <c r="AD44" s="537"/>
      <c r="AE44" s="537"/>
      <c r="AF44" s="537"/>
      <c r="AG44" s="537"/>
      <c r="AH44" s="538"/>
      <c r="AI44" s="541"/>
      <c r="AJ44" s="542"/>
      <c r="AK44" s="542"/>
      <c r="AL44" s="542"/>
      <c r="AM44" s="542"/>
      <c r="AN44" s="543"/>
      <c r="AO44" s="521"/>
      <c r="AP44" s="522"/>
      <c r="AQ44" s="522"/>
      <c r="AR44" s="523"/>
      <c r="AS44" s="547"/>
      <c r="AT44" s="548"/>
      <c r="AU44" s="549"/>
    </row>
    <row r="45" spans="1:64" ht="12" customHeight="1">
      <c r="A45" s="524">
        <v>1</v>
      </c>
      <c r="B45" s="525"/>
      <c r="C45" s="526"/>
      <c r="D45" s="524">
        <v>2</v>
      </c>
      <c r="E45" s="525"/>
      <c r="F45" s="525"/>
      <c r="G45" s="525"/>
      <c r="H45" s="525"/>
      <c r="I45" s="525"/>
      <c r="J45" s="525"/>
      <c r="K45" s="526"/>
      <c r="L45" s="524">
        <v>3</v>
      </c>
      <c r="M45" s="525"/>
      <c r="N45" s="525"/>
      <c r="O45" s="526"/>
      <c r="P45" s="524">
        <v>4</v>
      </c>
      <c r="Q45" s="525"/>
      <c r="R45" s="525"/>
      <c r="S45" s="525"/>
      <c r="T45" s="525"/>
      <c r="U45" s="525"/>
      <c r="V45" s="526"/>
      <c r="W45" s="524">
        <v>5</v>
      </c>
      <c r="X45" s="525"/>
      <c r="Y45" s="525"/>
      <c r="Z45" s="525"/>
      <c r="AA45" s="525"/>
      <c r="AB45" s="526"/>
      <c r="AC45" s="524">
        <v>6</v>
      </c>
      <c r="AD45" s="525"/>
      <c r="AE45" s="525"/>
      <c r="AF45" s="525"/>
      <c r="AG45" s="525"/>
      <c r="AH45" s="526"/>
      <c r="AI45" s="524">
        <v>7</v>
      </c>
      <c r="AJ45" s="525"/>
      <c r="AK45" s="525"/>
      <c r="AL45" s="525"/>
      <c r="AM45" s="525"/>
      <c r="AN45" s="526"/>
      <c r="AO45" s="524">
        <v>8</v>
      </c>
      <c r="AP45" s="525"/>
      <c r="AQ45" s="525"/>
      <c r="AR45" s="526"/>
      <c r="AS45" s="565">
        <v>9</v>
      </c>
      <c r="AT45" s="566"/>
      <c r="AU45" s="567"/>
    </row>
    <row r="46" spans="1:64" ht="13.5" customHeight="1">
      <c r="A46" s="527" t="s">
        <v>376</v>
      </c>
      <c r="B46" s="528"/>
      <c r="C46" s="529"/>
      <c r="D46" s="527">
        <v>39</v>
      </c>
      <c r="E46" s="528"/>
      <c r="F46" s="528"/>
      <c r="G46" s="528"/>
      <c r="H46" s="528"/>
      <c r="I46" s="528"/>
      <c r="J46" s="528"/>
      <c r="K46" s="529"/>
      <c r="L46" s="527"/>
      <c r="M46" s="528"/>
      <c r="N46" s="528"/>
      <c r="O46" s="529"/>
      <c r="P46" s="527"/>
      <c r="Q46" s="528"/>
      <c r="R46" s="528"/>
      <c r="S46" s="528"/>
      <c r="T46" s="528"/>
      <c r="U46" s="528"/>
      <c r="V46" s="529"/>
      <c r="W46" s="527"/>
      <c r="X46" s="528"/>
      <c r="Y46" s="528"/>
      <c r="Z46" s="528"/>
      <c r="AA46" s="528"/>
      <c r="AB46" s="529"/>
      <c r="AC46" s="527">
        <v>2</v>
      </c>
      <c r="AD46" s="528"/>
      <c r="AE46" s="528"/>
      <c r="AF46" s="528"/>
      <c r="AG46" s="528"/>
      <c r="AH46" s="529"/>
      <c r="AI46" s="527"/>
      <c r="AJ46" s="528"/>
      <c r="AK46" s="528"/>
      <c r="AL46" s="528"/>
      <c r="AM46" s="528"/>
      <c r="AN46" s="529"/>
      <c r="AO46" s="527">
        <v>11</v>
      </c>
      <c r="AP46" s="528"/>
      <c r="AQ46" s="528"/>
      <c r="AR46" s="529"/>
      <c r="AS46" s="568">
        <v>52</v>
      </c>
      <c r="AT46" s="569"/>
      <c r="AU46" s="570"/>
    </row>
    <row r="47" spans="1:64" ht="12" customHeight="1">
      <c r="A47" s="527" t="s">
        <v>377</v>
      </c>
      <c r="B47" s="528"/>
      <c r="C47" s="529"/>
      <c r="D47" s="527">
        <v>31.5</v>
      </c>
      <c r="E47" s="528"/>
      <c r="F47" s="528"/>
      <c r="G47" s="528"/>
      <c r="H47" s="528"/>
      <c r="I47" s="528"/>
      <c r="J47" s="528"/>
      <c r="K47" s="529"/>
      <c r="L47" s="527">
        <v>7.5</v>
      </c>
      <c r="M47" s="528"/>
      <c r="N47" s="528"/>
      <c r="O47" s="529"/>
      <c r="P47" s="527"/>
      <c r="Q47" s="528"/>
      <c r="R47" s="528"/>
      <c r="S47" s="528"/>
      <c r="T47" s="528"/>
      <c r="U47" s="528"/>
      <c r="V47" s="529"/>
      <c r="W47" s="527"/>
      <c r="X47" s="528"/>
      <c r="Y47" s="528"/>
      <c r="Z47" s="528"/>
      <c r="AA47" s="528"/>
      <c r="AB47" s="529"/>
      <c r="AC47" s="527">
        <v>2</v>
      </c>
      <c r="AD47" s="528"/>
      <c r="AE47" s="528"/>
      <c r="AF47" s="528"/>
      <c r="AG47" s="528"/>
      <c r="AH47" s="529"/>
      <c r="AI47" s="527"/>
      <c r="AJ47" s="528"/>
      <c r="AK47" s="528"/>
      <c r="AL47" s="528"/>
      <c r="AM47" s="528"/>
      <c r="AN47" s="529"/>
      <c r="AO47" s="527">
        <v>11</v>
      </c>
      <c r="AP47" s="528"/>
      <c r="AQ47" s="528"/>
      <c r="AR47" s="529"/>
      <c r="AS47" s="568">
        <v>52</v>
      </c>
      <c r="AT47" s="569"/>
      <c r="AU47" s="570"/>
    </row>
    <row r="48" spans="1:64" ht="12" customHeight="1">
      <c r="A48" s="527" t="s">
        <v>378</v>
      </c>
      <c r="B48" s="528"/>
      <c r="C48" s="529"/>
      <c r="D48" s="527">
        <v>28</v>
      </c>
      <c r="E48" s="528"/>
      <c r="F48" s="528"/>
      <c r="G48" s="528"/>
      <c r="H48" s="528"/>
      <c r="I48" s="528"/>
      <c r="J48" s="528"/>
      <c r="K48" s="529"/>
      <c r="L48" s="527"/>
      <c r="M48" s="528"/>
      <c r="N48" s="528"/>
      <c r="O48" s="529"/>
      <c r="P48" s="527">
        <v>12</v>
      </c>
      <c r="Q48" s="528"/>
      <c r="R48" s="528"/>
      <c r="S48" s="528"/>
      <c r="T48" s="528"/>
      <c r="U48" s="528"/>
      <c r="V48" s="529"/>
      <c r="W48" s="527"/>
      <c r="X48" s="528"/>
      <c r="Y48" s="528"/>
      <c r="Z48" s="528"/>
      <c r="AA48" s="528"/>
      <c r="AB48" s="529"/>
      <c r="AC48" s="527">
        <v>2</v>
      </c>
      <c r="AD48" s="528"/>
      <c r="AE48" s="528"/>
      <c r="AF48" s="528"/>
      <c r="AG48" s="528"/>
      <c r="AH48" s="529"/>
      <c r="AI48" s="527"/>
      <c r="AJ48" s="528"/>
      <c r="AK48" s="528"/>
      <c r="AL48" s="528"/>
      <c r="AM48" s="528"/>
      <c r="AN48" s="529"/>
      <c r="AO48" s="527">
        <v>10</v>
      </c>
      <c r="AP48" s="528"/>
      <c r="AQ48" s="528"/>
      <c r="AR48" s="529"/>
      <c r="AS48" s="568">
        <v>52</v>
      </c>
      <c r="AT48" s="569"/>
      <c r="AU48" s="570"/>
    </row>
    <row r="49" spans="1:47" ht="12" customHeight="1">
      <c r="A49" s="527" t="s">
        <v>379</v>
      </c>
      <c r="B49" s="528"/>
      <c r="C49" s="529"/>
      <c r="D49" s="527">
        <v>19</v>
      </c>
      <c r="E49" s="528"/>
      <c r="F49" s="528"/>
      <c r="G49" s="528"/>
      <c r="H49" s="528"/>
      <c r="I49" s="528"/>
      <c r="J49" s="528"/>
      <c r="K49" s="529"/>
      <c r="L49" s="527"/>
      <c r="M49" s="528"/>
      <c r="N49" s="528"/>
      <c r="O49" s="529"/>
      <c r="P49" s="527">
        <v>10</v>
      </c>
      <c r="Q49" s="528"/>
      <c r="R49" s="528"/>
      <c r="S49" s="528"/>
      <c r="T49" s="528"/>
      <c r="U49" s="528"/>
      <c r="V49" s="529"/>
      <c r="W49" s="527">
        <v>4</v>
      </c>
      <c r="X49" s="528"/>
      <c r="Y49" s="528"/>
      <c r="Z49" s="528"/>
      <c r="AA49" s="528"/>
      <c r="AB49" s="529"/>
      <c r="AC49" s="527">
        <v>2</v>
      </c>
      <c r="AD49" s="528"/>
      <c r="AE49" s="528"/>
      <c r="AF49" s="528"/>
      <c r="AG49" s="528"/>
      <c r="AH49" s="529"/>
      <c r="AI49" s="527">
        <v>6</v>
      </c>
      <c r="AJ49" s="528"/>
      <c r="AK49" s="528"/>
      <c r="AL49" s="528"/>
      <c r="AM49" s="528"/>
      <c r="AN49" s="529"/>
      <c r="AO49" s="527">
        <v>2</v>
      </c>
      <c r="AP49" s="528"/>
      <c r="AQ49" s="528"/>
      <c r="AR49" s="529"/>
      <c r="AS49" s="568">
        <v>43</v>
      </c>
      <c r="AT49" s="569"/>
      <c r="AU49" s="570"/>
    </row>
    <row r="50" spans="1:47" ht="12" customHeight="1">
      <c r="A50" s="556" t="s">
        <v>176</v>
      </c>
      <c r="B50" s="557"/>
      <c r="C50" s="558"/>
      <c r="D50" s="559" t="s">
        <v>429</v>
      </c>
      <c r="E50" s="560"/>
      <c r="F50" s="560"/>
      <c r="G50" s="560"/>
      <c r="H50" s="560"/>
      <c r="I50" s="560"/>
      <c r="J50" s="560"/>
      <c r="K50" s="561"/>
      <c r="L50" s="559">
        <v>7.5</v>
      </c>
      <c r="M50" s="560"/>
      <c r="N50" s="560"/>
      <c r="O50" s="561"/>
      <c r="P50" s="559">
        <v>22</v>
      </c>
      <c r="Q50" s="560"/>
      <c r="R50" s="560"/>
      <c r="S50" s="560"/>
      <c r="T50" s="560"/>
      <c r="U50" s="560"/>
      <c r="V50" s="561"/>
      <c r="W50" s="559">
        <v>4</v>
      </c>
      <c r="X50" s="560"/>
      <c r="Y50" s="560"/>
      <c r="Z50" s="560"/>
      <c r="AA50" s="560"/>
      <c r="AB50" s="561"/>
      <c r="AC50" s="559">
        <v>8</v>
      </c>
      <c r="AD50" s="560"/>
      <c r="AE50" s="560"/>
      <c r="AF50" s="560"/>
      <c r="AG50" s="560"/>
      <c r="AH50" s="561"/>
      <c r="AI50" s="559">
        <v>6</v>
      </c>
      <c r="AJ50" s="560"/>
      <c r="AK50" s="560"/>
      <c r="AL50" s="560"/>
      <c r="AM50" s="560"/>
      <c r="AN50" s="561"/>
      <c r="AO50" s="559">
        <v>34</v>
      </c>
      <c r="AP50" s="560"/>
      <c r="AQ50" s="560"/>
      <c r="AR50" s="561"/>
      <c r="AS50" s="571">
        <v>199</v>
      </c>
      <c r="AT50" s="572"/>
      <c r="AU50" s="573"/>
    </row>
  </sheetData>
  <mergeCells count="528">
    <mergeCell ref="AC45:AH45"/>
    <mergeCell ref="AI45:AN45"/>
    <mergeCell ref="AO45:AR45"/>
    <mergeCell ref="AS45:AU45"/>
    <mergeCell ref="AC46:AH46"/>
    <mergeCell ref="AC47:AH47"/>
    <mergeCell ref="AC48:AH48"/>
    <mergeCell ref="AC49:AH49"/>
    <mergeCell ref="AC50:AH50"/>
    <mergeCell ref="AI46:AN46"/>
    <mergeCell ref="AI47:AN47"/>
    <mergeCell ref="AI48:AN48"/>
    <mergeCell ref="AI49:AN49"/>
    <mergeCell ref="AI50:AN50"/>
    <mergeCell ref="AO46:AR46"/>
    <mergeCell ref="AO47:AR47"/>
    <mergeCell ref="AO48:AR48"/>
    <mergeCell ref="AO49:AR49"/>
    <mergeCell ref="AO50:AR50"/>
    <mergeCell ref="AS46:AU46"/>
    <mergeCell ref="AS47:AU47"/>
    <mergeCell ref="AS48:AU48"/>
    <mergeCell ref="AS49:AU49"/>
    <mergeCell ref="AS50:AU50"/>
    <mergeCell ref="L49:O49"/>
    <mergeCell ref="L50:O50"/>
    <mergeCell ref="L43:O44"/>
    <mergeCell ref="P44:V44"/>
    <mergeCell ref="W44:AB44"/>
    <mergeCell ref="P43:AB43"/>
    <mergeCell ref="P46:V46"/>
    <mergeCell ref="P47:V47"/>
    <mergeCell ref="P48:V48"/>
    <mergeCell ref="P49:V49"/>
    <mergeCell ref="P50:V50"/>
    <mergeCell ref="W46:AB46"/>
    <mergeCell ref="W47:AB47"/>
    <mergeCell ref="W48:AB48"/>
    <mergeCell ref="W49:AB49"/>
    <mergeCell ref="W50:AB50"/>
    <mergeCell ref="P45:V45"/>
    <mergeCell ref="W45:AB45"/>
    <mergeCell ref="A49:C49"/>
    <mergeCell ref="A50:C50"/>
    <mergeCell ref="D43:K44"/>
    <mergeCell ref="D45:K45"/>
    <mergeCell ref="D46:K46"/>
    <mergeCell ref="D47:K47"/>
    <mergeCell ref="D48:K48"/>
    <mergeCell ref="D49:K49"/>
    <mergeCell ref="D50:K50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D10:AD11"/>
    <mergeCell ref="AE10:AE11"/>
    <mergeCell ref="AF10:AF11"/>
    <mergeCell ref="AG10:AG11"/>
    <mergeCell ref="AH10:AH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Z10:Z11"/>
    <mergeCell ref="AA10:AA11"/>
    <mergeCell ref="AB10:AB11"/>
    <mergeCell ref="AC10:AC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O43:AR44"/>
    <mergeCell ref="AS43:AU44"/>
    <mergeCell ref="AW28:AW29"/>
    <mergeCell ref="AX28:AX29"/>
    <mergeCell ref="AY28:AY29"/>
    <mergeCell ref="AZ28:AZ29"/>
    <mergeCell ref="BA28:BA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K2:Y2"/>
    <mergeCell ref="H37:V37"/>
    <mergeCell ref="A42:BA42"/>
    <mergeCell ref="A43:C44"/>
    <mergeCell ref="A45:C45"/>
    <mergeCell ref="A46:C46"/>
    <mergeCell ref="L45:O45"/>
    <mergeCell ref="A47:C47"/>
    <mergeCell ref="A48:C48"/>
    <mergeCell ref="A36:F36"/>
    <mergeCell ref="H36:V36"/>
    <mergeCell ref="Z36:AF36"/>
    <mergeCell ref="AS36:BL36"/>
    <mergeCell ref="H38:Q38"/>
    <mergeCell ref="Z38:AP38"/>
    <mergeCell ref="AS38:BF38"/>
    <mergeCell ref="H40:Q40"/>
    <mergeCell ref="Z40:AP40"/>
    <mergeCell ref="AS40:BB40"/>
    <mergeCell ref="L46:O46"/>
    <mergeCell ref="L47:O47"/>
    <mergeCell ref="L48:O48"/>
    <mergeCell ref="AC43:AH44"/>
    <mergeCell ref="AI43:AN44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502"/>
  <sheetViews>
    <sheetView showGridLines="0" tabSelected="1" view="pageBreakPreview" zoomScale="60" zoomScaleNormal="100" workbookViewId="0">
      <pane xSplit="2" ySplit="7" topLeftCell="C35" activePane="bottomRight" state="frozen"/>
      <selection pane="topRight" activeCell="C1" sqref="C1"/>
      <selection pane="bottomLeft" activeCell="A9" sqref="A9"/>
      <selection pane="bottomRight" activeCell="AH5" sqref="AH5"/>
    </sheetView>
  </sheetViews>
  <sheetFormatPr defaultColWidth="14.6640625" defaultRowHeight="13.5" customHeight="1"/>
  <cols>
    <col min="1" max="1" width="11.6640625" style="14" customWidth="1"/>
    <col min="2" max="2" width="35.83203125" style="14" customWidth="1"/>
    <col min="3" max="3" width="16.1640625" style="14" customWidth="1"/>
    <col min="4" max="7" width="0" style="14" hidden="1" customWidth="1"/>
    <col min="8" max="8" width="5.5" style="14" customWidth="1"/>
    <col min="9" max="9" width="0" style="14" hidden="1" customWidth="1"/>
    <col min="10" max="10" width="5.5" style="14" customWidth="1"/>
    <col min="11" max="11" width="0" style="14" hidden="1" customWidth="1"/>
    <col min="12" max="12" width="5.5" style="14" customWidth="1"/>
    <col min="13" max="13" width="5.1640625" style="14" customWidth="1"/>
    <col min="14" max="14" width="6.1640625" style="14" customWidth="1"/>
    <col min="15" max="15" width="0" style="14" hidden="1" customWidth="1"/>
    <col min="16" max="16" width="5.1640625" style="14" customWidth="1"/>
    <col min="17" max="17" width="0" style="14" hidden="1" customWidth="1"/>
    <col min="18" max="18" width="10.1640625" style="14" customWidth="1"/>
    <col min="19" max="19" width="0" style="14" hidden="1" customWidth="1"/>
    <col min="20" max="20" width="9.83203125" style="14" customWidth="1"/>
    <col min="21" max="21" width="0" style="14" hidden="1" customWidth="1"/>
    <col min="22" max="22" width="9.5" style="14" customWidth="1"/>
    <col min="23" max="23" width="0" style="14" hidden="1" customWidth="1"/>
    <col min="24" max="24" width="10" style="14" customWidth="1"/>
    <col min="25" max="25" width="0" style="14" hidden="1" customWidth="1"/>
    <col min="26" max="26" width="10" style="14" customWidth="1"/>
    <col min="27" max="27" width="0" style="14" hidden="1" customWidth="1"/>
    <col min="28" max="28" width="9.5" style="14" customWidth="1"/>
    <col min="29" max="29" width="0" style="14" hidden="1" customWidth="1"/>
    <col min="30" max="30" width="9.5" style="14" customWidth="1"/>
    <col min="31" max="31" width="0" style="14" hidden="1" customWidth="1"/>
    <col min="32" max="32" width="10.1640625" style="14" customWidth="1"/>
    <col min="33" max="33" width="0" style="14" hidden="1" customWidth="1"/>
    <col min="34" max="16384" width="14.6640625" style="14"/>
  </cols>
  <sheetData>
    <row r="1" spans="1:34" ht="12.75" customHeight="1">
      <c r="A1" s="592" t="s">
        <v>118</v>
      </c>
      <c r="B1" s="617" t="s">
        <v>152</v>
      </c>
      <c r="C1" s="620" t="s">
        <v>153</v>
      </c>
      <c r="D1" s="621"/>
      <c r="E1" s="621"/>
      <c r="F1" s="621"/>
      <c r="G1" s="621" t="s">
        <v>154</v>
      </c>
      <c r="H1" s="621"/>
      <c r="I1" s="621"/>
      <c r="J1" s="621"/>
      <c r="K1" s="621"/>
      <c r="L1" s="621"/>
      <c r="M1" s="621"/>
      <c r="N1" s="621"/>
      <c r="O1" s="621"/>
      <c r="P1" s="622"/>
      <c r="Q1" s="601" t="s">
        <v>155</v>
      </c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</row>
    <row r="2" spans="1:34" ht="12.75" customHeight="1">
      <c r="A2" s="592"/>
      <c r="B2" s="618"/>
      <c r="C2" s="620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2"/>
      <c r="Q2" s="602" t="s">
        <v>156</v>
      </c>
      <c r="R2" s="626"/>
      <c r="S2" s="626"/>
      <c r="T2" s="627"/>
      <c r="U2" s="600" t="s">
        <v>157</v>
      </c>
      <c r="V2" s="592"/>
      <c r="W2" s="592"/>
      <c r="X2" s="593"/>
      <c r="Y2" s="602" t="s">
        <v>158</v>
      </c>
      <c r="Z2" s="603"/>
      <c r="AA2" s="603"/>
      <c r="AB2" s="604"/>
      <c r="AC2" s="601" t="s">
        <v>159</v>
      </c>
      <c r="AD2" s="592"/>
      <c r="AE2" s="592"/>
      <c r="AF2" s="593"/>
      <c r="AG2" s="176" t="s">
        <v>160</v>
      </c>
    </row>
    <row r="3" spans="1:34" ht="12.75" customHeight="1">
      <c r="A3" s="592"/>
      <c r="B3" s="618"/>
      <c r="C3" s="623" t="s">
        <v>317</v>
      </c>
      <c r="D3" s="636" t="s">
        <v>161</v>
      </c>
      <c r="E3" s="628" t="s">
        <v>162</v>
      </c>
      <c r="F3" s="592" t="s">
        <v>163</v>
      </c>
      <c r="G3" s="62"/>
      <c r="H3" s="598" t="s">
        <v>164</v>
      </c>
      <c r="I3" s="62"/>
      <c r="J3" s="598" t="s">
        <v>165</v>
      </c>
      <c r="K3" s="62"/>
      <c r="L3" s="621" t="s">
        <v>166</v>
      </c>
      <c r="M3" s="621"/>
      <c r="N3" s="621"/>
      <c r="O3" s="621"/>
      <c r="P3" s="630"/>
      <c r="Q3" s="602" t="s">
        <v>167</v>
      </c>
      <c r="R3" s="603"/>
      <c r="S3" s="603" t="s">
        <v>168</v>
      </c>
      <c r="T3" s="637"/>
      <c r="U3" s="600" t="s">
        <v>169</v>
      </c>
      <c r="V3" s="592"/>
      <c r="W3" s="592" t="s">
        <v>170</v>
      </c>
      <c r="X3" s="593"/>
      <c r="Y3" s="602" t="s">
        <v>171</v>
      </c>
      <c r="Z3" s="603"/>
      <c r="AA3" s="603" t="s">
        <v>172</v>
      </c>
      <c r="AB3" s="604"/>
      <c r="AC3" s="601" t="s">
        <v>173</v>
      </c>
      <c r="AD3" s="592"/>
      <c r="AE3" s="592" t="s">
        <v>174</v>
      </c>
      <c r="AF3" s="593"/>
      <c r="AG3" s="176" t="s">
        <v>175</v>
      </c>
    </row>
    <row r="4" spans="1:34" ht="12.75" customHeight="1">
      <c r="A4" s="592"/>
      <c r="B4" s="618"/>
      <c r="C4" s="624"/>
      <c r="D4" s="636"/>
      <c r="E4" s="628"/>
      <c r="F4" s="592"/>
      <c r="G4" s="62"/>
      <c r="H4" s="629"/>
      <c r="I4" s="62"/>
      <c r="J4" s="629"/>
      <c r="K4" s="62"/>
      <c r="L4" s="652" t="s">
        <v>176</v>
      </c>
      <c r="M4" s="592" t="s">
        <v>177</v>
      </c>
      <c r="N4" s="592"/>
      <c r="O4" s="592"/>
      <c r="P4" s="655"/>
      <c r="Q4" s="649" t="s">
        <v>357</v>
      </c>
      <c r="R4" s="603"/>
      <c r="S4" s="606" t="s">
        <v>179</v>
      </c>
      <c r="T4" s="637"/>
      <c r="U4" s="601" t="s">
        <v>178</v>
      </c>
      <c r="V4" s="592"/>
      <c r="W4" s="594" t="s">
        <v>179</v>
      </c>
      <c r="X4" s="609"/>
      <c r="Y4" s="602" t="s">
        <v>178</v>
      </c>
      <c r="Z4" s="603"/>
      <c r="AA4" s="606" t="s">
        <v>359</v>
      </c>
      <c r="AB4" s="604"/>
      <c r="AC4" s="610" t="s">
        <v>356</v>
      </c>
      <c r="AD4" s="592"/>
      <c r="AE4" s="594" t="s">
        <v>357</v>
      </c>
      <c r="AF4" s="593"/>
      <c r="AG4" s="176" t="s">
        <v>180</v>
      </c>
    </row>
    <row r="5" spans="1:34" ht="16.5" customHeight="1">
      <c r="A5" s="592"/>
      <c r="B5" s="618"/>
      <c r="C5" s="624"/>
      <c r="D5" s="636"/>
      <c r="E5" s="628"/>
      <c r="F5" s="592"/>
      <c r="G5" s="62"/>
      <c r="H5" s="629"/>
      <c r="I5" s="62"/>
      <c r="J5" s="629"/>
      <c r="K5" s="63"/>
      <c r="L5" s="653"/>
      <c r="M5" s="628" t="s">
        <v>181</v>
      </c>
      <c r="N5" s="628" t="s">
        <v>182</v>
      </c>
      <c r="O5" s="598"/>
      <c r="P5" s="650" t="s">
        <v>183</v>
      </c>
      <c r="Q5" s="602" t="s">
        <v>184</v>
      </c>
      <c r="R5" s="611" t="s">
        <v>176</v>
      </c>
      <c r="S5" s="603" t="s">
        <v>184</v>
      </c>
      <c r="T5" s="631" t="s">
        <v>176</v>
      </c>
      <c r="U5" s="601" t="s">
        <v>184</v>
      </c>
      <c r="V5" s="598" t="s">
        <v>176</v>
      </c>
      <c r="W5" s="592" t="s">
        <v>184</v>
      </c>
      <c r="X5" s="607" t="s">
        <v>176</v>
      </c>
      <c r="Y5" s="602" t="s">
        <v>184</v>
      </c>
      <c r="Z5" s="611" t="s">
        <v>176</v>
      </c>
      <c r="AA5" s="613" t="s">
        <v>184</v>
      </c>
      <c r="AB5" s="615" t="s">
        <v>176</v>
      </c>
      <c r="AC5" s="601" t="s">
        <v>184</v>
      </c>
      <c r="AD5" s="598" t="s">
        <v>176</v>
      </c>
      <c r="AE5" s="592" t="s">
        <v>184</v>
      </c>
      <c r="AF5" s="607" t="s">
        <v>176</v>
      </c>
      <c r="AG5" s="601" t="s">
        <v>184</v>
      </c>
    </row>
    <row r="6" spans="1:34" ht="28.5" customHeight="1">
      <c r="A6" s="592"/>
      <c r="B6" s="619"/>
      <c r="C6" s="625"/>
      <c r="D6" s="636"/>
      <c r="E6" s="628"/>
      <c r="F6" s="592"/>
      <c r="G6" s="62"/>
      <c r="H6" s="599"/>
      <c r="I6" s="62"/>
      <c r="J6" s="599"/>
      <c r="K6" s="63"/>
      <c r="L6" s="654"/>
      <c r="M6" s="628"/>
      <c r="N6" s="628"/>
      <c r="O6" s="599"/>
      <c r="P6" s="651"/>
      <c r="Q6" s="602"/>
      <c r="R6" s="612"/>
      <c r="S6" s="603"/>
      <c r="T6" s="632"/>
      <c r="U6" s="601"/>
      <c r="V6" s="599"/>
      <c r="W6" s="592"/>
      <c r="X6" s="608"/>
      <c r="Y6" s="602"/>
      <c r="Z6" s="612"/>
      <c r="AA6" s="614"/>
      <c r="AB6" s="616"/>
      <c r="AC6" s="601"/>
      <c r="AD6" s="599"/>
      <c r="AE6" s="592"/>
      <c r="AF6" s="608"/>
      <c r="AG6" s="601"/>
    </row>
    <row r="7" spans="1:34" ht="13.5" customHeight="1">
      <c r="A7" s="15" t="s">
        <v>1</v>
      </c>
      <c r="B7" s="386" t="s">
        <v>2</v>
      </c>
      <c r="C7" s="211">
        <v>3</v>
      </c>
      <c r="D7" s="176" t="s">
        <v>6</v>
      </c>
      <c r="E7" s="15" t="s">
        <v>7</v>
      </c>
      <c r="F7" s="15" t="s">
        <v>8</v>
      </c>
      <c r="G7" s="15" t="s">
        <v>43</v>
      </c>
      <c r="H7" s="15"/>
      <c r="I7" s="15" t="s">
        <v>49</v>
      </c>
      <c r="J7" s="15">
        <v>5</v>
      </c>
      <c r="K7" s="15" t="s">
        <v>55</v>
      </c>
      <c r="L7" s="55">
        <v>6</v>
      </c>
      <c r="M7" s="15">
        <v>7</v>
      </c>
      <c r="N7" s="15">
        <v>8</v>
      </c>
      <c r="O7" s="15" t="s">
        <v>67</v>
      </c>
      <c r="P7" s="75">
        <v>9</v>
      </c>
      <c r="Q7" s="84" t="s">
        <v>77</v>
      </c>
      <c r="R7" s="85">
        <v>10</v>
      </c>
      <c r="S7" s="86" t="s">
        <v>95</v>
      </c>
      <c r="T7" s="87">
        <v>11</v>
      </c>
      <c r="U7" s="70" t="s">
        <v>104</v>
      </c>
      <c r="V7" s="62">
        <v>12</v>
      </c>
      <c r="W7" s="62" t="s">
        <v>111</v>
      </c>
      <c r="X7" s="386">
        <v>13</v>
      </c>
      <c r="Y7" s="105" t="s">
        <v>185</v>
      </c>
      <c r="Z7" s="86">
        <v>14</v>
      </c>
      <c r="AA7" s="86" t="s">
        <v>190</v>
      </c>
      <c r="AB7" s="437">
        <v>15</v>
      </c>
      <c r="AC7" s="70" t="s">
        <v>194</v>
      </c>
      <c r="AD7" s="62">
        <v>16</v>
      </c>
      <c r="AE7" s="62" t="s">
        <v>198</v>
      </c>
      <c r="AF7" s="184">
        <v>17</v>
      </c>
      <c r="AG7" s="176" t="s">
        <v>201</v>
      </c>
    </row>
    <row r="8" spans="1:34" s="146" customFormat="1" ht="13.5" customHeight="1">
      <c r="A8" s="147"/>
      <c r="B8" s="386"/>
      <c r="C8" s="203"/>
      <c r="D8" s="176"/>
      <c r="E8" s="147"/>
      <c r="F8" s="147"/>
      <c r="G8" s="147"/>
      <c r="H8" s="169">
        <f t="shared" ref="H8:P8" si="0">SUM(H10+H28+H35+H39+H57)</f>
        <v>6588</v>
      </c>
      <c r="I8" s="169" t="e">
        <f t="shared" si="0"/>
        <v>#REF!</v>
      </c>
      <c r="J8" s="169">
        <f t="shared" si="0"/>
        <v>2400</v>
      </c>
      <c r="K8" s="169" t="e">
        <f t="shared" si="0"/>
        <v>#REF!</v>
      </c>
      <c r="L8" s="169">
        <f t="shared" si="0"/>
        <v>4188</v>
      </c>
      <c r="M8" s="169">
        <f t="shared" si="0"/>
        <v>2084</v>
      </c>
      <c r="N8" s="169">
        <f t="shared" si="0"/>
        <v>2014</v>
      </c>
      <c r="O8" s="169">
        <f t="shared" si="0"/>
        <v>0</v>
      </c>
      <c r="P8" s="169">
        <f t="shared" si="0"/>
        <v>90</v>
      </c>
      <c r="Q8" s="84"/>
      <c r="R8" s="418">
        <f>SUM(R9/17)</f>
        <v>36</v>
      </c>
      <c r="S8" s="419" t="e">
        <f t="shared" ref="S8:AE8" si="1">SUM(S9/17)</f>
        <v>#VALUE!</v>
      </c>
      <c r="T8" s="420">
        <f>SUM(T9/22)</f>
        <v>36</v>
      </c>
      <c r="U8" s="421" t="e">
        <f t="shared" si="1"/>
        <v>#VALUE!</v>
      </c>
      <c r="V8" s="418">
        <f t="shared" si="1"/>
        <v>36</v>
      </c>
      <c r="W8" s="419" t="e">
        <f t="shared" si="1"/>
        <v>#VALUE!</v>
      </c>
      <c r="X8" s="422">
        <f>SUM(X9/22)</f>
        <v>36</v>
      </c>
      <c r="Y8" s="421" t="e">
        <f t="shared" si="1"/>
        <v>#VALUE!</v>
      </c>
      <c r="Z8" s="418">
        <f t="shared" si="1"/>
        <v>36</v>
      </c>
      <c r="AA8" s="419" t="e">
        <f t="shared" si="1"/>
        <v>#VALUE!</v>
      </c>
      <c r="AB8" s="422">
        <f>SUM(AB9/23)</f>
        <v>36</v>
      </c>
      <c r="AC8" s="421" t="e">
        <f t="shared" si="1"/>
        <v>#VALUE!</v>
      </c>
      <c r="AD8" s="418">
        <f>SUM(AD9/16)</f>
        <v>36</v>
      </c>
      <c r="AE8" s="419" t="e">
        <f t="shared" si="1"/>
        <v>#VALUE!</v>
      </c>
      <c r="AF8" s="422">
        <f>SUM(AF9/17)</f>
        <v>36</v>
      </c>
      <c r="AG8" s="148"/>
    </row>
    <row r="9" spans="1:34" s="140" customFormat="1" ht="13.5" customHeight="1" thickBot="1">
      <c r="A9" s="142"/>
      <c r="B9" s="202"/>
      <c r="C9" s="204"/>
      <c r="D9" s="145"/>
      <c r="E9" s="142"/>
      <c r="F9" s="142"/>
      <c r="G9" s="142"/>
      <c r="H9" s="142"/>
      <c r="I9" s="142"/>
      <c r="J9" s="142"/>
      <c r="K9" s="142"/>
      <c r="L9" s="161">
        <f>SUM(R9+T9+V9+X9+Z9+AB9+AD9+AF9)</f>
        <v>5436</v>
      </c>
      <c r="M9" s="142"/>
      <c r="N9" s="142"/>
      <c r="O9" s="142"/>
      <c r="P9" s="143"/>
      <c r="Q9" s="144"/>
      <c r="R9" s="258">
        <f t="shared" ref="R9:AF9" si="2">SUM(R10+R28+R35+R39+R57)</f>
        <v>612</v>
      </c>
      <c r="S9" s="163" t="e">
        <f t="shared" si="2"/>
        <v>#VALUE!</v>
      </c>
      <c r="T9" s="163">
        <f t="shared" si="2"/>
        <v>792</v>
      </c>
      <c r="U9" s="257" t="e">
        <f t="shared" si="2"/>
        <v>#VALUE!</v>
      </c>
      <c r="V9" s="258">
        <f t="shared" si="2"/>
        <v>612</v>
      </c>
      <c r="W9" s="163" t="e">
        <f t="shared" si="2"/>
        <v>#VALUE!</v>
      </c>
      <c r="X9" s="185">
        <f t="shared" si="2"/>
        <v>792</v>
      </c>
      <c r="Y9" s="257" t="e">
        <f t="shared" si="2"/>
        <v>#VALUE!</v>
      </c>
      <c r="Z9" s="258">
        <f t="shared" si="2"/>
        <v>612</v>
      </c>
      <c r="AA9" s="163" t="e">
        <f t="shared" si="2"/>
        <v>#VALUE!</v>
      </c>
      <c r="AB9" s="185">
        <f t="shared" si="2"/>
        <v>828</v>
      </c>
      <c r="AC9" s="257" t="e">
        <f t="shared" si="2"/>
        <v>#VALUE!</v>
      </c>
      <c r="AD9" s="258">
        <f t="shared" si="2"/>
        <v>576</v>
      </c>
      <c r="AE9" s="163" t="e">
        <f t="shared" si="2"/>
        <v>#VALUE!</v>
      </c>
      <c r="AF9" s="185">
        <f t="shared" si="2"/>
        <v>612</v>
      </c>
      <c r="AG9" s="427"/>
      <c r="AH9" s="429"/>
    </row>
    <row r="10" spans="1:34" ht="13.5" customHeight="1" thickBot="1">
      <c r="A10" s="33" t="s">
        <v>318</v>
      </c>
      <c r="B10" s="206" t="s">
        <v>207</v>
      </c>
      <c r="C10" s="205"/>
      <c r="D10" s="72"/>
      <c r="E10" s="33"/>
      <c r="F10" s="33"/>
      <c r="G10" s="33"/>
      <c r="H10" s="136">
        <f>H11+H20+H26</f>
        <v>2106</v>
      </c>
      <c r="I10" s="136">
        <f t="shared" ref="I10:P10" si="3">I11+I20+I26</f>
        <v>0</v>
      </c>
      <c r="J10" s="136">
        <f t="shared" si="3"/>
        <v>702</v>
      </c>
      <c r="K10" s="136">
        <f t="shared" si="3"/>
        <v>0</v>
      </c>
      <c r="L10" s="136">
        <f t="shared" si="3"/>
        <v>1404</v>
      </c>
      <c r="M10" s="136">
        <f t="shared" si="3"/>
        <v>820</v>
      </c>
      <c r="N10" s="136">
        <f t="shared" si="3"/>
        <v>584</v>
      </c>
      <c r="O10" s="136">
        <f t="shared" si="3"/>
        <v>0</v>
      </c>
      <c r="P10" s="136">
        <f t="shared" si="3"/>
        <v>0</v>
      </c>
      <c r="Q10" s="255">
        <f t="shared" ref="Q10" si="4">Q11+Q20+Q26</f>
        <v>608</v>
      </c>
      <c r="R10" s="256">
        <f t="shared" ref="R10" si="5">R11+R20+R26</f>
        <v>612</v>
      </c>
      <c r="S10" s="136">
        <f t="shared" ref="S10" si="6">S11+S20+S26</f>
        <v>788</v>
      </c>
      <c r="T10" s="136">
        <f t="shared" ref="T10" si="7">T11+T20+T26</f>
        <v>792</v>
      </c>
      <c r="U10" s="255">
        <f t="shared" ref="U10" si="8">U11+U20+U26</f>
        <v>152</v>
      </c>
      <c r="V10" s="256">
        <f t="shared" ref="V10" si="9">V11+V20+V26</f>
        <v>0</v>
      </c>
      <c r="W10" s="136">
        <f t="shared" ref="W10" si="10">W11+W20+W26</f>
        <v>147</v>
      </c>
      <c r="X10" s="186">
        <f t="shared" ref="X10" si="11">X11+X20+X26</f>
        <v>0</v>
      </c>
      <c r="Y10" s="428">
        <f t="shared" ref="Y10" si="12">Y11+Y20+Y26</f>
        <v>0</v>
      </c>
      <c r="Z10" s="256">
        <f t="shared" ref="Z10" si="13">Z11+Z20+Z26</f>
        <v>0</v>
      </c>
      <c r="AA10" s="136">
        <f t="shared" ref="AA10" si="14">AA11+AA20+AA26</f>
        <v>0</v>
      </c>
      <c r="AB10" s="186">
        <f t="shared" ref="AB10" si="15">AB11+AB20+AB26</f>
        <v>0</v>
      </c>
      <c r="AC10" s="428">
        <f t="shared" ref="AC10" si="16">AC11+AC20+AC26</f>
        <v>0</v>
      </c>
      <c r="AD10" s="256">
        <f t="shared" ref="AD10" si="17">AD11+AD20+AD26</f>
        <v>0</v>
      </c>
      <c r="AE10" s="136">
        <f t="shared" ref="AE10" si="18">AE11+AE20+AE26</f>
        <v>0</v>
      </c>
      <c r="AF10" s="136">
        <f t="shared" ref="AF10" si="19">AF11+AF20+AF26</f>
        <v>0</v>
      </c>
      <c r="AG10" s="428"/>
      <c r="AH10" s="429"/>
    </row>
    <row r="11" spans="1:34" ht="24.75" customHeight="1" thickBot="1">
      <c r="A11" s="387" t="s">
        <v>436</v>
      </c>
      <c r="B11" s="388" t="s">
        <v>437</v>
      </c>
      <c r="C11" s="207"/>
      <c r="D11" s="68"/>
      <c r="E11" s="61"/>
      <c r="F11" s="61"/>
      <c r="G11" s="61"/>
      <c r="H11" s="480">
        <f>H12+H13+H14+H15+H16+H17+H18+H19</f>
        <v>1359</v>
      </c>
      <c r="I11" s="480">
        <f t="shared" ref="I11:AF11" si="20">I12+I13+I14+I15+I16+I17+I18+I19</f>
        <v>0</v>
      </c>
      <c r="J11" s="480">
        <f t="shared" si="20"/>
        <v>453</v>
      </c>
      <c r="K11" s="480">
        <f t="shared" si="20"/>
        <v>0</v>
      </c>
      <c r="L11" s="481">
        <f t="shared" si="20"/>
        <v>906</v>
      </c>
      <c r="M11" s="480">
        <f t="shared" si="20"/>
        <v>516</v>
      </c>
      <c r="N11" s="480">
        <f t="shared" si="20"/>
        <v>390</v>
      </c>
      <c r="O11" s="480">
        <f t="shared" si="20"/>
        <v>0</v>
      </c>
      <c r="P11" s="480">
        <f t="shared" si="20"/>
        <v>0</v>
      </c>
      <c r="Q11" s="482">
        <f t="shared" si="20"/>
        <v>331</v>
      </c>
      <c r="R11" s="483">
        <f t="shared" si="20"/>
        <v>394</v>
      </c>
      <c r="S11" s="484">
        <f t="shared" si="20"/>
        <v>399</v>
      </c>
      <c r="T11" s="484">
        <f t="shared" si="20"/>
        <v>512</v>
      </c>
      <c r="U11" s="482">
        <f t="shared" si="20"/>
        <v>76</v>
      </c>
      <c r="V11" s="485">
        <f t="shared" si="20"/>
        <v>0</v>
      </c>
      <c r="W11" s="480">
        <f t="shared" si="20"/>
        <v>84</v>
      </c>
      <c r="X11" s="486">
        <f t="shared" si="20"/>
        <v>0</v>
      </c>
      <c r="Y11" s="487">
        <f t="shared" si="20"/>
        <v>0</v>
      </c>
      <c r="Z11" s="483">
        <f t="shared" si="20"/>
        <v>0</v>
      </c>
      <c r="AA11" s="484">
        <f t="shared" si="20"/>
        <v>0</v>
      </c>
      <c r="AB11" s="488">
        <f t="shared" si="20"/>
        <v>0</v>
      </c>
      <c r="AC11" s="487">
        <f t="shared" si="20"/>
        <v>0</v>
      </c>
      <c r="AD11" s="485">
        <f t="shared" si="20"/>
        <v>0</v>
      </c>
      <c r="AE11" s="480">
        <f t="shared" si="20"/>
        <v>0</v>
      </c>
      <c r="AF11" s="480">
        <f t="shared" si="20"/>
        <v>0</v>
      </c>
      <c r="AG11" s="428"/>
      <c r="AH11" s="429"/>
    </row>
    <row r="12" spans="1:34" ht="13.5" customHeight="1">
      <c r="A12" s="389" t="s">
        <v>438</v>
      </c>
      <c r="B12" s="390" t="s">
        <v>208</v>
      </c>
      <c r="C12" s="391" t="s">
        <v>361</v>
      </c>
      <c r="D12" s="173"/>
      <c r="E12" s="173"/>
      <c r="F12" s="391" t="s">
        <v>361</v>
      </c>
      <c r="G12" s="213"/>
      <c r="H12" s="392">
        <v>117</v>
      </c>
      <c r="I12" s="393"/>
      <c r="J12" s="393">
        <v>39</v>
      </c>
      <c r="K12" s="393"/>
      <c r="L12" s="394">
        <f>SUM(R12+T12+V12+X12+Z12+AB12+AD12+AF12)</f>
        <v>78</v>
      </c>
      <c r="M12" s="329">
        <v>78</v>
      </c>
      <c r="N12" s="392"/>
      <c r="O12" s="392"/>
      <c r="P12" s="442"/>
      <c r="Q12" s="396" t="s">
        <v>114</v>
      </c>
      <c r="R12" s="426">
        <v>34</v>
      </c>
      <c r="S12" s="397">
        <v>57</v>
      </c>
      <c r="T12" s="440">
        <v>44</v>
      </c>
      <c r="U12" s="194"/>
      <c r="V12" s="439"/>
      <c r="W12" s="139"/>
      <c r="X12" s="187"/>
      <c r="Y12" s="131"/>
      <c r="Z12" s="198"/>
      <c r="AA12" s="132"/>
      <c r="AB12" s="432"/>
      <c r="AC12" s="194"/>
      <c r="AD12" s="196"/>
      <c r="AE12" s="139"/>
      <c r="AF12" s="187"/>
      <c r="AG12" s="194"/>
      <c r="AH12" s="429"/>
    </row>
    <row r="13" spans="1:34" ht="13.5" customHeight="1">
      <c r="A13" s="389" t="s">
        <v>439</v>
      </c>
      <c r="B13" s="390" t="s">
        <v>209</v>
      </c>
      <c r="C13" s="391" t="s">
        <v>362</v>
      </c>
      <c r="D13" s="173"/>
      <c r="E13" s="173"/>
      <c r="F13" s="391" t="s">
        <v>362</v>
      </c>
      <c r="G13" s="213"/>
      <c r="H13" s="392">
        <v>177</v>
      </c>
      <c r="I13" s="393"/>
      <c r="J13" s="393">
        <v>59</v>
      </c>
      <c r="K13" s="393"/>
      <c r="L13" s="394">
        <f t="shared" ref="L13" si="21">SUM(R13+T13+V13+X13+Z13+AB13+AD13+AF13)</f>
        <v>118</v>
      </c>
      <c r="M13" s="392">
        <v>118</v>
      </c>
      <c r="N13" s="392"/>
      <c r="O13" s="392"/>
      <c r="P13" s="430"/>
      <c r="Q13" s="396" t="s">
        <v>196</v>
      </c>
      <c r="R13" s="412">
        <v>68</v>
      </c>
      <c r="S13" s="397">
        <v>85</v>
      </c>
      <c r="T13" s="441">
        <v>50</v>
      </c>
      <c r="U13" s="194"/>
      <c r="V13" s="196"/>
      <c r="W13" s="139"/>
      <c r="X13" s="187"/>
      <c r="Y13" s="134"/>
      <c r="Z13" s="135"/>
      <c r="AA13" s="132"/>
      <c r="AB13" s="432"/>
      <c r="AC13" s="194"/>
      <c r="AD13" s="196"/>
      <c r="AE13" s="139"/>
      <c r="AF13" s="187"/>
      <c r="AG13" s="194"/>
      <c r="AH13" s="429"/>
    </row>
    <row r="14" spans="1:34" ht="13.5" customHeight="1">
      <c r="A14" s="389" t="s">
        <v>440</v>
      </c>
      <c r="B14" s="390" t="s">
        <v>32</v>
      </c>
      <c r="C14" s="174" t="s">
        <v>362</v>
      </c>
      <c r="D14" s="173"/>
      <c r="E14" s="173"/>
      <c r="F14" s="391" t="s">
        <v>362</v>
      </c>
      <c r="G14" s="213"/>
      <c r="H14" s="392">
        <v>174</v>
      </c>
      <c r="I14" s="393"/>
      <c r="J14" s="393">
        <v>58</v>
      </c>
      <c r="K14" s="393"/>
      <c r="L14" s="394">
        <v>116</v>
      </c>
      <c r="M14" s="392"/>
      <c r="N14" s="329">
        <v>116</v>
      </c>
      <c r="O14" s="392"/>
      <c r="P14" s="430"/>
      <c r="Q14" s="411">
        <v>44</v>
      </c>
      <c r="R14" s="426">
        <v>52</v>
      </c>
      <c r="S14" s="397">
        <v>57</v>
      </c>
      <c r="T14" s="441">
        <v>64</v>
      </c>
      <c r="U14" s="194"/>
      <c r="V14" s="196"/>
      <c r="W14" s="139"/>
      <c r="X14" s="187"/>
      <c r="Y14" s="134"/>
      <c r="Z14" s="135"/>
      <c r="AA14" s="132"/>
      <c r="AB14" s="432"/>
      <c r="AC14" s="138"/>
      <c r="AD14" s="129"/>
      <c r="AE14" s="139"/>
      <c r="AF14" s="187"/>
      <c r="AG14" s="138"/>
    </row>
    <row r="15" spans="1:34" ht="13.5" customHeight="1">
      <c r="A15" s="399" t="s">
        <v>441</v>
      </c>
      <c r="B15" s="390" t="s">
        <v>12</v>
      </c>
      <c r="C15" s="391" t="s">
        <v>361</v>
      </c>
      <c r="D15" s="173"/>
      <c r="E15" s="173"/>
      <c r="F15" s="391" t="s">
        <v>361</v>
      </c>
      <c r="G15" s="213"/>
      <c r="H15" s="392">
        <v>384</v>
      </c>
      <c r="I15" s="393"/>
      <c r="J15" s="393">
        <v>128</v>
      </c>
      <c r="K15" s="393"/>
      <c r="L15" s="394">
        <v>256</v>
      </c>
      <c r="M15" s="329">
        <v>128</v>
      </c>
      <c r="N15" s="329">
        <v>128</v>
      </c>
      <c r="O15" s="392"/>
      <c r="P15" s="430"/>
      <c r="Q15" s="411">
        <v>177</v>
      </c>
      <c r="R15" s="426">
        <v>102</v>
      </c>
      <c r="S15" s="397">
        <v>200</v>
      </c>
      <c r="T15" s="441">
        <v>154</v>
      </c>
      <c r="U15" s="194" t="s">
        <v>108</v>
      </c>
      <c r="V15" s="196"/>
      <c r="W15" s="139" t="s">
        <v>112</v>
      </c>
      <c r="X15" s="187"/>
      <c r="Y15" s="134"/>
      <c r="Z15" s="135"/>
      <c r="AA15" s="132"/>
      <c r="AB15" s="432"/>
      <c r="AC15" s="194"/>
      <c r="AD15" s="436"/>
      <c r="AE15" s="139"/>
      <c r="AF15" s="187"/>
      <c r="AG15" s="138"/>
    </row>
    <row r="16" spans="1:34" ht="23.25" customHeight="1">
      <c r="A16" s="389" t="s">
        <v>442</v>
      </c>
      <c r="B16" s="390" t="s">
        <v>30</v>
      </c>
      <c r="C16" s="391" t="s">
        <v>362</v>
      </c>
      <c r="D16" s="173"/>
      <c r="E16" s="173"/>
      <c r="F16" s="391" t="s">
        <v>362</v>
      </c>
      <c r="G16" s="213"/>
      <c r="H16" s="392">
        <v>174</v>
      </c>
      <c r="I16" s="393"/>
      <c r="J16" s="393">
        <v>58</v>
      </c>
      <c r="K16" s="393"/>
      <c r="L16" s="394">
        <v>116</v>
      </c>
      <c r="M16" s="392">
        <v>116</v>
      </c>
      <c r="N16" s="329"/>
      <c r="O16" s="392"/>
      <c r="P16" s="430"/>
      <c r="Q16" s="411"/>
      <c r="R16" s="426">
        <v>52</v>
      </c>
      <c r="S16" s="397"/>
      <c r="T16" s="441">
        <v>64</v>
      </c>
      <c r="U16" s="194" t="s">
        <v>108</v>
      </c>
      <c r="V16" s="196"/>
      <c r="W16" s="139" t="s">
        <v>112</v>
      </c>
      <c r="X16" s="130"/>
      <c r="Y16" s="131"/>
      <c r="Z16" s="438"/>
      <c r="AA16" s="132"/>
      <c r="AB16" s="432"/>
      <c r="AC16" s="138"/>
      <c r="AD16" s="129"/>
      <c r="AE16" s="139"/>
      <c r="AF16" s="187"/>
      <c r="AG16" s="138"/>
    </row>
    <row r="17" spans="1:35" ht="13.5" customHeight="1">
      <c r="A17" s="389" t="s">
        <v>443</v>
      </c>
      <c r="B17" s="390" t="s">
        <v>26</v>
      </c>
      <c r="C17" s="391" t="s">
        <v>362</v>
      </c>
      <c r="D17" s="173"/>
      <c r="E17" s="173"/>
      <c r="F17" s="391" t="s">
        <v>362</v>
      </c>
      <c r="G17" s="213"/>
      <c r="H17" s="392">
        <v>174</v>
      </c>
      <c r="I17" s="393"/>
      <c r="J17" s="393">
        <v>58</v>
      </c>
      <c r="K17" s="393"/>
      <c r="L17" s="394">
        <v>116</v>
      </c>
      <c r="M17" s="392"/>
      <c r="N17" s="329">
        <v>116</v>
      </c>
      <c r="O17" s="392"/>
      <c r="P17" s="430"/>
      <c r="Q17" s="411"/>
      <c r="R17" s="426">
        <v>52</v>
      </c>
      <c r="S17" s="397"/>
      <c r="T17" s="441">
        <v>64</v>
      </c>
      <c r="U17" s="194"/>
      <c r="V17" s="196"/>
      <c r="W17" s="139"/>
      <c r="X17" s="130"/>
      <c r="Y17" s="131"/>
      <c r="Z17" s="438"/>
      <c r="AA17" s="132"/>
      <c r="AB17" s="432"/>
      <c r="AC17" s="138"/>
      <c r="AD17" s="129"/>
      <c r="AE17" s="139"/>
      <c r="AF17" s="187"/>
      <c r="AG17" s="138"/>
    </row>
    <row r="18" spans="1:35" ht="23.25" customHeight="1">
      <c r="A18" s="389" t="s">
        <v>444</v>
      </c>
      <c r="B18" s="390" t="s">
        <v>210</v>
      </c>
      <c r="C18" s="391" t="s">
        <v>362</v>
      </c>
      <c r="D18" s="173"/>
      <c r="E18" s="173"/>
      <c r="F18" s="391" t="s">
        <v>362</v>
      </c>
      <c r="G18" s="213"/>
      <c r="H18" s="392">
        <v>105</v>
      </c>
      <c r="I18" s="393"/>
      <c r="J18" s="393">
        <v>35</v>
      </c>
      <c r="K18" s="393"/>
      <c r="L18" s="394">
        <v>70</v>
      </c>
      <c r="M18" s="392">
        <v>40</v>
      </c>
      <c r="N18" s="329">
        <v>30</v>
      </c>
      <c r="O18" s="392"/>
      <c r="P18" s="430"/>
      <c r="Q18" s="411"/>
      <c r="R18" s="426">
        <v>34</v>
      </c>
      <c r="S18" s="397"/>
      <c r="T18" s="441">
        <v>36</v>
      </c>
      <c r="U18" s="194"/>
      <c r="V18" s="196"/>
      <c r="W18" s="139"/>
      <c r="X18" s="130"/>
      <c r="Y18" s="134"/>
      <c r="Z18" s="135"/>
      <c r="AA18" s="132"/>
      <c r="AB18" s="432"/>
      <c r="AC18" s="138"/>
      <c r="AD18" s="129"/>
      <c r="AE18" s="139"/>
      <c r="AF18" s="187"/>
      <c r="AG18" s="138"/>
    </row>
    <row r="19" spans="1:35" ht="13.5" customHeight="1">
      <c r="A19" s="389" t="s">
        <v>445</v>
      </c>
      <c r="B19" s="390" t="s">
        <v>431</v>
      </c>
      <c r="C19" s="391" t="s">
        <v>446</v>
      </c>
      <c r="D19" s="173"/>
      <c r="E19" s="173"/>
      <c r="F19" s="391" t="s">
        <v>446</v>
      </c>
      <c r="G19" s="213"/>
      <c r="H19" s="392">
        <v>54</v>
      </c>
      <c r="I19" s="393"/>
      <c r="J19" s="393">
        <v>18</v>
      </c>
      <c r="K19" s="393"/>
      <c r="L19" s="394">
        <v>36</v>
      </c>
      <c r="M19" s="392">
        <v>36</v>
      </c>
      <c r="N19" s="329"/>
      <c r="O19" s="392"/>
      <c r="P19" s="430"/>
      <c r="Q19" s="411"/>
      <c r="R19" s="426"/>
      <c r="S19" s="397"/>
      <c r="T19" s="441">
        <v>36</v>
      </c>
      <c r="U19" s="194"/>
      <c r="V19" s="196"/>
      <c r="W19" s="139"/>
      <c r="X19" s="130"/>
      <c r="Y19" s="131"/>
      <c r="Z19" s="198"/>
      <c r="AA19" s="132"/>
      <c r="AB19" s="432"/>
      <c r="AC19" s="138"/>
      <c r="AD19" s="129"/>
      <c r="AE19" s="139"/>
      <c r="AF19" s="187"/>
      <c r="AG19" s="138"/>
    </row>
    <row r="20" spans="1:35" s="166" customFormat="1" ht="27.75" customHeight="1">
      <c r="A20" s="399" t="s">
        <v>436</v>
      </c>
      <c r="B20" s="401" t="s">
        <v>447</v>
      </c>
      <c r="C20" s="391"/>
      <c r="D20" s="173"/>
      <c r="E20" s="173"/>
      <c r="F20" s="400"/>
      <c r="G20" s="213"/>
      <c r="H20" s="470">
        <f>H21+H22+H23+H24+H25</f>
        <v>684</v>
      </c>
      <c r="I20" s="470">
        <f t="shared" ref="I20:AF20" si="22">I21+I22+I23+I24+I25</f>
        <v>0</v>
      </c>
      <c r="J20" s="470">
        <f t="shared" si="22"/>
        <v>228</v>
      </c>
      <c r="K20" s="470">
        <f t="shared" si="22"/>
        <v>0</v>
      </c>
      <c r="L20" s="471">
        <f t="shared" si="22"/>
        <v>456</v>
      </c>
      <c r="M20" s="470">
        <f t="shared" si="22"/>
        <v>294</v>
      </c>
      <c r="N20" s="470">
        <f t="shared" si="22"/>
        <v>162</v>
      </c>
      <c r="O20" s="470">
        <f t="shared" si="22"/>
        <v>0</v>
      </c>
      <c r="P20" s="476">
        <f t="shared" si="22"/>
        <v>0</v>
      </c>
      <c r="Q20" s="477">
        <f t="shared" si="22"/>
        <v>277</v>
      </c>
      <c r="R20" s="473">
        <f t="shared" si="22"/>
        <v>202</v>
      </c>
      <c r="S20" s="474">
        <f t="shared" si="22"/>
        <v>389</v>
      </c>
      <c r="T20" s="478">
        <f t="shared" si="22"/>
        <v>254</v>
      </c>
      <c r="U20" s="477">
        <f t="shared" si="22"/>
        <v>76</v>
      </c>
      <c r="V20" s="475">
        <f t="shared" si="22"/>
        <v>0</v>
      </c>
      <c r="W20" s="470">
        <f t="shared" si="22"/>
        <v>63</v>
      </c>
      <c r="X20" s="470">
        <f t="shared" si="22"/>
        <v>0</v>
      </c>
      <c r="Y20" s="472">
        <f t="shared" si="22"/>
        <v>0</v>
      </c>
      <c r="Z20" s="473">
        <f t="shared" si="22"/>
        <v>0</v>
      </c>
      <c r="AA20" s="474">
        <f t="shared" si="22"/>
        <v>0</v>
      </c>
      <c r="AB20" s="478">
        <f t="shared" si="22"/>
        <v>0</v>
      </c>
      <c r="AC20" s="479">
        <f t="shared" si="22"/>
        <v>0</v>
      </c>
      <c r="AD20" s="470">
        <f t="shared" si="22"/>
        <v>0</v>
      </c>
      <c r="AE20" s="470">
        <f t="shared" si="22"/>
        <v>0</v>
      </c>
      <c r="AF20" s="476">
        <f t="shared" si="22"/>
        <v>0</v>
      </c>
      <c r="AG20" s="138"/>
    </row>
    <row r="21" spans="1:35" ht="13.5" customHeight="1">
      <c r="A21" s="399" t="s">
        <v>448</v>
      </c>
      <c r="B21" s="390" t="s">
        <v>449</v>
      </c>
      <c r="C21" s="391" t="s">
        <v>362</v>
      </c>
      <c r="D21" s="173"/>
      <c r="E21" s="173"/>
      <c r="F21" s="391" t="s">
        <v>362</v>
      </c>
      <c r="G21" s="213"/>
      <c r="H21" s="392">
        <v>150</v>
      </c>
      <c r="I21" s="393"/>
      <c r="J21" s="393">
        <v>50</v>
      </c>
      <c r="K21" s="393"/>
      <c r="L21" s="394">
        <v>100</v>
      </c>
      <c r="M21" s="392"/>
      <c r="N21" s="392">
        <v>100</v>
      </c>
      <c r="O21" s="392"/>
      <c r="P21" s="430"/>
      <c r="Q21" s="411">
        <v>57</v>
      </c>
      <c r="R21" s="412">
        <v>52</v>
      </c>
      <c r="S21" s="397">
        <v>68</v>
      </c>
      <c r="T21" s="398">
        <v>48</v>
      </c>
      <c r="U21" s="414" t="s">
        <v>108</v>
      </c>
      <c r="V21" s="431"/>
      <c r="W21" s="139" t="s">
        <v>195</v>
      </c>
      <c r="X21" s="130"/>
      <c r="Y21" s="131"/>
      <c r="Z21" s="198"/>
      <c r="AA21" s="132"/>
      <c r="AB21" s="432"/>
      <c r="AC21" s="138"/>
      <c r="AD21" s="129"/>
      <c r="AE21" s="139"/>
      <c r="AF21" s="187"/>
      <c r="AG21" s="138"/>
    </row>
    <row r="22" spans="1:35" s="166" customFormat="1" ht="13.5" customHeight="1" thickBot="1">
      <c r="A22" s="399" t="s">
        <v>450</v>
      </c>
      <c r="B22" s="390" t="s">
        <v>214</v>
      </c>
      <c r="C22" s="391" t="s">
        <v>361</v>
      </c>
      <c r="D22" s="173"/>
      <c r="E22" s="173"/>
      <c r="F22" s="391" t="s">
        <v>361</v>
      </c>
      <c r="G22" s="213"/>
      <c r="H22" s="392">
        <v>201</v>
      </c>
      <c r="I22" s="393"/>
      <c r="J22" s="393">
        <v>67</v>
      </c>
      <c r="K22" s="393"/>
      <c r="L22" s="394">
        <v>134</v>
      </c>
      <c r="M22" s="329">
        <v>100</v>
      </c>
      <c r="N22" s="329">
        <v>34</v>
      </c>
      <c r="O22" s="392"/>
      <c r="P22" s="430"/>
      <c r="Q22" s="411">
        <v>88</v>
      </c>
      <c r="R22" s="412">
        <v>64</v>
      </c>
      <c r="S22" s="397">
        <v>133</v>
      </c>
      <c r="T22" s="413">
        <v>70</v>
      </c>
      <c r="U22" s="414"/>
      <c r="V22" s="431"/>
      <c r="W22" s="376"/>
      <c r="X22" s="372"/>
      <c r="Y22" s="377"/>
      <c r="Z22" s="405"/>
      <c r="AA22" s="373"/>
      <c r="AB22" s="374"/>
      <c r="AC22" s="375"/>
      <c r="AD22" s="371"/>
      <c r="AE22" s="376"/>
      <c r="AF22" s="378"/>
      <c r="AG22" s="375"/>
    </row>
    <row r="23" spans="1:35" ht="13.5" customHeight="1" thickBot="1">
      <c r="A23" s="389" t="s">
        <v>451</v>
      </c>
      <c r="B23" s="390" t="s">
        <v>211</v>
      </c>
      <c r="C23" s="391" t="s">
        <v>362</v>
      </c>
      <c r="D23" s="173"/>
      <c r="E23" s="173"/>
      <c r="F23" s="391" t="s">
        <v>362</v>
      </c>
      <c r="G23" s="213"/>
      <c r="H23" s="392">
        <v>117</v>
      </c>
      <c r="I23" s="393"/>
      <c r="J23" s="393">
        <v>39</v>
      </c>
      <c r="K23" s="393"/>
      <c r="L23" s="394">
        <v>78</v>
      </c>
      <c r="M23" s="392">
        <v>50</v>
      </c>
      <c r="N23" s="392">
        <v>28</v>
      </c>
      <c r="O23" s="392"/>
      <c r="P23" s="395"/>
      <c r="Q23" s="411">
        <v>32</v>
      </c>
      <c r="R23" s="412">
        <v>34</v>
      </c>
      <c r="S23" s="397">
        <v>38</v>
      </c>
      <c r="T23" s="413">
        <v>44</v>
      </c>
      <c r="U23" s="414" t="s">
        <v>108</v>
      </c>
      <c r="V23" s="431"/>
      <c r="W23" s="139"/>
      <c r="X23" s="130"/>
      <c r="Y23" s="131"/>
      <c r="Z23" s="198"/>
      <c r="AA23" s="132"/>
      <c r="AB23" s="133"/>
      <c r="AC23" s="138"/>
      <c r="AD23" s="129"/>
      <c r="AE23" s="139"/>
      <c r="AF23" s="187"/>
      <c r="AG23" s="137"/>
    </row>
    <row r="24" spans="1:35" ht="13.5" customHeight="1">
      <c r="A24" s="389" t="s">
        <v>452</v>
      </c>
      <c r="B24" s="390" t="s">
        <v>453</v>
      </c>
      <c r="C24" s="391" t="s">
        <v>362</v>
      </c>
      <c r="D24" s="173"/>
      <c r="E24" s="173"/>
      <c r="F24" s="391" t="s">
        <v>454</v>
      </c>
      <c r="G24" s="213"/>
      <c r="H24" s="392">
        <v>162</v>
      </c>
      <c r="I24" s="393"/>
      <c r="J24" s="393">
        <v>54</v>
      </c>
      <c r="K24" s="393"/>
      <c r="L24" s="394">
        <v>108</v>
      </c>
      <c r="M24" s="392">
        <v>108</v>
      </c>
      <c r="N24" s="392"/>
      <c r="O24" s="392"/>
      <c r="P24" s="395"/>
      <c r="Q24" s="411">
        <v>65</v>
      </c>
      <c r="R24" s="412">
        <v>52</v>
      </c>
      <c r="S24" s="397">
        <v>85</v>
      </c>
      <c r="T24" s="398">
        <v>56</v>
      </c>
      <c r="U24" s="414"/>
      <c r="V24" s="431"/>
      <c r="W24" s="403"/>
      <c r="X24" s="402"/>
      <c r="Y24" s="404"/>
      <c r="Z24" s="405"/>
      <c r="AA24" s="406"/>
      <c r="AB24" s="407"/>
      <c r="AC24" s="408"/>
      <c r="AD24" s="409"/>
      <c r="AE24" s="403"/>
      <c r="AF24" s="410"/>
      <c r="AG24" s="138"/>
    </row>
    <row r="25" spans="1:35" ht="13.5" customHeight="1">
      <c r="A25" s="389" t="s">
        <v>455</v>
      </c>
      <c r="B25" s="390" t="s">
        <v>212</v>
      </c>
      <c r="C25" s="391" t="s">
        <v>446</v>
      </c>
      <c r="D25" s="173"/>
      <c r="E25" s="173"/>
      <c r="F25" s="391" t="s">
        <v>446</v>
      </c>
      <c r="G25" s="213"/>
      <c r="H25" s="392">
        <v>54</v>
      </c>
      <c r="I25" s="393"/>
      <c r="J25" s="393">
        <v>18</v>
      </c>
      <c r="K25" s="393"/>
      <c r="L25" s="394">
        <v>36</v>
      </c>
      <c r="M25" s="392">
        <v>36</v>
      </c>
      <c r="N25" s="392"/>
      <c r="O25" s="392"/>
      <c r="P25" s="395"/>
      <c r="Q25" s="411">
        <v>35</v>
      </c>
      <c r="R25" s="426"/>
      <c r="S25" s="397">
        <v>65</v>
      </c>
      <c r="T25" s="413">
        <v>36</v>
      </c>
      <c r="U25" s="414"/>
      <c r="V25" s="431"/>
      <c r="W25" s="139"/>
      <c r="X25" s="130"/>
      <c r="Y25" s="131"/>
      <c r="Z25" s="198"/>
      <c r="AA25" s="132"/>
      <c r="AB25" s="133"/>
      <c r="AC25" s="194"/>
      <c r="AD25" s="196"/>
      <c r="AE25" s="139"/>
      <c r="AF25" s="187"/>
      <c r="AG25" s="138"/>
      <c r="AI25" s="58"/>
    </row>
    <row r="26" spans="1:35" s="166" customFormat="1" ht="13.5" customHeight="1">
      <c r="A26" s="389"/>
      <c r="B26" s="415" t="s">
        <v>456</v>
      </c>
      <c r="C26" s="391"/>
      <c r="D26" s="173"/>
      <c r="E26" s="173"/>
      <c r="F26" s="400"/>
      <c r="G26" s="213"/>
      <c r="H26" s="470">
        <f>H27</f>
        <v>63</v>
      </c>
      <c r="I26" s="470">
        <f t="shared" ref="I26:AF26" si="23">I27</f>
        <v>0</v>
      </c>
      <c r="J26" s="470">
        <f t="shared" si="23"/>
        <v>21</v>
      </c>
      <c r="K26" s="470">
        <f t="shared" si="23"/>
        <v>0</v>
      </c>
      <c r="L26" s="471">
        <f t="shared" si="23"/>
        <v>42</v>
      </c>
      <c r="M26" s="470">
        <f t="shared" si="23"/>
        <v>10</v>
      </c>
      <c r="N26" s="470">
        <f t="shared" si="23"/>
        <v>32</v>
      </c>
      <c r="O26" s="470">
        <f t="shared" si="23"/>
        <v>0</v>
      </c>
      <c r="P26" s="470">
        <f t="shared" si="23"/>
        <v>0</v>
      </c>
      <c r="Q26" s="472">
        <f t="shared" si="23"/>
        <v>0</v>
      </c>
      <c r="R26" s="473">
        <f t="shared" si="23"/>
        <v>16</v>
      </c>
      <c r="S26" s="474">
        <f t="shared" si="23"/>
        <v>0</v>
      </c>
      <c r="T26" s="474">
        <f t="shared" si="23"/>
        <v>26</v>
      </c>
      <c r="U26" s="472">
        <f t="shared" si="23"/>
        <v>0</v>
      </c>
      <c r="V26" s="475">
        <f t="shared" si="23"/>
        <v>0</v>
      </c>
      <c r="W26" s="470">
        <f t="shared" si="23"/>
        <v>0</v>
      </c>
      <c r="X26" s="470">
        <f t="shared" si="23"/>
        <v>0</v>
      </c>
      <c r="Y26" s="472">
        <f t="shared" si="23"/>
        <v>0</v>
      </c>
      <c r="Z26" s="473">
        <f t="shared" si="23"/>
        <v>0</v>
      </c>
      <c r="AA26" s="474">
        <f t="shared" si="23"/>
        <v>0</v>
      </c>
      <c r="AB26" s="474">
        <f t="shared" si="23"/>
        <v>0</v>
      </c>
      <c r="AC26" s="472">
        <f t="shared" si="23"/>
        <v>0</v>
      </c>
      <c r="AD26" s="475">
        <f t="shared" si="23"/>
        <v>0</v>
      </c>
      <c r="AE26" s="470">
        <f t="shared" si="23"/>
        <v>0</v>
      </c>
      <c r="AF26" s="470">
        <f t="shared" si="23"/>
        <v>0</v>
      </c>
      <c r="AG26" s="194"/>
      <c r="AH26" s="429"/>
    </row>
    <row r="27" spans="1:35" ht="13.5" customHeight="1" thickBot="1">
      <c r="A27" s="389" t="s">
        <v>457</v>
      </c>
      <c r="B27" s="390" t="s">
        <v>458</v>
      </c>
      <c r="C27" s="425" t="s">
        <v>322</v>
      </c>
      <c r="D27" s="173"/>
      <c r="E27" s="173"/>
      <c r="F27" s="174" t="s">
        <v>322</v>
      </c>
      <c r="G27" s="213"/>
      <c r="H27" s="329">
        <v>63</v>
      </c>
      <c r="I27" s="173"/>
      <c r="J27" s="173">
        <v>21</v>
      </c>
      <c r="K27" s="173"/>
      <c r="L27" s="416">
        <v>42</v>
      </c>
      <c r="M27" s="329">
        <v>10</v>
      </c>
      <c r="N27" s="329">
        <v>32</v>
      </c>
      <c r="O27" s="329"/>
      <c r="P27" s="417"/>
      <c r="Q27" s="411"/>
      <c r="R27" s="426">
        <v>16</v>
      </c>
      <c r="S27" s="397"/>
      <c r="T27" s="413">
        <v>26</v>
      </c>
      <c r="U27" s="194"/>
      <c r="V27" s="196"/>
      <c r="W27" s="139"/>
      <c r="X27" s="130"/>
      <c r="Y27" s="131"/>
      <c r="Z27" s="198"/>
      <c r="AA27" s="132"/>
      <c r="AB27" s="133"/>
      <c r="AC27" s="194"/>
      <c r="AD27" s="196"/>
      <c r="AE27" s="139"/>
      <c r="AF27" s="187"/>
      <c r="AG27" s="138"/>
    </row>
    <row r="28" spans="1:35" ht="23.25" customHeight="1" thickBot="1">
      <c r="A28" s="36" t="s">
        <v>319</v>
      </c>
      <c r="B28" s="212" t="s">
        <v>24</v>
      </c>
      <c r="C28" s="72"/>
      <c r="D28" s="33"/>
      <c r="E28" s="33"/>
      <c r="F28" s="33"/>
      <c r="G28" s="195"/>
      <c r="H28" s="197">
        <f>SUM(H29:H34)</f>
        <v>855</v>
      </c>
      <c r="I28" s="33">
        <f t="shared" ref="I28:AF28" si="24">SUM(I29:I34)</f>
        <v>0</v>
      </c>
      <c r="J28" s="33">
        <f t="shared" si="24"/>
        <v>341</v>
      </c>
      <c r="K28" s="33">
        <f t="shared" si="24"/>
        <v>0</v>
      </c>
      <c r="L28" s="33">
        <f t="shared" si="24"/>
        <v>514</v>
      </c>
      <c r="M28" s="33">
        <f t="shared" si="24"/>
        <v>172</v>
      </c>
      <c r="N28" s="33">
        <f t="shared" si="24"/>
        <v>342</v>
      </c>
      <c r="O28" s="33">
        <f t="shared" si="24"/>
        <v>0</v>
      </c>
      <c r="P28" s="33">
        <f t="shared" si="24"/>
        <v>0</v>
      </c>
      <c r="Q28" s="195">
        <f t="shared" si="24"/>
        <v>0</v>
      </c>
      <c r="R28" s="197">
        <f t="shared" si="24"/>
        <v>0</v>
      </c>
      <c r="S28" s="33">
        <f t="shared" si="24"/>
        <v>0</v>
      </c>
      <c r="T28" s="33">
        <f t="shared" si="24"/>
        <v>0</v>
      </c>
      <c r="U28" s="195">
        <f t="shared" si="24"/>
        <v>132</v>
      </c>
      <c r="V28" s="197">
        <f t="shared" si="24"/>
        <v>126</v>
      </c>
      <c r="W28" s="33">
        <f t="shared" si="24"/>
        <v>113</v>
      </c>
      <c r="X28" s="33">
        <f t="shared" si="24"/>
        <v>104</v>
      </c>
      <c r="Y28" s="195">
        <f t="shared" si="24"/>
        <v>103</v>
      </c>
      <c r="Z28" s="197">
        <f t="shared" si="24"/>
        <v>152</v>
      </c>
      <c r="AA28" s="33">
        <f t="shared" si="24"/>
        <v>0</v>
      </c>
      <c r="AB28" s="33">
        <f t="shared" si="24"/>
        <v>52</v>
      </c>
      <c r="AC28" s="195">
        <f t="shared" si="24"/>
        <v>0</v>
      </c>
      <c r="AD28" s="197">
        <f t="shared" si="24"/>
        <v>52</v>
      </c>
      <c r="AE28" s="33">
        <f t="shared" si="24"/>
        <v>0</v>
      </c>
      <c r="AF28" s="188">
        <f t="shared" si="24"/>
        <v>28</v>
      </c>
      <c r="AG28" s="72"/>
    </row>
    <row r="29" spans="1:35" ht="13.5" customHeight="1">
      <c r="A29" s="20" t="s">
        <v>27</v>
      </c>
      <c r="B29" s="215" t="s">
        <v>28</v>
      </c>
      <c r="C29" s="218" t="s">
        <v>322</v>
      </c>
      <c r="D29" s="21"/>
      <c r="E29" s="21"/>
      <c r="F29" s="21"/>
      <c r="G29" s="222"/>
      <c r="H29" s="223">
        <v>72</v>
      </c>
      <c r="I29" s="173"/>
      <c r="J29" s="173">
        <v>24</v>
      </c>
      <c r="K29" s="21"/>
      <c r="L29" s="37">
        <f>SUM(R29+T29+V29+X29+Z29+AB29+AD29+AF29)</f>
        <v>48</v>
      </c>
      <c r="M29" s="20">
        <v>48</v>
      </c>
      <c r="N29" s="20"/>
      <c r="O29" s="20"/>
      <c r="P29" s="22"/>
      <c r="Q29" s="95"/>
      <c r="R29" s="316"/>
      <c r="S29" s="92"/>
      <c r="T29" s="277"/>
      <c r="U29" s="31"/>
      <c r="V29" s="60"/>
      <c r="W29" s="23"/>
      <c r="X29" s="76"/>
      <c r="Y29" s="89">
        <v>25</v>
      </c>
      <c r="Z29" s="199">
        <v>48</v>
      </c>
      <c r="AA29" s="90" t="s">
        <v>105</v>
      </c>
      <c r="AB29" s="91"/>
      <c r="AC29" s="30"/>
      <c r="AD29" s="200"/>
      <c r="AE29" s="23"/>
      <c r="AF29" s="280"/>
      <c r="AG29" s="31"/>
    </row>
    <row r="30" spans="1:35" ht="13.5" customHeight="1">
      <c r="A30" s="20" t="s">
        <v>29</v>
      </c>
      <c r="B30" s="209" t="s">
        <v>30</v>
      </c>
      <c r="C30" s="201" t="s">
        <v>322</v>
      </c>
      <c r="D30" s="21"/>
      <c r="E30" s="21"/>
      <c r="F30" s="21"/>
      <c r="G30" s="222"/>
      <c r="H30" s="224">
        <v>72</v>
      </c>
      <c r="I30" s="173"/>
      <c r="J30" s="173">
        <v>24</v>
      </c>
      <c r="K30" s="21"/>
      <c r="L30" s="37">
        <f>SUM(R30+T30+V30+X30+AB30+AD30++AF30)</f>
        <v>48</v>
      </c>
      <c r="M30" s="127">
        <v>38</v>
      </c>
      <c r="N30" s="127">
        <v>10</v>
      </c>
      <c r="O30" s="20"/>
      <c r="P30" s="22"/>
      <c r="Q30" s="95"/>
      <c r="R30" s="199"/>
      <c r="S30" s="92"/>
      <c r="T30" s="91"/>
      <c r="U30" s="31">
        <v>25</v>
      </c>
      <c r="V30" s="60">
        <v>20</v>
      </c>
      <c r="W30" s="23">
        <v>35</v>
      </c>
      <c r="X30" s="76">
        <v>28</v>
      </c>
      <c r="Y30" s="89"/>
      <c r="Z30" s="199"/>
      <c r="AA30" s="90"/>
      <c r="AB30" s="91"/>
      <c r="AC30" s="30"/>
      <c r="AD30" s="200"/>
      <c r="AE30" s="23"/>
      <c r="AF30" s="189"/>
      <c r="AG30" s="31"/>
    </row>
    <row r="31" spans="1:35" ht="13.5" customHeight="1">
      <c r="A31" s="20" t="s">
        <v>31</v>
      </c>
      <c r="B31" s="209" t="s">
        <v>32</v>
      </c>
      <c r="C31" s="208" t="s">
        <v>363</v>
      </c>
      <c r="D31" s="21"/>
      <c r="E31" s="21"/>
      <c r="F31" s="21"/>
      <c r="G31" s="222"/>
      <c r="H31" s="200">
        <v>250</v>
      </c>
      <c r="I31" s="21"/>
      <c r="J31" s="126">
        <v>84</v>
      </c>
      <c r="K31" s="21"/>
      <c r="L31" s="37">
        <f>SUM(R31+T31+V31+X31+Z31+AB31+AD31+AF31)</f>
        <v>166</v>
      </c>
      <c r="M31" s="20"/>
      <c r="N31" s="127">
        <v>166</v>
      </c>
      <c r="O31" s="20"/>
      <c r="P31" s="22"/>
      <c r="Q31" s="95"/>
      <c r="R31" s="443"/>
      <c r="S31" s="90"/>
      <c r="T31" s="91"/>
      <c r="U31" s="31">
        <v>39</v>
      </c>
      <c r="V31" s="127">
        <v>34</v>
      </c>
      <c r="W31" s="23">
        <v>39</v>
      </c>
      <c r="X31" s="76">
        <v>38</v>
      </c>
      <c r="Y31" s="92">
        <v>39</v>
      </c>
      <c r="Z31" s="93">
        <v>34</v>
      </c>
      <c r="AA31" s="90" t="s">
        <v>109</v>
      </c>
      <c r="AB31" s="91">
        <v>26</v>
      </c>
      <c r="AC31" s="31" t="s">
        <v>104</v>
      </c>
      <c r="AD31" s="60">
        <v>20</v>
      </c>
      <c r="AE31" s="23"/>
      <c r="AF31" s="189">
        <v>14</v>
      </c>
      <c r="AG31" s="31"/>
    </row>
    <row r="32" spans="1:35" ht="13.5" customHeight="1">
      <c r="A32" s="20" t="s">
        <v>25</v>
      </c>
      <c r="B32" s="216" t="s">
        <v>26</v>
      </c>
      <c r="C32" s="213" t="s">
        <v>360</v>
      </c>
      <c r="D32" s="21"/>
      <c r="E32" s="21"/>
      <c r="F32" s="21"/>
      <c r="G32" s="222"/>
      <c r="H32" s="200">
        <v>332</v>
      </c>
      <c r="I32" s="21"/>
      <c r="J32" s="126">
        <v>166</v>
      </c>
      <c r="K32" s="21"/>
      <c r="L32" s="37">
        <f>SUM(R32+T32+V32+X32+Z32+AB32+AD32+AF32)</f>
        <v>166</v>
      </c>
      <c r="M32" s="20"/>
      <c r="N32" s="127">
        <v>166</v>
      </c>
      <c r="O32" s="20"/>
      <c r="P32" s="189"/>
      <c r="Q32" s="89"/>
      <c r="R32" s="199"/>
      <c r="S32" s="92"/>
      <c r="T32" s="91"/>
      <c r="U32" s="31">
        <v>68</v>
      </c>
      <c r="V32" s="167">
        <v>34</v>
      </c>
      <c r="W32" s="23">
        <v>39</v>
      </c>
      <c r="X32" s="168">
        <v>38</v>
      </c>
      <c r="Y32" s="92">
        <v>39</v>
      </c>
      <c r="Z32" s="93">
        <v>34</v>
      </c>
      <c r="AA32" s="90" t="s">
        <v>109</v>
      </c>
      <c r="AB32" s="91">
        <v>26</v>
      </c>
      <c r="AC32" s="31" t="s">
        <v>104</v>
      </c>
      <c r="AD32" s="167">
        <v>20</v>
      </c>
      <c r="AE32" s="23"/>
      <c r="AF32" s="189">
        <v>14</v>
      </c>
      <c r="AG32" s="31"/>
    </row>
    <row r="33" spans="1:33" s="58" customFormat="1" ht="13.5" customHeight="1" thickBot="1">
      <c r="A33" s="118" t="s">
        <v>320</v>
      </c>
      <c r="B33" s="266" t="s">
        <v>321</v>
      </c>
      <c r="C33" s="201" t="s">
        <v>322</v>
      </c>
      <c r="D33" s="175"/>
      <c r="E33" s="175"/>
      <c r="F33" s="175"/>
      <c r="G33" s="222"/>
      <c r="H33" s="200">
        <v>75</v>
      </c>
      <c r="I33" s="175"/>
      <c r="J33" s="175">
        <v>25</v>
      </c>
      <c r="K33" s="175"/>
      <c r="L33" s="37">
        <f>SUM(R33+T33+V33+X33+Z33+AB33+AD33+AF33)</f>
        <v>50</v>
      </c>
      <c r="M33" s="177">
        <v>50</v>
      </c>
      <c r="N33" s="177"/>
      <c r="O33" s="177"/>
      <c r="P33" s="189"/>
      <c r="Q33" s="89"/>
      <c r="R33" s="199"/>
      <c r="S33" s="92"/>
      <c r="T33" s="91"/>
      <c r="U33" s="31"/>
      <c r="V33" s="177">
        <v>38</v>
      </c>
      <c r="W33" s="23"/>
      <c r="X33" s="179"/>
      <c r="Y33" s="92"/>
      <c r="Z33" s="93"/>
      <c r="AA33" s="106"/>
      <c r="AB33" s="91"/>
      <c r="AC33" s="71"/>
      <c r="AD33" s="268">
        <v>12</v>
      </c>
      <c r="AE33" s="125"/>
      <c r="AF33" s="189"/>
      <c r="AG33" s="71"/>
    </row>
    <row r="34" spans="1:33" s="58" customFormat="1" ht="13.5" customHeight="1" thickBot="1">
      <c r="A34" s="265" t="s">
        <v>331</v>
      </c>
      <c r="B34" s="217" t="s">
        <v>332</v>
      </c>
      <c r="C34" s="214" t="s">
        <v>322</v>
      </c>
      <c r="D34" s="109"/>
      <c r="E34" s="109"/>
      <c r="F34" s="109"/>
      <c r="G34" s="225"/>
      <c r="H34" s="226">
        <v>54</v>
      </c>
      <c r="I34" s="109"/>
      <c r="J34" s="109">
        <v>18</v>
      </c>
      <c r="K34" s="109"/>
      <c r="L34" s="35">
        <f>SUM(R34+T34+V34+X34+Z34+AB34+AD34+AF34)</f>
        <v>36</v>
      </c>
      <c r="M34" s="19">
        <v>36</v>
      </c>
      <c r="N34" s="19"/>
      <c r="O34" s="19"/>
      <c r="P34" s="190"/>
      <c r="Q34" s="110"/>
      <c r="R34" s="444"/>
      <c r="S34" s="111"/>
      <c r="T34" s="107"/>
      <c r="U34" s="113"/>
      <c r="V34" s="19"/>
      <c r="W34" s="114"/>
      <c r="X34" s="115"/>
      <c r="Y34" s="116"/>
      <c r="Z34" s="117">
        <v>36</v>
      </c>
      <c r="AA34" s="111"/>
      <c r="AB34" s="112"/>
      <c r="AC34" s="113"/>
      <c r="AD34" s="16"/>
      <c r="AE34" s="113"/>
      <c r="AF34" s="190"/>
      <c r="AG34" s="113"/>
    </row>
    <row r="35" spans="1:33" ht="23.25" customHeight="1" thickBot="1">
      <c r="A35" s="36" t="s">
        <v>323</v>
      </c>
      <c r="B35" s="212" t="s">
        <v>9</v>
      </c>
      <c r="C35" s="72"/>
      <c r="D35" s="33"/>
      <c r="E35" s="33"/>
      <c r="F35" s="33"/>
      <c r="G35" s="195"/>
      <c r="H35" s="197">
        <v>168</v>
      </c>
      <c r="I35" s="33"/>
      <c r="J35" s="33">
        <v>56</v>
      </c>
      <c r="K35" s="33"/>
      <c r="L35" s="33">
        <f>SUM(L36:L37)</f>
        <v>112</v>
      </c>
      <c r="M35" s="33">
        <v>38</v>
      </c>
      <c r="N35" s="33">
        <v>74</v>
      </c>
      <c r="O35" s="33"/>
      <c r="P35" s="188"/>
      <c r="Q35" s="78"/>
      <c r="R35" s="269">
        <f>SUM(R36:R37)</f>
        <v>0</v>
      </c>
      <c r="S35" s="78">
        <f t="shared" ref="S35:AF35" si="25">SUM(S36:S37)</f>
        <v>0</v>
      </c>
      <c r="T35" s="69">
        <f t="shared" si="25"/>
        <v>0</v>
      </c>
      <c r="U35" s="77">
        <f t="shared" si="25"/>
        <v>102</v>
      </c>
      <c r="V35" s="269">
        <f t="shared" si="25"/>
        <v>68</v>
      </c>
      <c r="W35" s="78">
        <f t="shared" si="25"/>
        <v>66</v>
      </c>
      <c r="X35" s="69">
        <f t="shared" si="25"/>
        <v>44</v>
      </c>
      <c r="Y35" s="77">
        <f t="shared" si="25"/>
        <v>0</v>
      </c>
      <c r="Z35" s="269">
        <f t="shared" si="25"/>
        <v>0</v>
      </c>
      <c r="AA35" s="78">
        <f t="shared" si="25"/>
        <v>0</v>
      </c>
      <c r="AB35" s="69">
        <f t="shared" si="25"/>
        <v>0</v>
      </c>
      <c r="AC35" s="77">
        <f t="shared" si="25"/>
        <v>0</v>
      </c>
      <c r="AD35" s="269">
        <f t="shared" si="25"/>
        <v>0</v>
      </c>
      <c r="AE35" s="78">
        <f t="shared" si="25"/>
        <v>0</v>
      </c>
      <c r="AF35" s="188">
        <f t="shared" si="25"/>
        <v>0</v>
      </c>
      <c r="AG35" s="68"/>
    </row>
    <row r="36" spans="1:33" ht="13.5" customHeight="1">
      <c r="A36" s="20" t="s">
        <v>11</v>
      </c>
      <c r="B36" s="209" t="s">
        <v>12</v>
      </c>
      <c r="C36" s="210" t="s">
        <v>362</v>
      </c>
      <c r="D36" s="21"/>
      <c r="E36" s="21"/>
      <c r="F36" s="21"/>
      <c r="G36" s="222"/>
      <c r="H36" s="228">
        <v>84</v>
      </c>
      <c r="I36" s="21"/>
      <c r="J36" s="126">
        <v>28</v>
      </c>
      <c r="K36" s="21"/>
      <c r="L36" s="37">
        <f>SUM(R36+T36+V36+X36+Z36+AB36+AD36+AF36)</f>
        <v>56</v>
      </c>
      <c r="M36" s="127">
        <v>38</v>
      </c>
      <c r="N36" s="127">
        <v>18</v>
      </c>
      <c r="O36" s="20"/>
      <c r="P36" s="189"/>
      <c r="Q36" s="92"/>
      <c r="R36" s="93"/>
      <c r="S36" s="90"/>
      <c r="T36" s="91"/>
      <c r="U36" s="30">
        <v>50</v>
      </c>
      <c r="V36" s="228">
        <v>34</v>
      </c>
      <c r="W36" s="23">
        <v>33</v>
      </c>
      <c r="X36" s="128">
        <v>22</v>
      </c>
      <c r="Y36" s="92"/>
      <c r="Z36" s="93"/>
      <c r="AA36" s="90"/>
      <c r="AB36" s="229"/>
      <c r="AC36" s="31"/>
      <c r="AD36" s="60"/>
      <c r="AE36" s="23"/>
      <c r="AF36" s="189"/>
      <c r="AG36" s="31"/>
    </row>
    <row r="37" spans="1:33" ht="13.5" customHeight="1" thickBot="1">
      <c r="A37" s="20" t="s">
        <v>21</v>
      </c>
      <c r="B37" s="209" t="s">
        <v>22</v>
      </c>
      <c r="C37" s="227" t="s">
        <v>362</v>
      </c>
      <c r="D37" s="21"/>
      <c r="E37" s="21"/>
      <c r="F37" s="21"/>
      <c r="G37" s="222"/>
      <c r="H37" s="200">
        <v>85</v>
      </c>
      <c r="I37" s="21"/>
      <c r="J37" s="126">
        <v>29</v>
      </c>
      <c r="K37" s="21"/>
      <c r="L37" s="37">
        <f>SUM(R37+T37+V37+X37+Z37+AB37+AD37+AF37)</f>
        <v>56</v>
      </c>
      <c r="M37" s="20"/>
      <c r="N37" s="127">
        <v>56</v>
      </c>
      <c r="O37" s="20"/>
      <c r="P37" s="189"/>
      <c r="Q37" s="89"/>
      <c r="R37" s="199"/>
      <c r="S37" s="90"/>
      <c r="T37" s="107"/>
      <c r="U37" s="30">
        <v>52</v>
      </c>
      <c r="V37" s="200">
        <v>34</v>
      </c>
      <c r="W37" s="23">
        <v>33</v>
      </c>
      <c r="X37" s="189">
        <v>22</v>
      </c>
      <c r="Y37" s="89"/>
      <c r="Z37" s="199"/>
      <c r="AA37" s="90"/>
      <c r="AB37" s="230"/>
      <c r="AC37" s="31"/>
      <c r="AD37" s="60"/>
      <c r="AE37" s="23"/>
      <c r="AF37" s="189"/>
      <c r="AG37" s="31"/>
    </row>
    <row r="38" spans="1:33" ht="13.5" customHeight="1" thickBot="1">
      <c r="A38" s="36" t="s">
        <v>324</v>
      </c>
      <c r="B38" s="212" t="s">
        <v>216</v>
      </c>
      <c r="C38" s="433"/>
      <c r="D38" s="72"/>
      <c r="E38" s="33"/>
      <c r="F38" s="33"/>
      <c r="G38" s="195"/>
      <c r="H38" s="165">
        <f t="shared" ref="H38:AF38" si="26">SUM(H39+H57)</f>
        <v>3459</v>
      </c>
      <c r="I38" s="165" t="e">
        <f t="shared" si="26"/>
        <v>#REF!</v>
      </c>
      <c r="J38" s="165">
        <f t="shared" si="26"/>
        <v>1301</v>
      </c>
      <c r="K38" s="165" t="e">
        <f t="shared" si="26"/>
        <v>#REF!</v>
      </c>
      <c r="L38" s="165">
        <f t="shared" si="26"/>
        <v>2158</v>
      </c>
      <c r="M38" s="165">
        <f t="shared" si="26"/>
        <v>1054</v>
      </c>
      <c r="N38" s="165">
        <f t="shared" si="26"/>
        <v>1014</v>
      </c>
      <c r="O38" s="165">
        <f t="shared" si="26"/>
        <v>0</v>
      </c>
      <c r="P38" s="314">
        <f t="shared" si="26"/>
        <v>90</v>
      </c>
      <c r="Q38" s="445">
        <f t="shared" si="26"/>
        <v>0</v>
      </c>
      <c r="R38" s="312">
        <f t="shared" si="26"/>
        <v>0</v>
      </c>
      <c r="S38" s="165" t="e">
        <f t="shared" si="26"/>
        <v>#VALUE!</v>
      </c>
      <c r="T38" s="165">
        <f t="shared" si="26"/>
        <v>0</v>
      </c>
      <c r="U38" s="311" t="e">
        <f t="shared" si="26"/>
        <v>#VALUE!</v>
      </c>
      <c r="V38" s="312">
        <f t="shared" si="26"/>
        <v>418</v>
      </c>
      <c r="W38" s="165" t="e">
        <f t="shared" si="26"/>
        <v>#VALUE!</v>
      </c>
      <c r="X38" s="314">
        <f t="shared" si="26"/>
        <v>644</v>
      </c>
      <c r="Y38" s="313" t="e">
        <f t="shared" si="26"/>
        <v>#VALUE!</v>
      </c>
      <c r="Z38" s="165">
        <f t="shared" si="26"/>
        <v>460</v>
      </c>
      <c r="AA38" s="165" t="e">
        <f t="shared" si="26"/>
        <v>#VALUE!</v>
      </c>
      <c r="AB38" s="314">
        <f t="shared" si="26"/>
        <v>776</v>
      </c>
      <c r="AC38" s="313" t="e">
        <f t="shared" si="26"/>
        <v>#VALUE!</v>
      </c>
      <c r="AD38" s="165">
        <f t="shared" si="26"/>
        <v>524</v>
      </c>
      <c r="AE38" s="165" t="e">
        <f t="shared" si="26"/>
        <v>#VALUE!</v>
      </c>
      <c r="AF38" s="314">
        <f t="shared" si="26"/>
        <v>584</v>
      </c>
      <c r="AG38" s="72"/>
    </row>
    <row r="39" spans="1:33" ht="22.5" customHeight="1" thickBot="1">
      <c r="A39" s="36" t="s">
        <v>325</v>
      </c>
      <c r="B39" s="212" t="s">
        <v>33</v>
      </c>
      <c r="C39" s="72"/>
      <c r="D39" s="33"/>
      <c r="E39" s="33"/>
      <c r="F39" s="33"/>
      <c r="G39" s="195"/>
      <c r="H39" s="312">
        <f>H40+H41+H42+H43+H44+H45+H46+H47+H48+H49+H50+H51+H52+H53+H54+H55+H56</f>
        <v>2001</v>
      </c>
      <c r="I39" s="165" t="e">
        <f>I40+I41+I42+I43+I44+I45+I46+I47+I48+I49+I50+I51+I52+I53+I54+I55+I56+#REF!+#REF!</f>
        <v>#REF!</v>
      </c>
      <c r="J39" s="165">
        <f>J40+J41+J42+J43+J44+J45+J46+J47+J48+J49+J50+J51+J52+J53+J54+J55+J56</f>
        <v>667</v>
      </c>
      <c r="K39" s="165" t="e">
        <f>K40+K41+K42+K43+K44+K45+K46+K47+K48+K49+K50+K51+K52+K53+K54+K55+K56+#REF!</f>
        <v>#REF!</v>
      </c>
      <c r="L39" s="165">
        <f t="shared" ref="L39:AF39" si="27">SUM(L40:L56)</f>
        <v>1334</v>
      </c>
      <c r="M39" s="165">
        <f t="shared" si="27"/>
        <v>654</v>
      </c>
      <c r="N39" s="165">
        <f t="shared" si="27"/>
        <v>650</v>
      </c>
      <c r="O39" s="165">
        <f t="shared" si="27"/>
        <v>0</v>
      </c>
      <c r="P39" s="314">
        <f t="shared" si="27"/>
        <v>30</v>
      </c>
      <c r="Q39" s="445">
        <f t="shared" si="27"/>
        <v>0</v>
      </c>
      <c r="R39" s="312">
        <f t="shared" si="27"/>
        <v>0</v>
      </c>
      <c r="S39" s="165">
        <f t="shared" si="27"/>
        <v>0</v>
      </c>
      <c r="T39" s="165">
        <f t="shared" si="27"/>
        <v>0</v>
      </c>
      <c r="U39" s="311">
        <f t="shared" si="27"/>
        <v>0</v>
      </c>
      <c r="V39" s="312">
        <f t="shared" si="27"/>
        <v>244</v>
      </c>
      <c r="W39" s="165">
        <f t="shared" si="27"/>
        <v>0</v>
      </c>
      <c r="X39" s="314">
        <f t="shared" si="27"/>
        <v>310</v>
      </c>
      <c r="Y39" s="313">
        <f t="shared" si="27"/>
        <v>0</v>
      </c>
      <c r="Z39" s="165">
        <f t="shared" si="27"/>
        <v>300</v>
      </c>
      <c r="AA39" s="165">
        <f t="shared" si="27"/>
        <v>0</v>
      </c>
      <c r="AB39" s="165">
        <f t="shared" si="27"/>
        <v>256</v>
      </c>
      <c r="AC39" s="311">
        <f t="shared" si="27"/>
        <v>0</v>
      </c>
      <c r="AD39" s="312">
        <f t="shared" si="27"/>
        <v>98</v>
      </c>
      <c r="AE39" s="165">
        <f t="shared" si="27"/>
        <v>0</v>
      </c>
      <c r="AF39" s="314">
        <f t="shared" si="27"/>
        <v>126</v>
      </c>
      <c r="AG39" s="72">
        <f t="shared" ref="AG39" si="28">AG40+AG41+AG42+AG43+AG44+AG45+AG46+AG47+AG48+AG49+AG50+AG51+AG52+AG53</f>
        <v>0</v>
      </c>
    </row>
    <row r="40" spans="1:33" ht="13.5" customHeight="1">
      <c r="A40" s="20" t="s">
        <v>37</v>
      </c>
      <c r="B40" s="215" t="s">
        <v>38</v>
      </c>
      <c r="C40" s="208" t="s">
        <v>362</v>
      </c>
      <c r="D40" s="21"/>
      <c r="E40" s="21"/>
      <c r="F40" s="21"/>
      <c r="G40" s="21"/>
      <c r="H40" s="20">
        <v>216</v>
      </c>
      <c r="I40" s="21"/>
      <c r="J40" s="21">
        <v>72</v>
      </c>
      <c r="K40" s="21"/>
      <c r="L40" s="37">
        <f t="shared" ref="L40:L54" si="29">SUM(R40+T40+V40+X40+Z40+AB40+AD40+AF40)</f>
        <v>144</v>
      </c>
      <c r="M40" s="20">
        <v>44</v>
      </c>
      <c r="N40" s="20">
        <v>100</v>
      </c>
      <c r="O40" s="20"/>
      <c r="P40" s="189"/>
      <c r="Q40" s="92"/>
      <c r="R40" s="93"/>
      <c r="S40" s="90"/>
      <c r="T40" s="91"/>
      <c r="U40" s="31"/>
      <c r="V40" s="177">
        <v>68</v>
      </c>
      <c r="W40" s="23" t="s">
        <v>102</v>
      </c>
      <c r="X40" s="189">
        <v>76</v>
      </c>
      <c r="Y40" s="89" t="s">
        <v>109</v>
      </c>
      <c r="Z40" s="199"/>
      <c r="AA40" s="90"/>
      <c r="AB40" s="230"/>
      <c r="AC40" s="31"/>
      <c r="AD40" s="60"/>
      <c r="AE40" s="23"/>
      <c r="AF40" s="189"/>
      <c r="AG40" s="31"/>
    </row>
    <row r="41" spans="1:33" ht="13.5" customHeight="1">
      <c r="A41" s="20" t="s">
        <v>39</v>
      </c>
      <c r="B41" s="209" t="s">
        <v>40</v>
      </c>
      <c r="C41" s="208" t="s">
        <v>362</v>
      </c>
      <c r="D41" s="21"/>
      <c r="E41" s="21"/>
      <c r="F41" s="21"/>
      <c r="G41" s="21"/>
      <c r="H41" s="20">
        <v>93</v>
      </c>
      <c r="I41" s="21"/>
      <c r="J41" s="21">
        <v>31</v>
      </c>
      <c r="K41" s="21"/>
      <c r="L41" s="37">
        <v>62</v>
      </c>
      <c r="M41" s="20"/>
      <c r="N41" s="20">
        <v>62</v>
      </c>
      <c r="O41" s="20"/>
      <c r="P41" s="189"/>
      <c r="Q41" s="92"/>
      <c r="R41" s="93"/>
      <c r="S41" s="90"/>
      <c r="T41" s="91"/>
      <c r="U41" s="31"/>
      <c r="V41" s="60"/>
      <c r="W41" s="23"/>
      <c r="X41" s="189"/>
      <c r="Y41" s="92" t="s">
        <v>188</v>
      </c>
      <c r="Z41" s="93"/>
      <c r="AA41" s="90" t="s">
        <v>192</v>
      </c>
      <c r="AB41" s="91"/>
      <c r="AC41" s="31"/>
      <c r="AD41" s="60"/>
      <c r="AE41" s="23"/>
      <c r="AF41" s="189">
        <v>62</v>
      </c>
      <c r="AG41" s="31"/>
    </row>
    <row r="42" spans="1:33" ht="13.5" customHeight="1">
      <c r="A42" s="20" t="s">
        <v>41</v>
      </c>
      <c r="B42" s="252" t="s">
        <v>42</v>
      </c>
      <c r="C42" s="208" t="s">
        <v>361</v>
      </c>
      <c r="D42" s="21"/>
      <c r="E42" s="21"/>
      <c r="F42" s="21"/>
      <c r="G42" s="21"/>
      <c r="H42" s="20">
        <v>210</v>
      </c>
      <c r="I42" s="21"/>
      <c r="J42" s="21">
        <v>70</v>
      </c>
      <c r="K42" s="21"/>
      <c r="L42" s="37">
        <f t="shared" si="29"/>
        <v>140</v>
      </c>
      <c r="M42" s="20">
        <v>100</v>
      </c>
      <c r="N42" s="20">
        <v>40</v>
      </c>
      <c r="O42" s="20"/>
      <c r="P42" s="189"/>
      <c r="Q42" s="92"/>
      <c r="R42" s="93"/>
      <c r="S42" s="90"/>
      <c r="T42" s="91"/>
      <c r="U42" s="31"/>
      <c r="V42" s="60"/>
      <c r="W42" s="23"/>
      <c r="X42" s="189"/>
      <c r="Y42" s="92" t="s">
        <v>197</v>
      </c>
      <c r="Z42" s="93">
        <v>68</v>
      </c>
      <c r="AA42" s="90"/>
      <c r="AB42" s="91">
        <v>72</v>
      </c>
      <c r="AC42" s="31"/>
      <c r="AD42" s="60"/>
      <c r="AE42" s="23"/>
      <c r="AF42" s="189"/>
      <c r="AG42" s="31"/>
    </row>
    <row r="43" spans="1:33" ht="13.5" customHeight="1">
      <c r="A43" s="20" t="s">
        <v>44</v>
      </c>
      <c r="B43" s="209" t="s">
        <v>45</v>
      </c>
      <c r="C43" s="208" t="s">
        <v>361</v>
      </c>
      <c r="D43" s="21"/>
      <c r="E43" s="21"/>
      <c r="F43" s="21"/>
      <c r="G43" s="21"/>
      <c r="H43" s="20">
        <v>120</v>
      </c>
      <c r="I43" s="21"/>
      <c r="J43" s="21">
        <v>40</v>
      </c>
      <c r="K43" s="21"/>
      <c r="L43" s="37">
        <f t="shared" si="29"/>
        <v>80</v>
      </c>
      <c r="M43" s="20">
        <v>60</v>
      </c>
      <c r="N43" s="20">
        <v>20</v>
      </c>
      <c r="O43" s="20"/>
      <c r="P43" s="76"/>
      <c r="Q43" s="92"/>
      <c r="R43" s="93"/>
      <c r="S43" s="90"/>
      <c r="T43" s="91"/>
      <c r="U43" s="31" t="s">
        <v>114</v>
      </c>
      <c r="V43" s="60">
        <v>34</v>
      </c>
      <c r="W43" s="23"/>
      <c r="X43" s="189">
        <v>46</v>
      </c>
      <c r="Y43" s="92"/>
      <c r="Z43" s="93"/>
      <c r="AA43" s="90"/>
      <c r="AB43" s="91"/>
      <c r="AC43" s="31"/>
      <c r="AD43" s="60"/>
      <c r="AE43" s="23"/>
      <c r="AF43" s="189"/>
      <c r="AG43" s="31"/>
    </row>
    <row r="44" spans="1:33" ht="23.25" customHeight="1">
      <c r="A44" s="20" t="s">
        <v>47</v>
      </c>
      <c r="B44" s="209" t="s">
        <v>48</v>
      </c>
      <c r="C44" s="208" t="s">
        <v>361</v>
      </c>
      <c r="D44" s="21"/>
      <c r="E44" s="21"/>
      <c r="F44" s="21"/>
      <c r="G44" s="21"/>
      <c r="H44" s="20">
        <v>108</v>
      </c>
      <c r="I44" s="21"/>
      <c r="J44" s="21">
        <v>36</v>
      </c>
      <c r="K44" s="21"/>
      <c r="L44" s="37">
        <f t="shared" si="29"/>
        <v>72</v>
      </c>
      <c r="M44" s="20">
        <v>52</v>
      </c>
      <c r="N44" s="20">
        <v>20</v>
      </c>
      <c r="O44" s="20"/>
      <c r="P44" s="76"/>
      <c r="Q44" s="92"/>
      <c r="R44" s="93"/>
      <c r="S44" s="90"/>
      <c r="T44" s="91"/>
      <c r="U44" s="30"/>
      <c r="V44" s="200">
        <v>34</v>
      </c>
      <c r="W44" s="23"/>
      <c r="X44" s="189">
        <v>38</v>
      </c>
      <c r="Y44" s="92"/>
      <c r="Z44" s="93"/>
      <c r="AA44" s="90"/>
      <c r="AB44" s="91"/>
      <c r="AC44" s="31" t="s">
        <v>112</v>
      </c>
      <c r="AD44" s="60"/>
      <c r="AE44" s="23"/>
      <c r="AF44" s="189"/>
      <c r="AG44" s="31"/>
    </row>
    <row r="45" spans="1:33" ht="23.25" customHeight="1">
      <c r="A45" s="20" t="s">
        <v>50</v>
      </c>
      <c r="B45" s="209" t="s">
        <v>51</v>
      </c>
      <c r="C45" s="208" t="s">
        <v>362</v>
      </c>
      <c r="D45" s="21"/>
      <c r="E45" s="21"/>
      <c r="F45" s="21"/>
      <c r="G45" s="21"/>
      <c r="H45" s="20">
        <v>72</v>
      </c>
      <c r="I45" s="21"/>
      <c r="J45" s="21">
        <v>24</v>
      </c>
      <c r="K45" s="21"/>
      <c r="L45" s="37">
        <f t="shared" si="29"/>
        <v>48</v>
      </c>
      <c r="M45" s="20">
        <v>48</v>
      </c>
      <c r="N45" s="20"/>
      <c r="O45" s="20"/>
      <c r="P45" s="76"/>
      <c r="Q45" s="92"/>
      <c r="R45" s="93"/>
      <c r="S45" s="90"/>
      <c r="T45" s="91"/>
      <c r="U45" s="30" t="s">
        <v>189</v>
      </c>
      <c r="V45" s="200">
        <v>48</v>
      </c>
      <c r="W45" s="23" t="s">
        <v>191</v>
      </c>
      <c r="X45" s="189"/>
      <c r="Y45" s="92"/>
      <c r="Z45" s="93"/>
      <c r="AA45" s="90"/>
      <c r="AB45" s="91"/>
      <c r="AC45" s="31"/>
      <c r="AD45" s="60"/>
      <c r="AE45" s="23"/>
      <c r="AF45" s="189"/>
      <c r="AG45" s="31"/>
    </row>
    <row r="46" spans="1:33" ht="13.5" customHeight="1">
      <c r="A46" s="20" t="s">
        <v>53</v>
      </c>
      <c r="B46" s="209" t="s">
        <v>54</v>
      </c>
      <c r="C46" s="208" t="s">
        <v>362</v>
      </c>
      <c r="D46" s="21"/>
      <c r="E46" s="21"/>
      <c r="F46" s="21"/>
      <c r="G46" s="21"/>
      <c r="H46" s="20">
        <v>75</v>
      </c>
      <c r="I46" s="21"/>
      <c r="J46" s="21">
        <v>25</v>
      </c>
      <c r="K46" s="21"/>
      <c r="L46" s="37">
        <f t="shared" si="29"/>
        <v>50</v>
      </c>
      <c r="M46" s="20">
        <v>50</v>
      </c>
      <c r="N46" s="20"/>
      <c r="O46" s="20"/>
      <c r="P46" s="76"/>
      <c r="Q46" s="92"/>
      <c r="R46" s="93"/>
      <c r="S46" s="90"/>
      <c r="T46" s="91"/>
      <c r="U46" s="30" t="s">
        <v>189</v>
      </c>
      <c r="V46" s="200"/>
      <c r="W46" s="23" t="s">
        <v>192</v>
      </c>
      <c r="X46" s="189">
        <v>50</v>
      </c>
      <c r="Y46" s="92"/>
      <c r="Z46" s="93"/>
      <c r="AA46" s="93"/>
      <c r="AB46" s="93"/>
      <c r="AC46" s="30"/>
      <c r="AD46" s="434"/>
      <c r="AE46" s="23"/>
      <c r="AF46" s="189"/>
      <c r="AG46" s="31"/>
    </row>
    <row r="47" spans="1:33" ht="13.5" customHeight="1">
      <c r="A47" s="20" t="s">
        <v>56</v>
      </c>
      <c r="B47" s="209" t="s">
        <v>57</v>
      </c>
      <c r="C47" s="208" t="s">
        <v>361</v>
      </c>
      <c r="D47" s="21"/>
      <c r="E47" s="21"/>
      <c r="F47" s="21"/>
      <c r="G47" s="21"/>
      <c r="H47" s="20">
        <v>150</v>
      </c>
      <c r="I47" s="21"/>
      <c r="J47" s="21">
        <v>50</v>
      </c>
      <c r="K47" s="21"/>
      <c r="L47" s="37">
        <f t="shared" si="29"/>
        <v>100</v>
      </c>
      <c r="M47" s="20">
        <v>60</v>
      </c>
      <c r="N47" s="20">
        <v>40</v>
      </c>
      <c r="O47" s="20"/>
      <c r="P47" s="76"/>
      <c r="Q47" s="92"/>
      <c r="R47" s="93"/>
      <c r="S47" s="90"/>
      <c r="T47" s="91"/>
      <c r="U47" s="30"/>
      <c r="V47" s="200"/>
      <c r="W47" s="23"/>
      <c r="X47" s="189"/>
      <c r="Y47" s="92" t="s">
        <v>200</v>
      </c>
      <c r="Z47" s="93">
        <v>52</v>
      </c>
      <c r="AA47" s="90" t="s">
        <v>200</v>
      </c>
      <c r="AB47" s="91">
        <v>48</v>
      </c>
      <c r="AC47" s="31"/>
      <c r="AD47" s="60"/>
      <c r="AE47" s="23"/>
      <c r="AF47" s="189"/>
      <c r="AG47" s="31"/>
    </row>
    <row r="48" spans="1:33" ht="13.5" customHeight="1">
      <c r="A48" s="20" t="s">
        <v>59</v>
      </c>
      <c r="B48" s="209" t="s">
        <v>60</v>
      </c>
      <c r="C48" s="208" t="s">
        <v>362</v>
      </c>
      <c r="D48" s="21"/>
      <c r="E48" s="21"/>
      <c r="F48" s="21"/>
      <c r="G48" s="21"/>
      <c r="H48" s="20">
        <v>81</v>
      </c>
      <c r="I48" s="21"/>
      <c r="J48" s="21">
        <v>27</v>
      </c>
      <c r="K48" s="21"/>
      <c r="L48" s="37">
        <f t="shared" si="29"/>
        <v>54</v>
      </c>
      <c r="M48" s="20">
        <v>22</v>
      </c>
      <c r="N48" s="20">
        <v>32</v>
      </c>
      <c r="O48" s="20"/>
      <c r="P48" s="76"/>
      <c r="Q48" s="92"/>
      <c r="R48" s="93"/>
      <c r="S48" s="90"/>
      <c r="T48" s="91"/>
      <c r="U48" s="30"/>
      <c r="V48" s="200"/>
      <c r="W48" s="23"/>
      <c r="X48" s="189"/>
      <c r="Y48" s="92" t="s">
        <v>200</v>
      </c>
      <c r="Z48" s="93">
        <v>54</v>
      </c>
      <c r="AA48" s="90"/>
      <c r="AB48" s="91"/>
      <c r="AC48" s="31"/>
      <c r="AD48" s="60"/>
      <c r="AE48" s="23"/>
      <c r="AF48" s="189"/>
      <c r="AG48" s="31"/>
    </row>
    <row r="49" spans="1:33" ht="23.25" customHeight="1">
      <c r="A49" s="20" t="s">
        <v>62</v>
      </c>
      <c r="B49" s="209" t="s">
        <v>63</v>
      </c>
      <c r="C49" s="174" t="s">
        <v>366</v>
      </c>
      <c r="D49" s="21"/>
      <c r="E49" s="21"/>
      <c r="F49" s="21"/>
      <c r="G49" s="21"/>
      <c r="H49" s="20">
        <v>234</v>
      </c>
      <c r="I49" s="21"/>
      <c r="J49" s="21">
        <v>78</v>
      </c>
      <c r="K49" s="21"/>
      <c r="L49" s="164">
        <f t="shared" si="29"/>
        <v>156</v>
      </c>
      <c r="M49" s="20"/>
      <c r="N49" s="20">
        <v>126</v>
      </c>
      <c r="O49" s="20"/>
      <c r="P49" s="76">
        <v>30</v>
      </c>
      <c r="Q49" s="92"/>
      <c r="R49" s="93"/>
      <c r="S49" s="90"/>
      <c r="T49" s="91"/>
      <c r="U49" s="30"/>
      <c r="V49" s="200"/>
      <c r="W49" s="23"/>
      <c r="X49" s="189"/>
      <c r="Y49" s="92" t="s">
        <v>204</v>
      </c>
      <c r="Z49" s="170">
        <v>46</v>
      </c>
      <c r="AA49" s="171" t="s">
        <v>206</v>
      </c>
      <c r="AB49" s="172">
        <v>48</v>
      </c>
      <c r="AC49" s="31"/>
      <c r="AD49" s="60">
        <v>62</v>
      </c>
      <c r="AE49" s="23"/>
      <c r="AF49" s="189"/>
      <c r="AG49" s="31"/>
    </row>
    <row r="50" spans="1:33" ht="23.25" customHeight="1">
      <c r="A50" s="20" t="s">
        <v>65</v>
      </c>
      <c r="B50" s="209" t="s">
        <v>66</v>
      </c>
      <c r="C50" s="174" t="s">
        <v>362</v>
      </c>
      <c r="D50" s="21"/>
      <c r="E50" s="21"/>
      <c r="F50" s="21"/>
      <c r="G50" s="21"/>
      <c r="H50" s="20">
        <v>96</v>
      </c>
      <c r="I50" s="21"/>
      <c r="J50" s="21">
        <v>32</v>
      </c>
      <c r="K50" s="21"/>
      <c r="L50" s="37">
        <f t="shared" si="29"/>
        <v>64</v>
      </c>
      <c r="M50" s="20"/>
      <c r="N50" s="20">
        <v>64</v>
      </c>
      <c r="O50" s="20"/>
      <c r="P50" s="76"/>
      <c r="Q50" s="92"/>
      <c r="R50" s="93"/>
      <c r="S50" s="90"/>
      <c r="T50" s="91"/>
      <c r="U50" s="30"/>
      <c r="V50" s="200"/>
      <c r="W50" s="23"/>
      <c r="X50" s="189"/>
      <c r="Y50" s="92"/>
      <c r="Z50" s="93"/>
      <c r="AA50" s="90"/>
      <c r="AB50" s="91"/>
      <c r="AC50" s="31" t="s">
        <v>202</v>
      </c>
      <c r="AD50" s="60"/>
      <c r="AE50" s="23"/>
      <c r="AF50" s="189">
        <v>64</v>
      </c>
      <c r="AG50" s="31"/>
    </row>
    <row r="51" spans="1:33" ht="33" customHeight="1">
      <c r="A51" s="20" t="s">
        <v>68</v>
      </c>
      <c r="B51" s="252" t="s">
        <v>69</v>
      </c>
      <c r="C51" s="174" t="s">
        <v>362</v>
      </c>
      <c r="D51" s="21"/>
      <c r="E51" s="21"/>
      <c r="F51" s="21"/>
      <c r="G51" s="21"/>
      <c r="H51" s="20">
        <v>135</v>
      </c>
      <c r="I51" s="21"/>
      <c r="J51" s="21">
        <v>45</v>
      </c>
      <c r="K51" s="21"/>
      <c r="L51" s="37">
        <f t="shared" si="29"/>
        <v>90</v>
      </c>
      <c r="M51" s="20">
        <v>60</v>
      </c>
      <c r="N51" s="20">
        <v>30</v>
      </c>
      <c r="O51" s="20"/>
      <c r="P51" s="179"/>
      <c r="Q51" s="92"/>
      <c r="R51" s="93"/>
      <c r="S51" s="90"/>
      <c r="T51" s="91"/>
      <c r="U51" s="30"/>
      <c r="V51" s="200"/>
      <c r="W51" s="23"/>
      <c r="X51" s="189"/>
      <c r="Y51" s="92"/>
      <c r="Z51" s="93">
        <v>44</v>
      </c>
      <c r="AA51" s="90"/>
      <c r="AB51" s="91">
        <v>46</v>
      </c>
      <c r="AC51" s="30" t="s">
        <v>105</v>
      </c>
      <c r="AD51" s="200"/>
      <c r="AE51" s="23"/>
      <c r="AF51" s="191"/>
      <c r="AG51" s="31"/>
    </row>
    <row r="52" spans="1:33" ht="13.5" customHeight="1">
      <c r="A52" s="20" t="s">
        <v>71</v>
      </c>
      <c r="B52" s="220" t="s">
        <v>72</v>
      </c>
      <c r="C52" s="174" t="s">
        <v>362</v>
      </c>
      <c r="D52" s="21"/>
      <c r="E52" s="21"/>
      <c r="F52" s="21"/>
      <c r="G52" s="21"/>
      <c r="H52" s="20">
        <v>63</v>
      </c>
      <c r="I52" s="21"/>
      <c r="J52" s="21">
        <v>21</v>
      </c>
      <c r="K52" s="21"/>
      <c r="L52" s="37">
        <f t="shared" si="29"/>
        <v>42</v>
      </c>
      <c r="M52" s="20">
        <v>32</v>
      </c>
      <c r="N52" s="20">
        <v>10</v>
      </c>
      <c r="O52" s="20"/>
      <c r="P52" s="76"/>
      <c r="Q52" s="92"/>
      <c r="R52" s="93"/>
      <c r="S52" s="90"/>
      <c r="T52" s="91"/>
      <c r="U52" s="30"/>
      <c r="V52" s="200"/>
      <c r="W52" s="23"/>
      <c r="X52" s="189"/>
      <c r="Y52" s="92"/>
      <c r="Z52" s="93"/>
      <c r="AA52" s="90" t="s">
        <v>112</v>
      </c>
      <c r="AB52" s="91">
        <v>42</v>
      </c>
      <c r="AC52" s="30"/>
      <c r="AD52" s="200"/>
      <c r="AE52" s="23"/>
      <c r="AF52" s="189"/>
      <c r="AG52" s="31"/>
    </row>
    <row r="53" spans="1:33" ht="13.5" customHeight="1">
      <c r="A53" s="20" t="s">
        <v>34</v>
      </c>
      <c r="B53" s="216" t="s">
        <v>36</v>
      </c>
      <c r="C53" s="174" t="s">
        <v>362</v>
      </c>
      <c r="D53" s="21"/>
      <c r="E53" s="21"/>
      <c r="F53" s="21"/>
      <c r="G53" s="21"/>
      <c r="H53" s="20">
        <v>102</v>
      </c>
      <c r="I53" s="21"/>
      <c r="J53" s="21">
        <v>34</v>
      </c>
      <c r="K53" s="21"/>
      <c r="L53" s="37">
        <f t="shared" si="29"/>
        <v>68</v>
      </c>
      <c r="M53" s="20">
        <v>20</v>
      </c>
      <c r="N53" s="20">
        <v>48</v>
      </c>
      <c r="O53" s="20"/>
      <c r="P53" s="179"/>
      <c r="Q53" s="92"/>
      <c r="R53" s="93"/>
      <c r="S53" s="90"/>
      <c r="T53" s="91"/>
      <c r="U53" s="30" t="s">
        <v>185</v>
      </c>
      <c r="V53" s="200">
        <v>30</v>
      </c>
      <c r="W53" s="23" t="s">
        <v>197</v>
      </c>
      <c r="X53" s="189">
        <v>38</v>
      </c>
      <c r="Y53" s="92"/>
      <c r="Z53" s="93"/>
      <c r="AA53" s="90"/>
      <c r="AB53" s="230"/>
      <c r="AC53" s="30"/>
      <c r="AD53" s="200"/>
      <c r="AE53" s="23"/>
      <c r="AF53" s="189"/>
      <c r="AG53" s="31"/>
    </row>
    <row r="54" spans="1:33" s="58" customFormat="1" ht="13.5" customHeight="1" thickBot="1">
      <c r="A54" s="118" t="s">
        <v>326</v>
      </c>
      <c r="B54" s="266" t="s">
        <v>329</v>
      </c>
      <c r="C54" s="174" t="s">
        <v>361</v>
      </c>
      <c r="D54" s="120"/>
      <c r="E54" s="120"/>
      <c r="F54" s="120"/>
      <c r="G54" s="120"/>
      <c r="H54" s="19">
        <v>105</v>
      </c>
      <c r="I54" s="120"/>
      <c r="J54" s="109">
        <v>35</v>
      </c>
      <c r="K54" s="120"/>
      <c r="L54" s="37">
        <f t="shared" si="29"/>
        <v>70</v>
      </c>
      <c r="M54" s="177">
        <v>60</v>
      </c>
      <c r="N54" s="19">
        <v>10</v>
      </c>
      <c r="O54" s="119"/>
      <c r="P54" s="115"/>
      <c r="Q54" s="261"/>
      <c r="R54" s="199"/>
      <c r="S54" s="121"/>
      <c r="T54" s="112"/>
      <c r="U54" s="447"/>
      <c r="V54" s="226">
        <v>30</v>
      </c>
      <c r="W54" s="122"/>
      <c r="X54" s="189">
        <v>40</v>
      </c>
      <c r="Y54" s="92"/>
      <c r="Z54" s="93"/>
      <c r="AA54" s="92"/>
      <c r="AB54" s="230"/>
      <c r="AC54" s="30"/>
      <c r="AD54" s="200"/>
      <c r="AE54" s="31"/>
      <c r="AF54" s="189"/>
      <c r="AG54" s="122"/>
    </row>
    <row r="55" spans="1:33" s="58" customFormat="1" ht="22.5" customHeight="1" thickBot="1">
      <c r="A55" s="118" t="s">
        <v>327</v>
      </c>
      <c r="B55" s="266" t="s">
        <v>330</v>
      </c>
      <c r="C55" s="174" t="s">
        <v>362</v>
      </c>
      <c r="D55" s="43"/>
      <c r="E55" s="43"/>
      <c r="F55" s="43"/>
      <c r="G55" s="43"/>
      <c r="H55" s="177">
        <v>87</v>
      </c>
      <c r="I55" s="262"/>
      <c r="J55" s="175">
        <v>29</v>
      </c>
      <c r="K55" s="262"/>
      <c r="L55" s="56">
        <v>58</v>
      </c>
      <c r="M55" s="40">
        <v>36</v>
      </c>
      <c r="N55" s="177">
        <v>22</v>
      </c>
      <c r="O55" s="263"/>
      <c r="P55" s="189"/>
      <c r="Q55" s="264"/>
      <c r="R55" s="93"/>
      <c r="S55" s="264"/>
      <c r="T55" s="91"/>
      <c r="U55" s="448"/>
      <c r="V55" s="200"/>
      <c r="W55" s="160"/>
      <c r="X55" s="193">
        <v>22</v>
      </c>
      <c r="Y55" s="101"/>
      <c r="Z55" s="102">
        <v>36</v>
      </c>
      <c r="AA55" s="101"/>
      <c r="AB55" s="446"/>
      <c r="AC55" s="247"/>
      <c r="AD55" s="200"/>
      <c r="AE55" s="74"/>
      <c r="AF55" s="193"/>
      <c r="AG55" s="68"/>
    </row>
    <row r="56" spans="1:33" s="58" customFormat="1" ht="15" customHeight="1" thickBot="1">
      <c r="A56" s="118" t="s">
        <v>328</v>
      </c>
      <c r="B56" s="266" t="s">
        <v>433</v>
      </c>
      <c r="C56" s="208" t="s">
        <v>362</v>
      </c>
      <c r="D56" s="43"/>
      <c r="E56" s="43"/>
      <c r="F56" s="43"/>
      <c r="G56" s="43"/>
      <c r="H56" s="177">
        <v>54</v>
      </c>
      <c r="I56" s="175"/>
      <c r="J56" s="175">
        <v>18</v>
      </c>
      <c r="K56" s="175"/>
      <c r="L56" s="37">
        <v>36</v>
      </c>
      <c r="M56" s="177">
        <v>10</v>
      </c>
      <c r="N56" s="177">
        <v>26</v>
      </c>
      <c r="O56" s="177"/>
      <c r="P56" s="179"/>
      <c r="Q56" s="92"/>
      <c r="R56" s="93"/>
      <c r="S56" s="92"/>
      <c r="T56" s="91"/>
      <c r="U56" s="30"/>
      <c r="V56" s="200"/>
      <c r="W56" s="31"/>
      <c r="X56" s="189"/>
      <c r="Y56" s="89"/>
      <c r="Z56" s="199"/>
      <c r="AA56" s="92"/>
      <c r="AB56" s="230"/>
      <c r="AC56" s="30"/>
      <c r="AD56" s="345">
        <v>36</v>
      </c>
      <c r="AE56" s="31"/>
      <c r="AF56" s="189"/>
      <c r="AG56" s="68"/>
    </row>
    <row r="57" spans="1:33" ht="13.5" customHeight="1" thickBot="1">
      <c r="A57" s="36" t="s">
        <v>73</v>
      </c>
      <c r="B57" s="212" t="s">
        <v>74</v>
      </c>
      <c r="C57" s="205"/>
      <c r="D57" s="72"/>
      <c r="E57" s="33"/>
      <c r="F57" s="33"/>
      <c r="G57" s="33"/>
      <c r="H57" s="33">
        <f t="shared" ref="H57:AF57" si="30">H58+H63+H67+H73</f>
        <v>1458</v>
      </c>
      <c r="I57" s="33">
        <f t="shared" si="30"/>
        <v>0</v>
      </c>
      <c r="J57" s="33">
        <f t="shared" si="30"/>
        <v>634</v>
      </c>
      <c r="K57" s="33">
        <f t="shared" si="30"/>
        <v>0</v>
      </c>
      <c r="L57" s="33">
        <f t="shared" si="30"/>
        <v>824</v>
      </c>
      <c r="M57" s="33">
        <f t="shared" si="30"/>
        <v>400</v>
      </c>
      <c r="N57" s="33">
        <f t="shared" si="30"/>
        <v>364</v>
      </c>
      <c r="O57" s="33">
        <f t="shared" si="30"/>
        <v>0</v>
      </c>
      <c r="P57" s="33">
        <f t="shared" si="30"/>
        <v>60</v>
      </c>
      <c r="Q57" s="195">
        <f t="shared" si="30"/>
        <v>0</v>
      </c>
      <c r="R57" s="197">
        <f t="shared" si="30"/>
        <v>0</v>
      </c>
      <c r="S57" s="33" t="e">
        <f t="shared" si="30"/>
        <v>#VALUE!</v>
      </c>
      <c r="T57" s="33">
        <f t="shared" si="30"/>
        <v>0</v>
      </c>
      <c r="U57" s="195" t="e">
        <f t="shared" si="30"/>
        <v>#VALUE!</v>
      </c>
      <c r="V57" s="197">
        <f t="shared" si="30"/>
        <v>174</v>
      </c>
      <c r="W57" s="33" t="e">
        <f t="shared" si="30"/>
        <v>#VALUE!</v>
      </c>
      <c r="X57" s="188">
        <f t="shared" si="30"/>
        <v>334</v>
      </c>
      <c r="Y57" s="78" t="e">
        <f t="shared" si="30"/>
        <v>#VALUE!</v>
      </c>
      <c r="Z57" s="197">
        <f t="shared" si="30"/>
        <v>160</v>
      </c>
      <c r="AA57" s="33" t="e">
        <f t="shared" si="30"/>
        <v>#VALUE!</v>
      </c>
      <c r="AB57" s="188">
        <f t="shared" si="30"/>
        <v>520</v>
      </c>
      <c r="AC57" s="78" t="e">
        <f t="shared" si="30"/>
        <v>#VALUE!</v>
      </c>
      <c r="AD57" s="197">
        <f t="shared" si="30"/>
        <v>426</v>
      </c>
      <c r="AE57" s="33" t="e">
        <f t="shared" si="30"/>
        <v>#VALUE!</v>
      </c>
      <c r="AF57" s="188">
        <f t="shared" si="30"/>
        <v>458</v>
      </c>
      <c r="AG57" s="72"/>
    </row>
    <row r="58" spans="1:33" ht="23.25" customHeight="1" thickBot="1">
      <c r="A58" s="33" t="s">
        <v>75</v>
      </c>
      <c r="B58" s="235" t="s">
        <v>76</v>
      </c>
      <c r="C58" s="319" t="s">
        <v>374</v>
      </c>
      <c r="D58" s="72"/>
      <c r="E58" s="33"/>
      <c r="F58" s="33"/>
      <c r="G58" s="33"/>
      <c r="H58" s="33">
        <f>J58+L58</f>
        <v>454</v>
      </c>
      <c r="I58" s="33"/>
      <c r="J58" s="33">
        <f>SUM(J59:J60)</f>
        <v>196</v>
      </c>
      <c r="K58" s="33"/>
      <c r="L58" s="33">
        <f>SUM(L59+L60+L61)</f>
        <v>258</v>
      </c>
      <c r="M58" s="33">
        <f t="shared" ref="M58:P58" si="31">SUM(M59+M60+M61)</f>
        <v>98</v>
      </c>
      <c r="N58" s="33">
        <f t="shared" si="31"/>
        <v>160</v>
      </c>
      <c r="O58" s="33">
        <f t="shared" si="31"/>
        <v>0</v>
      </c>
      <c r="P58" s="33">
        <f t="shared" si="31"/>
        <v>0</v>
      </c>
      <c r="Q58" s="78"/>
      <c r="R58" s="197">
        <f>SUM(R59+R60+R61+R62)</f>
        <v>0</v>
      </c>
      <c r="S58" s="33" t="e">
        <f t="shared" ref="S58:AF58" si="32">SUM(S59+S60+S61+S62)</f>
        <v>#VALUE!</v>
      </c>
      <c r="T58" s="33">
        <f t="shared" si="32"/>
        <v>0</v>
      </c>
      <c r="U58" s="195" t="e">
        <f t="shared" si="32"/>
        <v>#VALUE!</v>
      </c>
      <c r="V58" s="197">
        <f t="shared" si="32"/>
        <v>0</v>
      </c>
      <c r="W58" s="33" t="e">
        <f t="shared" si="32"/>
        <v>#VALUE!</v>
      </c>
      <c r="X58" s="33">
        <f t="shared" si="32"/>
        <v>44</v>
      </c>
      <c r="Y58" s="195" t="e">
        <f t="shared" si="32"/>
        <v>#VALUE!</v>
      </c>
      <c r="Z58" s="197">
        <f t="shared" si="32"/>
        <v>160</v>
      </c>
      <c r="AA58" s="33" t="e">
        <f t="shared" si="32"/>
        <v>#VALUE!</v>
      </c>
      <c r="AB58" s="33">
        <f t="shared" si="32"/>
        <v>242</v>
      </c>
      <c r="AC58" s="195" t="e">
        <f t="shared" si="32"/>
        <v>#VALUE!</v>
      </c>
      <c r="AD58" s="197">
        <f t="shared" si="32"/>
        <v>82</v>
      </c>
      <c r="AE58" s="33" t="e">
        <f t="shared" si="32"/>
        <v>#VALUE!</v>
      </c>
      <c r="AF58" s="188">
        <f t="shared" si="32"/>
        <v>126</v>
      </c>
      <c r="AG58" s="68"/>
    </row>
    <row r="59" spans="1:33" ht="23.25" customHeight="1">
      <c r="A59" s="20" t="s">
        <v>78</v>
      </c>
      <c r="B59" s="209" t="s">
        <v>79</v>
      </c>
      <c r="C59" s="208" t="s">
        <v>366</v>
      </c>
      <c r="D59" s="201"/>
      <c r="E59" s="21"/>
      <c r="F59" s="21"/>
      <c r="G59" s="21"/>
      <c r="H59" s="263">
        <v>270</v>
      </c>
      <c r="I59" s="21"/>
      <c r="J59" s="21">
        <v>112</v>
      </c>
      <c r="K59" s="21"/>
      <c r="L59" s="37">
        <f>SUM(R59+T59+V59+X59+Z59+AB59+AD59+AF59)</f>
        <v>158</v>
      </c>
      <c r="M59" s="20">
        <v>98</v>
      </c>
      <c r="N59" s="20" t="s">
        <v>193</v>
      </c>
      <c r="O59" s="20"/>
      <c r="P59" s="76"/>
      <c r="Q59" s="92"/>
      <c r="R59" s="93"/>
      <c r="S59" s="90"/>
      <c r="T59" s="91"/>
      <c r="U59" s="30"/>
      <c r="V59" s="200"/>
      <c r="W59" s="23" t="s">
        <v>217</v>
      </c>
      <c r="X59" s="76">
        <v>44</v>
      </c>
      <c r="Y59" s="89"/>
      <c r="Z59" s="199">
        <v>52</v>
      </c>
      <c r="AA59" s="90"/>
      <c r="AB59" s="91">
        <v>62</v>
      </c>
      <c r="AC59" s="30"/>
      <c r="AD59" s="200"/>
      <c r="AE59" s="23"/>
      <c r="AF59" s="189"/>
      <c r="AG59" s="31"/>
    </row>
    <row r="60" spans="1:33" ht="33" customHeight="1">
      <c r="A60" s="20" t="s">
        <v>81</v>
      </c>
      <c r="B60" s="209" t="s">
        <v>82</v>
      </c>
      <c r="C60" s="208" t="s">
        <v>361</v>
      </c>
      <c r="D60" s="21"/>
      <c r="E60" s="21"/>
      <c r="F60" s="21"/>
      <c r="G60" s="222"/>
      <c r="H60" s="200">
        <v>184</v>
      </c>
      <c r="I60" s="222"/>
      <c r="J60" s="175">
        <v>84</v>
      </c>
      <c r="K60" s="21"/>
      <c r="L60" s="37">
        <f t="shared" ref="L60:L62" si="33">SUM(R60+T60+V60+X60+Z60+AB60+AD60+AF60)</f>
        <v>100</v>
      </c>
      <c r="M60" s="177"/>
      <c r="N60" s="177">
        <v>100</v>
      </c>
      <c r="O60" s="177"/>
      <c r="P60" s="80"/>
      <c r="Q60" s="92"/>
      <c r="R60" s="93"/>
      <c r="S60" s="90"/>
      <c r="T60" s="91"/>
      <c r="U60" s="31"/>
      <c r="V60" s="60"/>
      <c r="W60" s="23"/>
      <c r="X60" s="76"/>
      <c r="Y60" s="92" t="s">
        <v>215</v>
      </c>
      <c r="Z60" s="93"/>
      <c r="AA60" s="90"/>
      <c r="AB60" s="91"/>
      <c r="AC60" s="31"/>
      <c r="AD60" s="60">
        <v>46</v>
      </c>
      <c r="AE60" s="23"/>
      <c r="AF60" s="189">
        <v>54</v>
      </c>
      <c r="AG60" s="31"/>
    </row>
    <row r="61" spans="1:33" ht="13.5" customHeight="1">
      <c r="A61" s="20" t="s">
        <v>333</v>
      </c>
      <c r="B61" s="209" t="s">
        <v>84</v>
      </c>
      <c r="C61" s="201"/>
      <c r="D61" s="21"/>
      <c r="E61" s="605"/>
      <c r="F61" s="605"/>
      <c r="G61" s="27"/>
      <c r="H61" s="245"/>
      <c r="I61" s="30"/>
      <c r="J61" s="28"/>
      <c r="K61" s="20"/>
      <c r="L61" s="37">
        <f t="shared" si="33"/>
        <v>0</v>
      </c>
      <c r="M61" s="177"/>
      <c r="N61" s="605"/>
      <c r="O61" s="605"/>
      <c r="P61" s="179"/>
      <c r="Q61" s="96" t="s">
        <v>218</v>
      </c>
      <c r="R61" s="97"/>
      <c r="S61" s="98" t="s">
        <v>218</v>
      </c>
      <c r="T61" s="99"/>
      <c r="U61" s="244" t="s">
        <v>218</v>
      </c>
      <c r="V61" s="245"/>
      <c r="W61" s="59" t="s">
        <v>218</v>
      </c>
      <c r="X61" s="83"/>
      <c r="Y61" s="96" t="s">
        <v>218</v>
      </c>
      <c r="Z61" s="97"/>
      <c r="AA61" s="108" t="s">
        <v>218</v>
      </c>
      <c r="AB61" s="99"/>
      <c r="AC61" s="73" t="s">
        <v>218</v>
      </c>
      <c r="AD61" s="57"/>
      <c r="AE61" s="59" t="s">
        <v>218</v>
      </c>
      <c r="AF61" s="191"/>
      <c r="AG61" s="181" t="s">
        <v>218</v>
      </c>
    </row>
    <row r="62" spans="1:33" ht="13.5" customHeight="1" thickBot="1">
      <c r="A62" s="29" t="s">
        <v>334</v>
      </c>
      <c r="B62" s="236" t="s">
        <v>335</v>
      </c>
      <c r="C62" s="208" t="s">
        <v>367</v>
      </c>
      <c r="D62" s="30"/>
      <c r="E62" s="30"/>
      <c r="F62" s="30"/>
      <c r="G62" s="30"/>
      <c r="H62" s="234"/>
      <c r="I62" s="30"/>
      <c r="J62" s="124"/>
      <c r="K62" s="30"/>
      <c r="L62" s="37">
        <f t="shared" si="33"/>
        <v>396</v>
      </c>
      <c r="M62" s="16"/>
      <c r="N62" s="267"/>
      <c r="O62" s="31"/>
      <c r="P62" s="79"/>
      <c r="Q62" s="89"/>
      <c r="R62" s="89"/>
      <c r="S62" s="89"/>
      <c r="T62" s="100"/>
      <c r="U62" s="30"/>
      <c r="V62" s="243"/>
      <c r="W62" s="30"/>
      <c r="X62" s="80"/>
      <c r="Y62" s="89"/>
      <c r="Z62" s="89">
        <v>108</v>
      </c>
      <c r="AA62" s="89"/>
      <c r="AB62" s="246">
        <v>180</v>
      </c>
      <c r="AC62" s="30"/>
      <c r="AD62" s="30">
        <v>36</v>
      </c>
      <c r="AE62" s="30"/>
      <c r="AF62" s="192">
        <v>72</v>
      </c>
      <c r="AG62" s="30"/>
    </row>
    <row r="63" spans="1:33" ht="33" customHeight="1" thickBot="1">
      <c r="A63" s="33" t="s">
        <v>86</v>
      </c>
      <c r="B63" s="235" t="s">
        <v>87</v>
      </c>
      <c r="C63" s="435" t="s">
        <v>374</v>
      </c>
      <c r="D63" s="72"/>
      <c r="E63" s="33"/>
      <c r="F63" s="33"/>
      <c r="G63" s="195"/>
      <c r="H63" s="33">
        <f t="shared" ref="H63:K63" si="34">SUM(H64:H65)</f>
        <v>410</v>
      </c>
      <c r="I63" s="33">
        <f t="shared" si="34"/>
        <v>0</v>
      </c>
      <c r="J63" s="33">
        <f t="shared" si="34"/>
        <v>188</v>
      </c>
      <c r="K63" s="33">
        <f t="shared" si="34"/>
        <v>0</v>
      </c>
      <c r="L63" s="33">
        <f>SUM(L64:L65)</f>
        <v>222</v>
      </c>
      <c r="M63" s="33">
        <f t="shared" ref="M63:O63" si="35">SUM(M64:M65)</f>
        <v>120</v>
      </c>
      <c r="N63" s="33">
        <f t="shared" si="35"/>
        <v>72</v>
      </c>
      <c r="O63" s="33">
        <f t="shared" si="35"/>
        <v>0</v>
      </c>
      <c r="P63" s="33">
        <f t="shared" ref="P63" si="36">SUM(P64:P65)</f>
        <v>30</v>
      </c>
      <c r="Q63" s="78">
        <f>Q64+Q69+Q70</f>
        <v>0</v>
      </c>
      <c r="R63" s="197">
        <f>R64+R65+R66</f>
        <v>0</v>
      </c>
      <c r="S63" s="33">
        <f t="shared" ref="S63:AE63" si="37">S64+S65+S66</f>
        <v>0</v>
      </c>
      <c r="T63" s="33">
        <f t="shared" si="37"/>
        <v>0</v>
      </c>
      <c r="U63" s="195">
        <f t="shared" si="37"/>
        <v>0</v>
      </c>
      <c r="V63" s="197">
        <f t="shared" si="37"/>
        <v>0</v>
      </c>
      <c r="W63" s="33">
        <f t="shared" si="37"/>
        <v>0</v>
      </c>
      <c r="X63" s="33">
        <f t="shared" si="37"/>
        <v>0</v>
      </c>
      <c r="Y63" s="195">
        <f t="shared" si="37"/>
        <v>0</v>
      </c>
      <c r="Z63" s="197">
        <f t="shared" si="37"/>
        <v>0</v>
      </c>
      <c r="AA63" s="33">
        <f t="shared" si="37"/>
        <v>0</v>
      </c>
      <c r="AB63" s="188">
        <f t="shared" si="37"/>
        <v>50</v>
      </c>
      <c r="AC63" s="72">
        <f t="shared" si="37"/>
        <v>0</v>
      </c>
      <c r="AD63" s="33">
        <f t="shared" si="37"/>
        <v>92</v>
      </c>
      <c r="AE63" s="33">
        <f t="shared" si="37"/>
        <v>114</v>
      </c>
      <c r="AF63" s="188">
        <f>AF64+AF65+AF66</f>
        <v>188</v>
      </c>
      <c r="AG63" s="68"/>
    </row>
    <row r="64" spans="1:33" ht="23.25" customHeight="1" thickBot="1">
      <c r="A64" s="263" t="s">
        <v>89</v>
      </c>
      <c r="B64" s="365" t="s">
        <v>90</v>
      </c>
      <c r="C64" s="208" t="s">
        <v>361</v>
      </c>
      <c r="D64" s="43"/>
      <c r="E64" s="43"/>
      <c r="F64" s="43"/>
      <c r="G64" s="238"/>
      <c r="H64" s="329">
        <v>410</v>
      </c>
      <c r="I64" s="173"/>
      <c r="J64" s="173">
        <v>188</v>
      </c>
      <c r="K64" s="43"/>
      <c r="L64" s="272">
        <f>SUM(R64+T64+V64+X64+Z64+AB64+AD64+AF64)</f>
        <v>222</v>
      </c>
      <c r="M64" s="273">
        <v>120</v>
      </c>
      <c r="N64" s="273">
        <v>72</v>
      </c>
      <c r="O64" s="61"/>
      <c r="P64" s="274">
        <v>30</v>
      </c>
      <c r="Q64" s="94"/>
      <c r="R64" s="276"/>
      <c r="S64" s="88"/>
      <c r="T64" s="277"/>
      <c r="U64" s="233"/>
      <c r="V64" s="228"/>
      <c r="W64" s="68"/>
      <c r="X64" s="274"/>
      <c r="Y64" s="231"/>
      <c r="Z64" s="232"/>
      <c r="AA64" s="281"/>
      <c r="AB64" s="278">
        <v>50</v>
      </c>
      <c r="AC64" s="68"/>
      <c r="AD64" s="273">
        <v>92</v>
      </c>
      <c r="AE64" s="18" t="s">
        <v>205</v>
      </c>
      <c r="AF64" s="280">
        <v>80</v>
      </c>
      <c r="AG64" s="31"/>
    </row>
    <row r="65" spans="1:33" s="58" customFormat="1" ht="14.25" customHeight="1" thickBot="1">
      <c r="A65" s="40" t="s">
        <v>336</v>
      </c>
      <c r="B65" s="251" t="s">
        <v>84</v>
      </c>
      <c r="C65" s="214"/>
      <c r="D65" s="120"/>
      <c r="E65" s="120"/>
      <c r="F65" s="120"/>
      <c r="G65" s="239"/>
      <c r="H65" s="271"/>
      <c r="I65" s="120"/>
      <c r="J65" s="41"/>
      <c r="K65" s="120"/>
      <c r="L65" s="35">
        <f t="shared" ref="L65:L66" si="38">SUM(R65+T65+V65+X65+Z65+AB65+AD65+AF65)</f>
        <v>0</v>
      </c>
      <c r="M65" s="177"/>
      <c r="N65" s="268"/>
      <c r="O65" s="122"/>
      <c r="P65" s="275"/>
      <c r="Q65" s="121"/>
      <c r="R65" s="93"/>
      <c r="S65" s="261"/>
      <c r="T65" s="91"/>
      <c r="U65" s="122"/>
      <c r="V65" s="19"/>
      <c r="W65" s="123"/>
      <c r="X65" s="275"/>
      <c r="Y65" s="121"/>
      <c r="Z65" s="93"/>
      <c r="AA65" s="261"/>
      <c r="AB65" s="279"/>
      <c r="AC65" s="122"/>
      <c r="AD65" s="177"/>
      <c r="AE65" s="122"/>
      <c r="AF65" s="189"/>
      <c r="AG65" s="71"/>
    </row>
    <row r="66" spans="1:33" s="58" customFormat="1" ht="15" customHeight="1" thickBot="1">
      <c r="A66" s="29" t="s">
        <v>337</v>
      </c>
      <c r="B66" s="237" t="s">
        <v>335</v>
      </c>
      <c r="C66" s="270" t="s">
        <v>322</v>
      </c>
      <c r="D66" s="41"/>
      <c r="E66" s="41"/>
      <c r="F66" s="41"/>
      <c r="G66" s="240"/>
      <c r="H66" s="200"/>
      <c r="I66" s="240"/>
      <c r="J66" s="175"/>
      <c r="K66" s="41"/>
      <c r="L66" s="37">
        <f t="shared" si="38"/>
        <v>108</v>
      </c>
      <c r="M66" s="40"/>
      <c r="N66" s="177"/>
      <c r="O66" s="74"/>
      <c r="P66" s="179"/>
      <c r="Q66" s="101"/>
      <c r="R66" s="102"/>
      <c r="S66" s="282"/>
      <c r="T66" s="91"/>
      <c r="U66" s="247"/>
      <c r="V66" s="200"/>
      <c r="W66" s="247"/>
      <c r="X66" s="179"/>
      <c r="Y66" s="248"/>
      <c r="Z66" s="250"/>
      <c r="AA66" s="282"/>
      <c r="AB66" s="91"/>
      <c r="AC66" s="74"/>
      <c r="AD66" s="177"/>
      <c r="AE66" s="74"/>
      <c r="AF66" s="189">
        <v>108</v>
      </c>
      <c r="AG66" s="74"/>
    </row>
    <row r="67" spans="1:33" s="32" customFormat="1" ht="41.25" customHeight="1" thickBot="1">
      <c r="A67" s="34" t="s">
        <v>98</v>
      </c>
      <c r="B67" s="235" t="s">
        <v>310</v>
      </c>
      <c r="C67" s="318" t="s">
        <v>374</v>
      </c>
      <c r="D67" s="162"/>
      <c r="E67" s="162"/>
      <c r="F67" s="162"/>
      <c r="G67" s="241"/>
      <c r="H67" s="197">
        <f t="shared" ref="H67:K67" si="39">SUM(H69+H70+H71+H72)</f>
        <v>340</v>
      </c>
      <c r="I67" s="33">
        <f t="shared" si="39"/>
        <v>0</v>
      </c>
      <c r="J67" s="33">
        <f t="shared" si="39"/>
        <v>148</v>
      </c>
      <c r="K67" s="33">
        <f t="shared" si="39"/>
        <v>0</v>
      </c>
      <c r="L67" s="33">
        <f>SUM(L69+L70)</f>
        <v>192</v>
      </c>
      <c r="M67" s="33">
        <f t="shared" ref="M67:P67" si="40">SUM(M69+M70+M71+M72)</f>
        <v>92</v>
      </c>
      <c r="N67" s="33">
        <f t="shared" si="40"/>
        <v>70</v>
      </c>
      <c r="O67" s="33">
        <f t="shared" si="40"/>
        <v>0</v>
      </c>
      <c r="P67" s="33">
        <f t="shared" si="40"/>
        <v>30</v>
      </c>
      <c r="Q67" s="78"/>
      <c r="R67" s="197">
        <f>SUM(R69+R70+R71+R72)</f>
        <v>0</v>
      </c>
      <c r="S67" s="33" t="e">
        <f t="shared" ref="S67:AF67" si="41">SUM(S69+S70+S71+S72)</f>
        <v>#VALUE!</v>
      </c>
      <c r="T67" s="33">
        <f t="shared" si="41"/>
        <v>0</v>
      </c>
      <c r="U67" s="195" t="e">
        <f t="shared" si="41"/>
        <v>#VALUE!</v>
      </c>
      <c r="V67" s="197">
        <f t="shared" si="41"/>
        <v>0</v>
      </c>
      <c r="W67" s="195" t="e">
        <f t="shared" si="41"/>
        <v>#VALUE!</v>
      </c>
      <c r="X67" s="33">
        <f t="shared" si="41"/>
        <v>0</v>
      </c>
      <c r="Y67" s="195" t="e">
        <f t="shared" si="41"/>
        <v>#VALUE!</v>
      </c>
      <c r="Z67" s="197">
        <f t="shared" si="41"/>
        <v>0</v>
      </c>
      <c r="AA67" s="195" t="e">
        <f t="shared" si="41"/>
        <v>#VALUE!</v>
      </c>
      <c r="AB67" s="33">
        <f t="shared" si="41"/>
        <v>228</v>
      </c>
      <c r="AC67" s="195" t="e">
        <f t="shared" si="41"/>
        <v>#VALUE!</v>
      </c>
      <c r="AD67" s="197">
        <f t="shared" si="41"/>
        <v>252</v>
      </c>
      <c r="AE67" s="72" t="e">
        <f t="shared" si="41"/>
        <v>#VALUE!</v>
      </c>
      <c r="AF67" s="188">
        <f t="shared" si="41"/>
        <v>0</v>
      </c>
      <c r="AG67" s="31"/>
    </row>
    <row r="68" spans="1:33" s="32" customFormat="1" ht="23.25" hidden="1" customHeight="1">
      <c r="A68" s="40"/>
      <c r="B68" s="251"/>
      <c r="C68" s="219"/>
      <c r="D68" s="41"/>
      <c r="E68" s="41"/>
      <c r="F68" s="41"/>
      <c r="G68" s="41"/>
      <c r="H68" s="40"/>
      <c r="I68" s="41"/>
      <c r="J68" s="41"/>
      <c r="K68" s="41"/>
      <c r="L68" s="56"/>
      <c r="M68" s="40"/>
      <c r="N68" s="40"/>
      <c r="O68" s="40"/>
      <c r="P68" s="81"/>
      <c r="Q68" s="101"/>
      <c r="R68" s="102"/>
      <c r="S68" s="103"/>
      <c r="T68" s="104"/>
      <c r="U68" s="247"/>
      <c r="V68" s="242"/>
      <c r="W68" s="42"/>
      <c r="X68" s="81"/>
      <c r="Y68" s="248"/>
      <c r="Z68" s="250"/>
      <c r="AA68" s="103"/>
      <c r="AB68" s="104"/>
      <c r="AC68" s="247"/>
      <c r="AD68" s="242"/>
      <c r="AE68" s="42"/>
      <c r="AF68" s="193"/>
      <c r="AG68" s="31"/>
    </row>
    <row r="69" spans="1:33" ht="23.25" customHeight="1">
      <c r="A69" s="26" t="s">
        <v>100</v>
      </c>
      <c r="B69" s="252" t="s">
        <v>92</v>
      </c>
      <c r="C69" s="174" t="s">
        <v>361</v>
      </c>
      <c r="D69" s="201"/>
      <c r="E69" s="21"/>
      <c r="F69" s="21"/>
      <c r="G69" s="21"/>
      <c r="H69" s="20">
        <v>244</v>
      </c>
      <c r="I69" s="21"/>
      <c r="J69" s="21">
        <v>104</v>
      </c>
      <c r="K69" s="21"/>
      <c r="L69" s="37">
        <f>SUM(R69+T69+V69+X69+Z69+AB69+AD69+AF69)</f>
        <v>140</v>
      </c>
      <c r="M69" s="20" t="s">
        <v>199</v>
      </c>
      <c r="N69" s="20" t="s">
        <v>110</v>
      </c>
      <c r="O69" s="20"/>
      <c r="P69" s="76" t="s">
        <v>99</v>
      </c>
      <c r="Q69" s="92"/>
      <c r="R69" s="93"/>
      <c r="S69" s="90"/>
      <c r="T69" s="91"/>
      <c r="U69" s="31"/>
      <c r="V69" s="60"/>
      <c r="W69" s="23"/>
      <c r="X69" s="76"/>
      <c r="Y69" s="89"/>
      <c r="Z69" s="199"/>
      <c r="AA69" s="90" t="s">
        <v>213</v>
      </c>
      <c r="AB69" s="91">
        <v>84</v>
      </c>
      <c r="AC69" s="30"/>
      <c r="AD69" s="200">
        <v>56</v>
      </c>
      <c r="AE69" s="23"/>
      <c r="AF69" s="189"/>
      <c r="AG69" s="31"/>
    </row>
    <row r="70" spans="1:33" ht="33" customHeight="1">
      <c r="A70" s="26" t="s">
        <v>311</v>
      </c>
      <c r="B70" s="209" t="s">
        <v>94</v>
      </c>
      <c r="C70" s="174" t="s">
        <v>322</v>
      </c>
      <c r="D70" s="201"/>
      <c r="E70" s="21"/>
      <c r="F70" s="21"/>
      <c r="G70" s="21"/>
      <c r="H70" s="20">
        <v>96</v>
      </c>
      <c r="I70" s="21"/>
      <c r="J70" s="21">
        <v>44</v>
      </c>
      <c r="K70" s="21"/>
      <c r="L70" s="37">
        <f>SUM(R70+T70+V70+X70+Z70+AB70+AD70+AF70)</f>
        <v>52</v>
      </c>
      <c r="M70" s="20" t="s">
        <v>83</v>
      </c>
      <c r="N70" s="20" t="s">
        <v>99</v>
      </c>
      <c r="O70" s="20"/>
      <c r="P70" s="76"/>
      <c r="Q70" s="92"/>
      <c r="R70" s="93"/>
      <c r="S70" s="90"/>
      <c r="T70" s="91"/>
      <c r="U70" s="31"/>
      <c r="V70" s="60"/>
      <c r="W70" s="23"/>
      <c r="X70" s="76"/>
      <c r="Y70" s="92"/>
      <c r="Z70" s="93"/>
      <c r="AA70" s="90"/>
      <c r="AB70" s="91"/>
      <c r="AC70" s="31"/>
      <c r="AD70" s="60">
        <v>52</v>
      </c>
      <c r="AE70" s="23" t="s">
        <v>203</v>
      </c>
      <c r="AF70" s="189"/>
      <c r="AG70" s="31"/>
    </row>
    <row r="71" spans="1:33" ht="13.5" customHeight="1">
      <c r="A71" s="26" t="s">
        <v>338</v>
      </c>
      <c r="B71" s="209" t="s">
        <v>84</v>
      </c>
      <c r="C71" s="253"/>
      <c r="D71" s="201"/>
      <c r="E71" s="605"/>
      <c r="F71" s="605"/>
      <c r="G71" s="27"/>
      <c r="H71" s="201"/>
      <c r="I71" s="31"/>
      <c r="J71" s="28"/>
      <c r="K71" s="20"/>
      <c r="L71" s="37">
        <f>SUM(R71+T71+V71+X71+Z71+AB71+AD71+AF71)</f>
        <v>0</v>
      </c>
      <c r="M71" s="20"/>
      <c r="N71" s="605"/>
      <c r="O71" s="605"/>
      <c r="P71" s="76"/>
      <c r="Q71" s="96" t="s">
        <v>218</v>
      </c>
      <c r="R71" s="97"/>
      <c r="S71" s="98" t="s">
        <v>218</v>
      </c>
      <c r="T71" s="99"/>
      <c r="U71" s="73" t="s">
        <v>218</v>
      </c>
      <c r="V71" s="57"/>
      <c r="W71" s="59" t="s">
        <v>218</v>
      </c>
      <c r="X71" s="83"/>
      <c r="Y71" s="96" t="s">
        <v>218</v>
      </c>
      <c r="Z71" s="97"/>
      <c r="AA71" s="108" t="s">
        <v>218</v>
      </c>
      <c r="AB71" s="99"/>
      <c r="AC71" s="73" t="s">
        <v>218</v>
      </c>
      <c r="AD71" s="57"/>
      <c r="AE71" s="59" t="s">
        <v>218</v>
      </c>
      <c r="AF71" s="191"/>
      <c r="AG71" s="181" t="s">
        <v>218</v>
      </c>
    </row>
    <row r="72" spans="1:33" ht="13.5" customHeight="1" thickBot="1">
      <c r="A72" s="26" t="s">
        <v>339</v>
      </c>
      <c r="B72" s="252" t="s">
        <v>358</v>
      </c>
      <c r="C72" s="221" t="s">
        <v>368</v>
      </c>
      <c r="D72" s="201"/>
      <c r="E72" s="605"/>
      <c r="F72" s="605"/>
      <c r="G72" s="27"/>
      <c r="H72" s="27"/>
      <c r="I72" s="16"/>
      <c r="J72" s="28"/>
      <c r="K72" s="20"/>
      <c r="L72" s="37">
        <f>SUM(R72+T72+V72+X72+Z72+AB72+AD72+AF72)</f>
        <v>288</v>
      </c>
      <c r="M72" s="20"/>
      <c r="N72" s="605"/>
      <c r="O72" s="605"/>
      <c r="P72" s="76"/>
      <c r="Q72" s="96" t="s">
        <v>218</v>
      </c>
      <c r="R72" s="93"/>
      <c r="S72" s="98" t="s">
        <v>218</v>
      </c>
      <c r="T72" s="99"/>
      <c r="U72" s="73" t="s">
        <v>218</v>
      </c>
      <c r="V72" s="60"/>
      <c r="W72" s="59" t="s">
        <v>218</v>
      </c>
      <c r="X72" s="76"/>
      <c r="Y72" s="96" t="s">
        <v>218</v>
      </c>
      <c r="Z72" s="93"/>
      <c r="AA72" s="108" t="s">
        <v>218</v>
      </c>
      <c r="AB72" s="91">
        <v>144</v>
      </c>
      <c r="AC72" s="73" t="s">
        <v>218</v>
      </c>
      <c r="AD72" s="60">
        <v>144</v>
      </c>
      <c r="AE72" s="59" t="s">
        <v>218</v>
      </c>
      <c r="AF72" s="189"/>
      <c r="AG72" s="181" t="s">
        <v>218</v>
      </c>
    </row>
    <row r="73" spans="1:33" ht="42.75" customHeight="1" thickBot="1">
      <c r="A73" s="33" t="s">
        <v>340</v>
      </c>
      <c r="B73" s="254" t="s">
        <v>341</v>
      </c>
      <c r="C73" s="317" t="s">
        <v>374</v>
      </c>
      <c r="D73" s="33"/>
      <c r="E73" s="33"/>
      <c r="F73" s="33"/>
      <c r="G73" s="195"/>
      <c r="H73" s="197">
        <f>SUM(H74+H75+H77)</f>
        <v>254</v>
      </c>
      <c r="I73" s="315">
        <f t="shared" ref="I73:J73" si="42">SUM(I74+I75+I77)</f>
        <v>0</v>
      </c>
      <c r="J73" s="33">
        <f t="shared" si="42"/>
        <v>102</v>
      </c>
      <c r="K73" s="33"/>
      <c r="L73" s="33">
        <f>SUM(L74:L74)</f>
        <v>152</v>
      </c>
      <c r="M73" s="33">
        <f>SUM(M74+M75+M77)</f>
        <v>90</v>
      </c>
      <c r="N73" s="33">
        <f t="shared" ref="N73:P73" si="43">SUM(N74+N75+N77)</f>
        <v>62</v>
      </c>
      <c r="O73" s="33">
        <f t="shared" si="43"/>
        <v>0</v>
      </c>
      <c r="P73" s="188">
        <f t="shared" si="43"/>
        <v>0</v>
      </c>
      <c r="Q73" s="72"/>
      <c r="R73" s="33">
        <f>SUM(R74+R75+R77)</f>
        <v>0</v>
      </c>
      <c r="S73" s="33" t="e">
        <f t="shared" ref="S73:AF73" si="44">SUM(S74+S75+S77)</f>
        <v>#VALUE!</v>
      </c>
      <c r="T73" s="33">
        <f t="shared" si="44"/>
        <v>0</v>
      </c>
      <c r="U73" s="195" t="e">
        <f t="shared" si="44"/>
        <v>#VALUE!</v>
      </c>
      <c r="V73" s="197">
        <f t="shared" si="44"/>
        <v>174</v>
      </c>
      <c r="W73" s="33" t="e">
        <f t="shared" si="44"/>
        <v>#VALUE!</v>
      </c>
      <c r="X73" s="33">
        <f>SUM(X74+X75+X76+X77)</f>
        <v>290</v>
      </c>
      <c r="Y73" s="195" t="e">
        <f t="shared" si="44"/>
        <v>#VALUE!</v>
      </c>
      <c r="Z73" s="197">
        <f t="shared" si="44"/>
        <v>0</v>
      </c>
      <c r="AA73" s="33" t="e">
        <f t="shared" si="44"/>
        <v>#VALUE!</v>
      </c>
      <c r="AB73" s="33">
        <f t="shared" si="44"/>
        <v>0</v>
      </c>
      <c r="AC73" s="195" t="e">
        <f t="shared" si="44"/>
        <v>#VALUE!</v>
      </c>
      <c r="AD73" s="197">
        <f t="shared" si="44"/>
        <v>0</v>
      </c>
      <c r="AE73" s="33" t="e">
        <f t="shared" si="44"/>
        <v>#VALUE!</v>
      </c>
      <c r="AF73" s="188">
        <f t="shared" si="44"/>
        <v>144</v>
      </c>
      <c r="AG73" s="68"/>
    </row>
    <row r="74" spans="1:33" ht="24" customHeight="1">
      <c r="A74" s="329" t="s">
        <v>342</v>
      </c>
      <c r="B74" s="364" t="s">
        <v>425</v>
      </c>
      <c r="C74" s="210" t="s">
        <v>361</v>
      </c>
      <c r="D74" s="21"/>
      <c r="E74" s="21"/>
      <c r="F74" s="21"/>
      <c r="G74" s="21"/>
      <c r="H74" s="20">
        <v>254</v>
      </c>
      <c r="I74" s="21"/>
      <c r="J74" s="21">
        <v>102</v>
      </c>
      <c r="K74" s="21"/>
      <c r="L74" s="37">
        <f>SUM(R74+T74+V74+X74+Z74+AB74+AD74+AF74)</f>
        <v>152</v>
      </c>
      <c r="M74" s="263">
        <v>90</v>
      </c>
      <c r="N74" s="31" t="s">
        <v>194</v>
      </c>
      <c r="O74" s="20"/>
      <c r="P74" s="82"/>
      <c r="Q74" s="92"/>
      <c r="R74" s="93"/>
      <c r="S74" s="90"/>
      <c r="T74" s="91"/>
      <c r="U74" s="31" t="s">
        <v>219</v>
      </c>
      <c r="V74" s="60">
        <v>72</v>
      </c>
      <c r="W74" s="289"/>
      <c r="X74" s="82">
        <v>80</v>
      </c>
      <c r="Y74" s="92"/>
      <c r="Z74" s="93"/>
      <c r="AA74" s="90"/>
      <c r="AB74" s="91"/>
      <c r="AC74" s="31"/>
      <c r="AD74" s="60"/>
      <c r="AE74" s="23"/>
      <c r="AF74" s="189"/>
      <c r="AG74" s="31"/>
    </row>
    <row r="75" spans="1:33" ht="13.5" customHeight="1">
      <c r="A75" s="20" t="s">
        <v>343</v>
      </c>
      <c r="B75" s="209" t="s">
        <v>84</v>
      </c>
      <c r="C75" s="208" t="s">
        <v>362</v>
      </c>
      <c r="D75" s="175"/>
      <c r="E75" s="605"/>
      <c r="F75" s="605"/>
      <c r="G75" s="27"/>
      <c r="H75" s="245"/>
      <c r="I75" s="31"/>
      <c r="J75" s="28"/>
      <c r="K75" s="177"/>
      <c r="L75" s="37">
        <f>SUM(R75+T75+V75+X75+Z75+AB75+AD75+AF75)</f>
        <v>204</v>
      </c>
      <c r="M75" s="31"/>
      <c r="N75" s="605"/>
      <c r="O75" s="638"/>
      <c r="P75" s="177"/>
      <c r="Q75" s="287" t="s">
        <v>218</v>
      </c>
      <c r="R75" s="290"/>
      <c r="S75" s="180" t="s">
        <v>218</v>
      </c>
      <c r="T75" s="99"/>
      <c r="U75" s="73" t="s">
        <v>218</v>
      </c>
      <c r="V75" s="57">
        <v>102</v>
      </c>
      <c r="W75" s="288" t="s">
        <v>218</v>
      </c>
      <c r="X75" s="83">
        <v>102</v>
      </c>
      <c r="Y75" s="96" t="s">
        <v>218</v>
      </c>
      <c r="Z75" s="97"/>
      <c r="AA75" s="108" t="s">
        <v>218</v>
      </c>
      <c r="AB75" s="99"/>
      <c r="AC75" s="73" t="s">
        <v>218</v>
      </c>
      <c r="AD75" s="57"/>
      <c r="AE75" s="288" t="s">
        <v>218</v>
      </c>
      <c r="AF75" s="191"/>
      <c r="AG75" s="181" t="s">
        <v>218</v>
      </c>
    </row>
    <row r="76" spans="1:33" s="166" customFormat="1" ht="13.5" customHeight="1">
      <c r="A76" s="463" t="s">
        <v>353</v>
      </c>
      <c r="B76" s="464" t="s">
        <v>335</v>
      </c>
      <c r="C76" s="243"/>
      <c r="D76" s="30"/>
      <c r="E76" s="30"/>
      <c r="F76" s="30"/>
      <c r="G76" s="30"/>
      <c r="H76" s="200"/>
      <c r="I76" s="30"/>
      <c r="J76" s="30"/>
      <c r="K76" s="30"/>
      <c r="L76" s="465">
        <f>SUM(R76+T76+V76+X76+Z76+AB76+AD76+AF76)</f>
        <v>108</v>
      </c>
      <c r="M76" s="31"/>
      <c r="N76" s="424"/>
      <c r="O76" s="30"/>
      <c r="P76" s="423"/>
      <c r="Q76" s="89"/>
      <c r="R76" s="249"/>
      <c r="S76" s="89"/>
      <c r="T76" s="91"/>
      <c r="U76" s="30"/>
      <c r="V76" s="30"/>
      <c r="W76" s="30"/>
      <c r="X76" s="179">
        <v>108</v>
      </c>
      <c r="Y76" s="89"/>
      <c r="Z76" s="89"/>
      <c r="AA76" s="89"/>
      <c r="AB76" s="91"/>
      <c r="AC76" s="30"/>
      <c r="AD76" s="30"/>
      <c r="AE76" s="30"/>
      <c r="AF76" s="189"/>
      <c r="AG76" s="244"/>
    </row>
    <row r="77" spans="1:33" ht="15.75" customHeight="1" thickBot="1">
      <c r="A77" s="449" t="s">
        <v>460</v>
      </c>
      <c r="B77" s="450" t="s">
        <v>459</v>
      </c>
      <c r="C77" s="451"/>
      <c r="D77" s="452"/>
      <c r="E77" s="452"/>
      <c r="F77" s="452"/>
      <c r="G77" s="452"/>
      <c r="H77" s="453"/>
      <c r="I77" s="452"/>
      <c r="J77" s="452"/>
      <c r="K77" s="452"/>
      <c r="L77" s="454">
        <v>144</v>
      </c>
      <c r="M77" s="113"/>
      <c r="N77" s="455"/>
      <c r="O77" s="452"/>
      <c r="P77" s="456"/>
      <c r="Q77" s="457"/>
      <c r="R77" s="458"/>
      <c r="S77" s="457"/>
      <c r="T77" s="459"/>
      <c r="U77" s="452"/>
      <c r="V77" s="452"/>
      <c r="W77" s="452"/>
      <c r="X77" s="460"/>
      <c r="Y77" s="457"/>
      <c r="Z77" s="457"/>
      <c r="AA77" s="457"/>
      <c r="AB77" s="459"/>
      <c r="AC77" s="461"/>
      <c r="AD77" s="452"/>
      <c r="AE77" s="452"/>
      <c r="AF77" s="462">
        <v>144</v>
      </c>
      <c r="AG77" s="30"/>
    </row>
    <row r="78" spans="1:33" ht="12" customHeight="1" thickTop="1" thickBot="1">
      <c r="A78" s="40"/>
      <c r="B78" s="283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348"/>
      <c r="N78" s="348"/>
      <c r="O78" s="259"/>
      <c r="P78" s="259"/>
      <c r="Q78" s="596"/>
      <c r="R78" s="595"/>
      <c r="S78" s="595"/>
      <c r="T78" s="595"/>
      <c r="U78" s="595"/>
      <c r="V78" s="595"/>
      <c r="W78" s="595"/>
      <c r="X78" s="595"/>
      <c r="Y78" s="595"/>
      <c r="Z78" s="595"/>
      <c r="AA78" s="595"/>
      <c r="AB78" s="595"/>
      <c r="AC78" s="597"/>
      <c r="AD78" s="595"/>
      <c r="AE78" s="595"/>
      <c r="AF78" s="595"/>
      <c r="AG78" s="181"/>
    </row>
    <row r="79" spans="1:33" ht="15" customHeight="1" thickTop="1">
      <c r="A79" s="40">
        <v>1404</v>
      </c>
      <c r="B79" s="284" t="s">
        <v>344</v>
      </c>
      <c r="C79" s="260"/>
      <c r="D79" s="260"/>
      <c r="E79" s="260"/>
      <c r="F79" s="260"/>
      <c r="G79" s="260"/>
      <c r="H79" s="260"/>
      <c r="I79" s="260"/>
      <c r="J79" s="260"/>
      <c r="K79" s="260"/>
      <c r="L79" s="633" t="s">
        <v>369</v>
      </c>
      <c r="M79" s="639" t="s">
        <v>370</v>
      </c>
      <c r="N79" s="639"/>
      <c r="O79" s="640"/>
      <c r="P79" s="640"/>
      <c r="Q79" s="641"/>
      <c r="R79" s="291"/>
      <c r="S79" s="292"/>
      <c r="T79" s="293">
        <v>3</v>
      </c>
      <c r="U79" s="294"/>
      <c r="V79" s="291"/>
      <c r="W79" s="292"/>
      <c r="X79" s="293">
        <v>4</v>
      </c>
      <c r="Y79" s="294"/>
      <c r="Z79" s="291"/>
      <c r="AA79" s="292"/>
      <c r="AB79" s="293">
        <v>3</v>
      </c>
      <c r="AC79" s="294"/>
      <c r="AD79" s="291">
        <v>2</v>
      </c>
      <c r="AE79" s="292"/>
      <c r="AF79" s="295">
        <v>2</v>
      </c>
      <c r="AG79" s="181"/>
    </row>
    <row r="80" spans="1:33" s="157" customFormat="1" ht="15" customHeight="1" thickBot="1">
      <c r="A80" s="74">
        <v>428</v>
      </c>
      <c r="B80" s="154" t="s">
        <v>348</v>
      </c>
      <c r="C80" s="178"/>
      <c r="D80" s="155"/>
      <c r="E80" s="155"/>
      <c r="F80" s="155"/>
      <c r="G80" s="155"/>
      <c r="H80" s="155"/>
      <c r="I80" s="155"/>
      <c r="J80" s="155"/>
      <c r="K80" s="155"/>
      <c r="L80" s="634"/>
      <c r="M80" s="642" t="s">
        <v>371</v>
      </c>
      <c r="N80" s="642"/>
      <c r="O80" s="642"/>
      <c r="P80" s="642"/>
      <c r="Q80" s="643"/>
      <c r="R80" s="296"/>
      <c r="S80" s="297"/>
      <c r="T80" s="298">
        <v>11</v>
      </c>
      <c r="U80" s="299"/>
      <c r="V80" s="296">
        <v>1</v>
      </c>
      <c r="W80" s="297"/>
      <c r="X80" s="298">
        <v>8</v>
      </c>
      <c r="Y80" s="299"/>
      <c r="Z80" s="296">
        <v>4</v>
      </c>
      <c r="AA80" s="297"/>
      <c r="AB80" s="298">
        <v>4</v>
      </c>
      <c r="AC80" s="299"/>
      <c r="AD80" s="296">
        <v>4</v>
      </c>
      <c r="AE80" s="297"/>
      <c r="AF80" s="300">
        <v>6</v>
      </c>
      <c r="AG80" s="156"/>
    </row>
    <row r="81" spans="1:33" s="141" customFormat="1" ht="24.75" customHeight="1" thickBot="1">
      <c r="A81" s="113">
        <v>112</v>
      </c>
      <c r="B81" s="158" t="s">
        <v>349</v>
      </c>
      <c r="C81" s="260"/>
      <c r="D81" s="178"/>
      <c r="E81" s="178"/>
      <c r="F81" s="178"/>
      <c r="G81" s="178"/>
      <c r="H81" s="178"/>
      <c r="I81" s="178"/>
      <c r="J81" s="178"/>
      <c r="K81" s="178"/>
      <c r="L81" s="634"/>
      <c r="M81" s="644" t="s">
        <v>372</v>
      </c>
      <c r="N81" s="644"/>
      <c r="O81" s="644"/>
      <c r="P81" s="644"/>
      <c r="Q81" s="645"/>
      <c r="R81" s="301">
        <v>1</v>
      </c>
      <c r="S81" s="302"/>
      <c r="T81" s="303"/>
      <c r="U81" s="304"/>
      <c r="V81" s="301">
        <v>2</v>
      </c>
      <c r="W81" s="302"/>
      <c r="X81" s="303">
        <v>1</v>
      </c>
      <c r="Y81" s="304"/>
      <c r="Z81" s="301">
        <v>1</v>
      </c>
      <c r="AA81" s="302"/>
      <c r="AB81" s="303">
        <v>1</v>
      </c>
      <c r="AC81" s="304"/>
      <c r="AD81" s="301">
        <v>2</v>
      </c>
      <c r="AE81" s="302"/>
      <c r="AF81" s="305"/>
      <c r="AG81" s="153"/>
    </row>
    <row r="82" spans="1:33" ht="13.5" customHeight="1" thickBot="1">
      <c r="A82" s="18">
        <v>952</v>
      </c>
      <c r="B82" s="150" t="s">
        <v>350</v>
      </c>
      <c r="C82" s="285"/>
      <c r="D82" s="25"/>
      <c r="E82" s="25"/>
      <c r="F82" s="25"/>
      <c r="G82" s="25"/>
      <c r="H82" s="25"/>
      <c r="I82" s="25"/>
      <c r="J82" s="25"/>
      <c r="K82" s="25"/>
      <c r="L82" s="635"/>
      <c r="M82" s="646" t="s">
        <v>373</v>
      </c>
      <c r="N82" s="646"/>
      <c r="O82" s="647"/>
      <c r="P82" s="647"/>
      <c r="Q82" s="648"/>
      <c r="R82" s="306"/>
      <c r="S82" s="307"/>
      <c r="T82" s="308"/>
      <c r="U82" s="309"/>
      <c r="V82" s="306"/>
      <c r="W82" s="307"/>
      <c r="X82" s="308">
        <v>1</v>
      </c>
      <c r="Y82" s="309"/>
      <c r="Z82" s="306"/>
      <c r="AA82" s="307"/>
      <c r="AB82" s="308"/>
      <c r="AC82" s="309"/>
      <c r="AD82" s="306">
        <v>1</v>
      </c>
      <c r="AE82" s="307"/>
      <c r="AF82" s="310">
        <v>2</v>
      </c>
      <c r="AG82" s="182"/>
    </row>
    <row r="83" spans="1:33" ht="15" customHeight="1" thickTop="1" thickBot="1">
      <c r="A83" s="18">
        <v>900</v>
      </c>
      <c r="B83" s="151" t="s">
        <v>345</v>
      </c>
      <c r="C83" s="25"/>
      <c r="D83" s="25"/>
      <c r="E83" s="25"/>
      <c r="F83" s="25"/>
      <c r="G83" s="25"/>
      <c r="H83" s="25"/>
      <c r="I83" s="25"/>
      <c r="J83" s="25"/>
      <c r="K83" s="25"/>
      <c r="L83" s="589" t="s">
        <v>352</v>
      </c>
      <c r="M83" s="590"/>
      <c r="N83" s="590"/>
      <c r="O83" s="590"/>
      <c r="P83" s="591"/>
      <c r="Q83" s="579"/>
      <c r="R83" s="579"/>
      <c r="S83" s="580" t="s">
        <v>462</v>
      </c>
      <c r="T83" s="579"/>
      <c r="U83" s="579"/>
      <c r="V83" s="579"/>
      <c r="W83" s="580" t="s">
        <v>462</v>
      </c>
      <c r="X83" s="579"/>
      <c r="Y83" s="579"/>
      <c r="Z83" s="579"/>
      <c r="AA83" s="580" t="s">
        <v>462</v>
      </c>
      <c r="AB83" s="579"/>
      <c r="AC83" s="580" t="s">
        <v>463</v>
      </c>
      <c r="AD83" s="579"/>
      <c r="AE83" s="580" t="s">
        <v>463</v>
      </c>
      <c r="AF83" s="579"/>
      <c r="AG83" s="182"/>
    </row>
    <row r="84" spans="1:33" ht="15.75" customHeight="1" thickBot="1">
      <c r="A84" s="17">
        <v>596</v>
      </c>
      <c r="B84" s="151" t="s">
        <v>461</v>
      </c>
      <c r="C84" s="177"/>
      <c r="D84" s="177"/>
      <c r="E84" s="177"/>
      <c r="F84" s="177"/>
      <c r="G84" s="177"/>
      <c r="H84" s="177"/>
      <c r="I84" s="177"/>
      <c r="J84" s="177"/>
      <c r="K84" s="177"/>
      <c r="L84" s="586" t="s">
        <v>352</v>
      </c>
      <c r="M84" s="587"/>
      <c r="N84" s="587"/>
      <c r="O84" s="587"/>
      <c r="P84" s="587"/>
      <c r="Q84" s="587"/>
      <c r="R84" s="587"/>
      <c r="S84" s="587"/>
      <c r="T84" s="588"/>
      <c r="U84" s="177"/>
      <c r="V84" s="183" t="s">
        <v>428</v>
      </c>
      <c r="W84" s="183" t="s">
        <v>364</v>
      </c>
      <c r="X84" s="183"/>
      <c r="Y84" s="177"/>
      <c r="Z84" s="177"/>
      <c r="AA84" s="177"/>
      <c r="AB84" s="177"/>
      <c r="AC84" s="177"/>
      <c r="AD84" s="177"/>
      <c r="AE84" s="177"/>
      <c r="AF84" s="177"/>
      <c r="AG84" s="68"/>
    </row>
    <row r="85" spans="1:33" s="166" customFormat="1" ht="15.75" customHeight="1" thickBot="1">
      <c r="A85" s="489">
        <f>SUM(A79:A84)</f>
        <v>4392</v>
      </c>
      <c r="B85" s="490" t="s">
        <v>347</v>
      </c>
      <c r="C85" s="466"/>
      <c r="D85" s="466"/>
      <c r="E85" s="466"/>
      <c r="F85" s="466"/>
      <c r="G85" s="466"/>
      <c r="H85" s="466"/>
      <c r="I85" s="466"/>
      <c r="J85" s="466"/>
      <c r="K85" s="466"/>
      <c r="L85" s="467"/>
      <c r="M85" s="468"/>
      <c r="N85" s="468"/>
      <c r="O85" s="468"/>
      <c r="P85" s="468"/>
      <c r="Q85" s="468"/>
      <c r="R85" s="468"/>
      <c r="S85" s="468"/>
      <c r="T85" s="469"/>
      <c r="U85" s="466"/>
      <c r="V85" s="183"/>
      <c r="W85" s="183"/>
      <c r="X85" s="183"/>
      <c r="Y85" s="466"/>
      <c r="Z85" s="466"/>
      <c r="AA85" s="466"/>
      <c r="AB85" s="466"/>
      <c r="AC85" s="466"/>
      <c r="AD85" s="466"/>
      <c r="AE85" s="466"/>
      <c r="AF85" s="466"/>
      <c r="AG85" s="113"/>
    </row>
    <row r="86" spans="1:33" s="141" customFormat="1" ht="15.75" customHeight="1" thickBot="1">
      <c r="A86" s="159">
        <v>900</v>
      </c>
      <c r="B86" s="151" t="s">
        <v>346</v>
      </c>
      <c r="C86" s="177"/>
      <c r="D86" s="177"/>
      <c r="E86" s="177"/>
      <c r="F86" s="177"/>
      <c r="G86" s="177"/>
      <c r="H86" s="177"/>
      <c r="I86" s="177"/>
      <c r="J86" s="177"/>
      <c r="K86" s="177"/>
      <c r="L86" s="586" t="s">
        <v>427</v>
      </c>
      <c r="M86" s="587"/>
      <c r="N86" s="587"/>
      <c r="O86" s="587"/>
      <c r="P86" s="587"/>
      <c r="Q86" s="587"/>
      <c r="R86" s="587"/>
      <c r="S86" s="587"/>
      <c r="T86" s="588"/>
      <c r="U86" s="177"/>
      <c r="V86" s="183" t="s">
        <v>365</v>
      </c>
      <c r="W86" s="183" t="s">
        <v>365</v>
      </c>
      <c r="X86" s="183"/>
      <c r="Y86" s="177"/>
      <c r="Z86" s="177"/>
      <c r="AA86" s="177"/>
      <c r="AB86" s="177"/>
      <c r="AC86" s="177"/>
      <c r="AD86" s="177"/>
      <c r="AE86" s="177"/>
      <c r="AF86" s="177"/>
      <c r="AG86" s="113"/>
    </row>
    <row r="87" spans="1:33" s="141" customFormat="1" ht="15.75" customHeight="1">
      <c r="A87" s="160">
        <v>144</v>
      </c>
      <c r="B87" s="151" t="s">
        <v>351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349"/>
      <c r="W87" s="30"/>
      <c r="X87" s="31"/>
      <c r="Y87" s="177"/>
      <c r="Z87" s="177"/>
      <c r="AA87" s="177"/>
      <c r="AB87" s="177"/>
      <c r="AC87" s="177"/>
      <c r="AD87" s="177"/>
      <c r="AE87" s="177"/>
      <c r="AF87" s="177"/>
      <c r="AG87" s="113"/>
    </row>
    <row r="88" spans="1:33" s="141" customFormat="1" ht="15.75" customHeight="1">
      <c r="A88" s="113">
        <f>A85+A86+A87</f>
        <v>5436</v>
      </c>
      <c r="B88" s="152" t="s">
        <v>347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13"/>
    </row>
    <row r="89" spans="1:33" ht="13.5" hidden="1" customHeight="1">
      <c r="A89" s="149"/>
      <c r="B89" s="581"/>
      <c r="C89" s="581"/>
      <c r="D89" s="581"/>
      <c r="E89" s="581"/>
      <c r="F89" s="581"/>
      <c r="G89" s="581"/>
      <c r="H89" s="581"/>
      <c r="I89" s="581"/>
      <c r="J89" s="581"/>
      <c r="K89" s="581"/>
      <c r="L89" s="581"/>
      <c r="M89" s="581"/>
      <c r="N89" s="581"/>
      <c r="O89" s="581"/>
      <c r="P89" s="582"/>
      <c r="Q89" s="583"/>
      <c r="R89" s="584"/>
      <c r="S89" s="584"/>
      <c r="T89" s="584"/>
      <c r="U89" s="584"/>
      <c r="V89" s="584"/>
      <c r="W89" s="584"/>
      <c r="X89" s="585"/>
      <c r="Y89" s="583"/>
      <c r="Z89" s="584"/>
      <c r="AA89" s="584"/>
      <c r="AB89" s="585"/>
      <c r="AC89" s="583"/>
      <c r="AD89" s="584"/>
      <c r="AE89" s="584"/>
      <c r="AF89" s="584"/>
      <c r="AG89" s="24"/>
    </row>
    <row r="90" spans="1:33" ht="13.5" hidden="1" customHeight="1">
      <c r="A90" s="149"/>
      <c r="B90" s="574"/>
      <c r="C90" s="574"/>
      <c r="D90" s="574"/>
      <c r="E90" s="574"/>
      <c r="F90" s="574"/>
      <c r="G90" s="574"/>
      <c r="H90" s="574"/>
      <c r="I90" s="574"/>
      <c r="J90" s="574"/>
      <c r="K90" s="574"/>
      <c r="L90" s="574"/>
      <c r="M90" s="574"/>
      <c r="N90" s="574"/>
      <c r="O90" s="574"/>
      <c r="P90" s="575"/>
      <c r="Q90" s="576"/>
      <c r="R90" s="577"/>
      <c r="S90" s="577"/>
      <c r="T90" s="577"/>
      <c r="U90" s="577"/>
      <c r="V90" s="577"/>
      <c r="W90" s="577"/>
      <c r="X90" s="578"/>
      <c r="Y90" s="576"/>
      <c r="Z90" s="577"/>
      <c r="AA90" s="577"/>
      <c r="AB90" s="578"/>
      <c r="AC90" s="576"/>
      <c r="AD90" s="577"/>
      <c r="AE90" s="577"/>
      <c r="AF90" s="577"/>
      <c r="AG90" s="24"/>
    </row>
    <row r="91" spans="1:33" ht="13.5" customHeight="1">
      <c r="A91" s="183" t="s">
        <v>364</v>
      </c>
      <c r="B91" s="367" t="s">
        <v>352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584"/>
      <c r="R91" s="584"/>
      <c r="S91" s="584"/>
      <c r="T91" s="584"/>
      <c r="U91" s="584"/>
      <c r="V91" s="584"/>
      <c r="W91" s="584"/>
      <c r="X91" s="584"/>
      <c r="Y91" s="584"/>
      <c r="Z91" s="584"/>
      <c r="AA91" s="584"/>
      <c r="AB91" s="584"/>
      <c r="AC91" s="584"/>
      <c r="AD91" s="584"/>
      <c r="AE91" s="584"/>
      <c r="AF91" s="584"/>
    </row>
    <row r="92" spans="1:33" ht="13.5" customHeight="1">
      <c r="A92" s="183" t="s">
        <v>365</v>
      </c>
      <c r="B92" s="367" t="s">
        <v>430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584"/>
      <c r="R92" s="584"/>
      <c r="S92" s="584"/>
      <c r="T92" s="584"/>
      <c r="U92" s="584"/>
      <c r="V92" s="584"/>
      <c r="W92" s="584"/>
      <c r="X92" s="584"/>
      <c r="Y92" s="584"/>
      <c r="Z92" s="584"/>
      <c r="AA92" s="584"/>
      <c r="AB92" s="584"/>
      <c r="AC92" s="584"/>
      <c r="AD92" s="584"/>
      <c r="AE92" s="584"/>
      <c r="AF92" s="584"/>
    </row>
    <row r="93" spans="1:33" ht="13.5" customHeight="1">
      <c r="A93" s="370" t="s">
        <v>464</v>
      </c>
      <c r="B93" s="366"/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70"/>
      <c r="R93" s="370"/>
      <c r="S93" s="368"/>
      <c r="T93" s="368"/>
      <c r="U93" s="368"/>
      <c r="V93" s="368"/>
      <c r="W93" s="368"/>
      <c r="X93" s="368"/>
      <c r="Y93" s="368"/>
      <c r="Z93" s="368"/>
      <c r="AA93" s="368"/>
      <c r="AB93" s="368"/>
      <c r="AC93" s="368"/>
      <c r="AD93" s="368"/>
      <c r="AE93" s="368"/>
      <c r="AF93" s="369"/>
    </row>
    <row r="94" spans="1:33" ht="13.5" customHeight="1">
      <c r="A94" s="658" t="s">
        <v>465</v>
      </c>
      <c r="B94" s="659"/>
    </row>
    <row r="95" spans="1:33" ht="13.5" customHeight="1">
      <c r="A95" s="656"/>
      <c r="B95" s="657"/>
      <c r="C95" s="657"/>
      <c r="D95" s="657"/>
      <c r="E95" s="657"/>
      <c r="F95" s="657"/>
      <c r="G95" s="657"/>
      <c r="H95" s="657"/>
      <c r="I95" s="657"/>
      <c r="J95" s="657"/>
      <c r="K95" s="657"/>
      <c r="L95" s="657"/>
      <c r="M95" s="657"/>
      <c r="N95" s="657"/>
      <c r="O95" s="657"/>
      <c r="P95" s="657"/>
      <c r="Q95" s="657"/>
      <c r="R95" s="657"/>
      <c r="S95" s="657"/>
      <c r="T95" s="657"/>
      <c r="U95" s="657"/>
      <c r="V95" s="657"/>
      <c r="W95" s="657"/>
      <c r="X95" s="657"/>
      <c r="Y95" s="657"/>
      <c r="Z95" s="657"/>
      <c r="AA95" s="657"/>
      <c r="AB95" s="657"/>
      <c r="AC95" s="657"/>
      <c r="AD95" s="657"/>
      <c r="AE95" s="657"/>
      <c r="AF95" s="657"/>
    </row>
    <row r="96" spans="1:33" s="666" customFormat="1" ht="13.5" customHeight="1">
      <c r="A96" s="657"/>
      <c r="B96" s="657"/>
      <c r="C96" s="657"/>
      <c r="D96" s="657"/>
      <c r="E96" s="657"/>
      <c r="F96" s="657"/>
      <c r="G96" s="657"/>
      <c r="H96" s="657"/>
      <c r="I96" s="657"/>
      <c r="J96" s="657"/>
      <c r="K96" s="657"/>
      <c r="L96" s="657"/>
      <c r="M96" s="657"/>
      <c r="N96" s="657"/>
      <c r="O96" s="657"/>
      <c r="P96" s="657"/>
      <c r="Q96" s="657"/>
      <c r="R96" s="657"/>
      <c r="S96" s="657"/>
      <c r="T96" s="657"/>
      <c r="U96" s="657"/>
      <c r="V96" s="657"/>
      <c r="W96" s="657"/>
      <c r="X96" s="657"/>
      <c r="Y96" s="657"/>
      <c r="Z96" s="657"/>
      <c r="AA96" s="657"/>
      <c r="AB96" s="657"/>
      <c r="AC96" s="657"/>
      <c r="AD96" s="657"/>
      <c r="AE96" s="657"/>
      <c r="AF96" s="657"/>
    </row>
    <row r="97" spans="1:32" s="666" customFormat="1" ht="13.5" customHeight="1">
      <c r="A97" s="657"/>
      <c r="B97" s="657"/>
      <c r="C97" s="657"/>
      <c r="D97" s="657"/>
      <c r="E97" s="657"/>
      <c r="F97" s="657"/>
      <c r="G97" s="657"/>
      <c r="H97" s="657"/>
      <c r="I97" s="657"/>
      <c r="J97" s="657"/>
      <c r="K97" s="657"/>
      <c r="L97" s="657"/>
      <c r="M97" s="657"/>
      <c r="N97" s="657"/>
      <c r="O97" s="657"/>
      <c r="P97" s="657"/>
      <c r="Q97" s="657"/>
      <c r="R97" s="657"/>
      <c r="S97" s="657"/>
      <c r="T97" s="657"/>
      <c r="U97" s="657"/>
      <c r="V97" s="657"/>
      <c r="W97" s="657"/>
      <c r="X97" s="657"/>
      <c r="Y97" s="657"/>
      <c r="Z97" s="657"/>
      <c r="AA97" s="657"/>
      <c r="AB97" s="657"/>
      <c r="AC97" s="657"/>
      <c r="AD97" s="657"/>
      <c r="AE97" s="657"/>
      <c r="AF97" s="657"/>
    </row>
    <row r="98" spans="1:32" s="666" customFormat="1" ht="13.5" customHeight="1">
      <c r="A98" s="667"/>
      <c r="B98" s="667"/>
    </row>
    <row r="99" spans="1:32" s="666" customFormat="1" ht="13.5" customHeight="1">
      <c r="A99" s="668"/>
      <c r="B99" s="667"/>
    </row>
    <row r="100" spans="1:32" s="666" customFormat="1" ht="13.5" customHeight="1">
      <c r="A100" s="667"/>
      <c r="B100" s="667"/>
    </row>
    <row r="101" spans="1:32" s="666" customFormat="1" ht="13.5" customHeight="1">
      <c r="A101" s="667"/>
      <c r="B101" s="667"/>
    </row>
    <row r="102" spans="1:32" s="666" customFormat="1" ht="13.5" customHeight="1">
      <c r="A102" s="667"/>
      <c r="B102" s="667"/>
    </row>
    <row r="103" spans="1:32" s="666" customFormat="1" ht="13.5" customHeight="1">
      <c r="A103" s="667"/>
      <c r="B103" s="667"/>
    </row>
    <row r="104" spans="1:32" s="666" customFormat="1" ht="13.5" customHeight="1">
      <c r="A104" s="667"/>
      <c r="B104" s="667"/>
    </row>
    <row r="105" spans="1:32" s="666" customFormat="1" ht="13.5" customHeight="1">
      <c r="A105" s="667"/>
      <c r="B105" s="667"/>
    </row>
    <row r="106" spans="1:32" s="666" customFormat="1" ht="13.5" customHeight="1">
      <c r="A106" s="667"/>
      <c r="B106" s="667"/>
    </row>
    <row r="107" spans="1:32" s="666" customFormat="1" ht="13.5" customHeight="1">
      <c r="A107" s="667"/>
      <c r="B107" s="667"/>
    </row>
    <row r="108" spans="1:32" s="666" customFormat="1" ht="13.5" customHeight="1">
      <c r="A108" s="667"/>
      <c r="B108" s="667"/>
    </row>
    <row r="109" spans="1:32" s="666" customFormat="1" ht="13.5" customHeight="1">
      <c r="A109" s="667"/>
      <c r="B109" s="667"/>
    </row>
    <row r="110" spans="1:32" s="666" customFormat="1" ht="13.5" customHeight="1">
      <c r="A110" s="667"/>
      <c r="B110" s="667"/>
    </row>
    <row r="111" spans="1:32" s="666" customFormat="1" ht="13.5" customHeight="1">
      <c r="A111" s="667"/>
      <c r="B111" s="667"/>
    </row>
    <row r="112" spans="1:32" s="666" customFormat="1" ht="13.5" customHeight="1">
      <c r="A112" s="667"/>
      <c r="B112" s="667"/>
    </row>
    <row r="113" spans="1:2" s="666" customFormat="1" ht="13.5" customHeight="1">
      <c r="A113" s="667"/>
      <c r="B113" s="667"/>
    </row>
    <row r="114" spans="1:2" s="666" customFormat="1" ht="13.5" customHeight="1">
      <c r="A114" s="667"/>
      <c r="B114" s="667"/>
    </row>
    <row r="115" spans="1:2" s="666" customFormat="1" ht="13.5" customHeight="1">
      <c r="A115" s="667"/>
      <c r="B115" s="667"/>
    </row>
    <row r="116" spans="1:2" s="666" customFormat="1" ht="13.5" customHeight="1">
      <c r="A116" s="667"/>
      <c r="B116" s="667"/>
    </row>
    <row r="117" spans="1:2" s="666" customFormat="1" ht="13.5" customHeight="1">
      <c r="A117" s="667"/>
      <c r="B117" s="667"/>
    </row>
    <row r="118" spans="1:2" s="666" customFormat="1" ht="13.5" customHeight="1">
      <c r="A118" s="667"/>
      <c r="B118" s="667"/>
    </row>
    <row r="119" spans="1:2" s="666" customFormat="1" ht="13.5" customHeight="1">
      <c r="A119" s="667"/>
      <c r="B119" s="667"/>
    </row>
    <row r="120" spans="1:2" s="666" customFormat="1" ht="13.5" customHeight="1">
      <c r="A120" s="667"/>
      <c r="B120" s="667"/>
    </row>
    <row r="121" spans="1:2" s="666" customFormat="1" ht="13.5" customHeight="1">
      <c r="A121" s="667"/>
      <c r="B121" s="667"/>
    </row>
    <row r="122" spans="1:2" s="666" customFormat="1" ht="13.5" customHeight="1">
      <c r="A122" s="667"/>
      <c r="B122" s="667"/>
    </row>
    <row r="123" spans="1:2" s="666" customFormat="1" ht="13.5" customHeight="1">
      <c r="A123" s="667"/>
      <c r="B123" s="667"/>
    </row>
    <row r="124" spans="1:2" s="666" customFormat="1" ht="13.5" customHeight="1">
      <c r="A124" s="667"/>
      <c r="B124" s="667"/>
    </row>
    <row r="125" spans="1:2" s="666" customFormat="1" ht="13.5" customHeight="1">
      <c r="A125" s="667"/>
      <c r="B125" s="667"/>
    </row>
    <row r="126" spans="1:2" s="666" customFormat="1" ht="13.5" customHeight="1">
      <c r="A126" s="667"/>
      <c r="B126" s="667"/>
    </row>
    <row r="127" spans="1:2" s="666" customFormat="1" ht="13.5" customHeight="1">
      <c r="A127" s="667"/>
      <c r="B127" s="667"/>
    </row>
    <row r="128" spans="1:2" s="666" customFormat="1" ht="13.5" customHeight="1">
      <c r="A128" s="667"/>
      <c r="B128" s="667"/>
    </row>
    <row r="129" spans="1:2" s="666" customFormat="1" ht="13.5" customHeight="1">
      <c r="A129" s="667"/>
      <c r="B129" s="667"/>
    </row>
    <row r="130" spans="1:2" s="666" customFormat="1" ht="13.5" customHeight="1">
      <c r="A130" s="667"/>
      <c r="B130" s="667"/>
    </row>
    <row r="131" spans="1:2" s="666" customFormat="1" ht="13.5" customHeight="1">
      <c r="A131" s="667"/>
      <c r="B131" s="667"/>
    </row>
    <row r="132" spans="1:2" s="666" customFormat="1" ht="13.5" customHeight="1">
      <c r="A132" s="667"/>
      <c r="B132" s="667"/>
    </row>
    <row r="133" spans="1:2" s="666" customFormat="1" ht="13.5" customHeight="1">
      <c r="A133" s="667"/>
      <c r="B133" s="667"/>
    </row>
    <row r="134" spans="1:2" s="666" customFormat="1" ht="13.5" customHeight="1">
      <c r="A134" s="667"/>
      <c r="B134" s="667"/>
    </row>
    <row r="135" spans="1:2" s="666" customFormat="1" ht="13.5" customHeight="1">
      <c r="A135" s="667"/>
      <c r="B135" s="667"/>
    </row>
    <row r="136" spans="1:2" s="666" customFormat="1" ht="13.5" customHeight="1">
      <c r="A136" s="667"/>
      <c r="B136" s="667"/>
    </row>
    <row r="137" spans="1:2" s="666" customFormat="1" ht="13.5" customHeight="1">
      <c r="A137" s="667"/>
      <c r="B137" s="667"/>
    </row>
    <row r="138" spans="1:2" s="666" customFormat="1" ht="13.5" customHeight="1">
      <c r="A138" s="667"/>
      <c r="B138" s="667"/>
    </row>
    <row r="139" spans="1:2" s="666" customFormat="1" ht="13.5" customHeight="1">
      <c r="A139" s="667"/>
      <c r="B139" s="667"/>
    </row>
    <row r="140" spans="1:2" s="666" customFormat="1" ht="13.5" customHeight="1">
      <c r="A140" s="667"/>
      <c r="B140" s="667"/>
    </row>
    <row r="141" spans="1:2" s="666" customFormat="1" ht="13.5" customHeight="1">
      <c r="A141" s="667"/>
      <c r="B141" s="667"/>
    </row>
    <row r="142" spans="1:2" s="666" customFormat="1" ht="13.5" customHeight="1">
      <c r="A142" s="667"/>
      <c r="B142" s="667"/>
    </row>
    <row r="143" spans="1:2" s="666" customFormat="1" ht="13.5" customHeight="1">
      <c r="A143" s="667"/>
      <c r="B143" s="667"/>
    </row>
    <row r="144" spans="1:2" s="666" customFormat="1" ht="13.5" customHeight="1">
      <c r="A144" s="667"/>
      <c r="B144" s="667"/>
    </row>
    <row r="145" spans="1:2" s="666" customFormat="1" ht="13.5" customHeight="1">
      <c r="A145" s="667"/>
      <c r="B145" s="667"/>
    </row>
    <row r="146" spans="1:2" s="666" customFormat="1" ht="13.5" customHeight="1">
      <c r="A146" s="667"/>
      <c r="B146" s="667"/>
    </row>
    <row r="147" spans="1:2" s="666" customFormat="1" ht="13.5" customHeight="1">
      <c r="A147" s="667"/>
      <c r="B147" s="667"/>
    </row>
    <row r="148" spans="1:2" s="666" customFormat="1" ht="13.5" customHeight="1">
      <c r="A148" s="667"/>
      <c r="B148" s="667"/>
    </row>
    <row r="149" spans="1:2" s="666" customFormat="1" ht="13.5" customHeight="1">
      <c r="A149" s="667"/>
      <c r="B149" s="667"/>
    </row>
    <row r="150" spans="1:2" s="666" customFormat="1" ht="13.5" customHeight="1">
      <c r="A150" s="667"/>
      <c r="B150" s="667"/>
    </row>
    <row r="151" spans="1:2" s="666" customFormat="1" ht="13.5" customHeight="1">
      <c r="A151" s="667"/>
      <c r="B151" s="667"/>
    </row>
    <row r="152" spans="1:2" s="666" customFormat="1" ht="13.5" customHeight="1">
      <c r="A152" s="667"/>
      <c r="B152" s="667"/>
    </row>
    <row r="153" spans="1:2" s="666" customFormat="1" ht="13.5" customHeight="1">
      <c r="A153" s="667"/>
      <c r="B153" s="667"/>
    </row>
    <row r="154" spans="1:2" s="666" customFormat="1" ht="13.5" customHeight="1">
      <c r="A154" s="667"/>
      <c r="B154" s="667"/>
    </row>
    <row r="155" spans="1:2" s="666" customFormat="1" ht="13.5" customHeight="1">
      <c r="A155" s="667"/>
      <c r="B155" s="667"/>
    </row>
    <row r="156" spans="1:2" s="666" customFormat="1" ht="13.5" customHeight="1">
      <c r="A156" s="667"/>
      <c r="B156" s="667"/>
    </row>
    <row r="157" spans="1:2" s="666" customFormat="1" ht="13.5" customHeight="1">
      <c r="A157" s="667"/>
      <c r="B157" s="667"/>
    </row>
    <row r="158" spans="1:2" s="666" customFormat="1" ht="13.5" customHeight="1">
      <c r="A158" s="667"/>
      <c r="B158" s="667"/>
    </row>
    <row r="159" spans="1:2" s="666" customFormat="1" ht="13.5" customHeight="1">
      <c r="A159" s="667"/>
      <c r="B159" s="667"/>
    </row>
    <row r="160" spans="1:2" s="666" customFormat="1" ht="13.5" customHeight="1">
      <c r="A160" s="667"/>
      <c r="B160" s="667"/>
    </row>
    <row r="161" spans="1:2" s="666" customFormat="1" ht="13.5" customHeight="1">
      <c r="A161" s="667"/>
      <c r="B161" s="667"/>
    </row>
    <row r="162" spans="1:2" s="666" customFormat="1" ht="13.5" customHeight="1">
      <c r="A162" s="667"/>
      <c r="B162" s="667"/>
    </row>
    <row r="163" spans="1:2" s="666" customFormat="1" ht="13.5" customHeight="1">
      <c r="A163" s="667"/>
      <c r="B163" s="667"/>
    </row>
    <row r="164" spans="1:2" s="666" customFormat="1" ht="13.5" customHeight="1">
      <c r="A164" s="667"/>
      <c r="B164" s="667"/>
    </row>
    <row r="165" spans="1:2" s="666" customFormat="1" ht="13.5" customHeight="1">
      <c r="A165" s="667"/>
      <c r="B165" s="667"/>
    </row>
    <row r="166" spans="1:2" s="666" customFormat="1" ht="13.5" customHeight="1">
      <c r="A166" s="667"/>
      <c r="B166" s="667"/>
    </row>
    <row r="167" spans="1:2" s="666" customFormat="1" ht="13.5" customHeight="1">
      <c r="A167" s="667"/>
      <c r="B167" s="667"/>
    </row>
    <row r="168" spans="1:2" s="666" customFormat="1" ht="13.5" customHeight="1">
      <c r="A168" s="667"/>
      <c r="B168" s="667"/>
    </row>
    <row r="169" spans="1:2" s="666" customFormat="1" ht="13.5" customHeight="1">
      <c r="A169" s="667"/>
      <c r="B169" s="667"/>
    </row>
    <row r="170" spans="1:2" s="666" customFormat="1" ht="13.5" customHeight="1">
      <c r="A170" s="667"/>
      <c r="B170" s="667"/>
    </row>
    <row r="171" spans="1:2" s="666" customFormat="1" ht="13.5" customHeight="1">
      <c r="A171" s="667"/>
      <c r="B171" s="667"/>
    </row>
    <row r="172" spans="1:2" s="666" customFormat="1" ht="13.5" customHeight="1">
      <c r="A172" s="667"/>
      <c r="B172" s="667"/>
    </row>
    <row r="173" spans="1:2" s="666" customFormat="1" ht="13.5" customHeight="1">
      <c r="A173" s="667"/>
      <c r="B173" s="667"/>
    </row>
    <row r="174" spans="1:2" s="666" customFormat="1" ht="13.5" customHeight="1">
      <c r="A174" s="667"/>
      <c r="B174" s="667"/>
    </row>
    <row r="175" spans="1:2" s="666" customFormat="1" ht="13.5" customHeight="1">
      <c r="A175" s="667"/>
      <c r="B175" s="667"/>
    </row>
    <row r="176" spans="1:2" s="666" customFormat="1" ht="13.5" customHeight="1">
      <c r="A176" s="667"/>
      <c r="B176" s="667"/>
    </row>
    <row r="177" spans="1:2" s="666" customFormat="1" ht="13.5" customHeight="1">
      <c r="A177" s="667"/>
      <c r="B177" s="667"/>
    </row>
    <row r="178" spans="1:2" s="666" customFormat="1" ht="13.5" customHeight="1">
      <c r="A178" s="667"/>
      <c r="B178" s="667"/>
    </row>
    <row r="179" spans="1:2" s="666" customFormat="1" ht="13.5" customHeight="1">
      <c r="A179" s="667"/>
      <c r="B179" s="667"/>
    </row>
    <row r="180" spans="1:2" s="666" customFormat="1" ht="13.5" customHeight="1">
      <c r="A180" s="667"/>
      <c r="B180" s="667"/>
    </row>
    <row r="181" spans="1:2" s="666" customFormat="1" ht="13.5" customHeight="1">
      <c r="A181" s="667"/>
      <c r="B181" s="667"/>
    </row>
    <row r="182" spans="1:2" s="666" customFormat="1" ht="13.5" customHeight="1">
      <c r="A182" s="667"/>
      <c r="B182" s="667"/>
    </row>
    <row r="183" spans="1:2" s="666" customFormat="1" ht="13.5" customHeight="1">
      <c r="A183" s="667"/>
      <c r="B183" s="667"/>
    </row>
    <row r="184" spans="1:2" s="666" customFormat="1" ht="13.5" customHeight="1">
      <c r="A184" s="667"/>
      <c r="B184" s="667"/>
    </row>
    <row r="185" spans="1:2" s="666" customFormat="1" ht="13.5" customHeight="1">
      <c r="A185" s="667"/>
      <c r="B185" s="667"/>
    </row>
    <row r="186" spans="1:2" s="666" customFormat="1" ht="13.5" customHeight="1">
      <c r="A186" s="667"/>
      <c r="B186" s="667"/>
    </row>
    <row r="187" spans="1:2" s="666" customFormat="1" ht="13.5" customHeight="1">
      <c r="A187" s="667"/>
      <c r="B187" s="667"/>
    </row>
    <row r="188" spans="1:2" s="666" customFormat="1" ht="13.5" customHeight="1">
      <c r="A188" s="667"/>
      <c r="B188" s="667"/>
    </row>
    <row r="189" spans="1:2" s="666" customFormat="1" ht="13.5" customHeight="1">
      <c r="A189" s="667"/>
      <c r="B189" s="667"/>
    </row>
    <row r="190" spans="1:2" s="666" customFormat="1" ht="13.5" customHeight="1">
      <c r="A190" s="667"/>
      <c r="B190" s="667"/>
    </row>
    <row r="191" spans="1:2" s="666" customFormat="1" ht="13.5" customHeight="1">
      <c r="A191" s="667"/>
      <c r="B191" s="667"/>
    </row>
    <row r="192" spans="1:2" s="666" customFormat="1" ht="13.5" customHeight="1">
      <c r="A192" s="667"/>
      <c r="B192" s="667"/>
    </row>
    <row r="193" spans="1:2" s="666" customFormat="1" ht="13.5" customHeight="1">
      <c r="A193" s="667"/>
      <c r="B193" s="667"/>
    </row>
    <row r="194" spans="1:2" s="666" customFormat="1" ht="13.5" customHeight="1">
      <c r="A194" s="667"/>
      <c r="B194" s="667"/>
    </row>
    <row r="195" spans="1:2" s="666" customFormat="1" ht="13.5" customHeight="1">
      <c r="A195" s="667"/>
      <c r="B195" s="667"/>
    </row>
    <row r="196" spans="1:2" s="666" customFormat="1" ht="13.5" customHeight="1">
      <c r="A196" s="667"/>
      <c r="B196" s="667"/>
    </row>
    <row r="197" spans="1:2" s="666" customFormat="1" ht="13.5" customHeight="1">
      <c r="A197" s="667"/>
      <c r="B197" s="667"/>
    </row>
    <row r="198" spans="1:2" s="666" customFormat="1" ht="13.5" customHeight="1">
      <c r="A198" s="667"/>
      <c r="B198" s="667"/>
    </row>
    <row r="199" spans="1:2" s="666" customFormat="1" ht="13.5" customHeight="1">
      <c r="A199" s="667"/>
      <c r="B199" s="667"/>
    </row>
    <row r="200" spans="1:2" s="666" customFormat="1" ht="13.5" customHeight="1">
      <c r="A200" s="667"/>
      <c r="B200" s="667"/>
    </row>
    <row r="201" spans="1:2" s="666" customFormat="1" ht="13.5" customHeight="1">
      <c r="A201" s="667"/>
      <c r="B201" s="667"/>
    </row>
    <row r="202" spans="1:2" s="666" customFormat="1" ht="13.5" customHeight="1">
      <c r="A202" s="667"/>
      <c r="B202" s="667"/>
    </row>
    <row r="203" spans="1:2" s="666" customFormat="1" ht="13.5" customHeight="1">
      <c r="A203" s="667"/>
      <c r="B203" s="667"/>
    </row>
    <row r="204" spans="1:2" s="666" customFormat="1" ht="13.5" customHeight="1">
      <c r="A204" s="667"/>
      <c r="B204" s="667"/>
    </row>
    <row r="205" spans="1:2" s="666" customFormat="1" ht="13.5" customHeight="1">
      <c r="A205" s="667"/>
      <c r="B205" s="667"/>
    </row>
    <row r="206" spans="1:2" s="666" customFormat="1" ht="13.5" customHeight="1">
      <c r="A206" s="667"/>
      <c r="B206" s="667"/>
    </row>
    <row r="207" spans="1:2" s="666" customFormat="1" ht="13.5" customHeight="1">
      <c r="A207" s="667"/>
      <c r="B207" s="667"/>
    </row>
    <row r="208" spans="1:2" s="666" customFormat="1" ht="13.5" customHeight="1">
      <c r="A208" s="667"/>
      <c r="B208" s="667"/>
    </row>
    <row r="209" spans="1:2" s="666" customFormat="1" ht="13.5" customHeight="1">
      <c r="A209" s="667"/>
      <c r="B209" s="667"/>
    </row>
    <row r="210" spans="1:2" s="666" customFormat="1" ht="13.5" customHeight="1">
      <c r="A210" s="667"/>
      <c r="B210" s="667"/>
    </row>
    <row r="211" spans="1:2" s="666" customFormat="1" ht="13.5" customHeight="1">
      <c r="A211" s="667"/>
      <c r="B211" s="667"/>
    </row>
    <row r="212" spans="1:2" s="666" customFormat="1" ht="13.5" customHeight="1">
      <c r="A212" s="667"/>
      <c r="B212" s="667"/>
    </row>
    <row r="213" spans="1:2" s="666" customFormat="1" ht="13.5" customHeight="1">
      <c r="A213" s="667"/>
      <c r="B213" s="667"/>
    </row>
    <row r="214" spans="1:2" s="666" customFormat="1" ht="13.5" customHeight="1">
      <c r="A214" s="667"/>
      <c r="B214" s="667"/>
    </row>
    <row r="215" spans="1:2" s="666" customFormat="1" ht="13.5" customHeight="1">
      <c r="A215" s="667"/>
      <c r="B215" s="667"/>
    </row>
    <row r="216" spans="1:2" s="666" customFormat="1" ht="13.5" customHeight="1">
      <c r="A216" s="667"/>
      <c r="B216" s="667"/>
    </row>
    <row r="217" spans="1:2" s="666" customFormat="1" ht="13.5" customHeight="1">
      <c r="A217" s="667"/>
      <c r="B217" s="667"/>
    </row>
    <row r="218" spans="1:2" s="666" customFormat="1" ht="13.5" customHeight="1">
      <c r="A218" s="667"/>
      <c r="B218" s="667"/>
    </row>
    <row r="219" spans="1:2" s="666" customFormat="1" ht="13.5" customHeight="1">
      <c r="A219" s="667"/>
      <c r="B219" s="667"/>
    </row>
    <row r="220" spans="1:2" s="666" customFormat="1" ht="13.5" customHeight="1">
      <c r="A220" s="667"/>
      <c r="B220" s="667"/>
    </row>
    <row r="221" spans="1:2" s="666" customFormat="1" ht="13.5" customHeight="1">
      <c r="A221" s="667"/>
      <c r="B221" s="667"/>
    </row>
    <row r="222" spans="1:2" s="666" customFormat="1" ht="13.5" customHeight="1">
      <c r="A222" s="667"/>
      <c r="B222" s="667"/>
    </row>
    <row r="223" spans="1:2" s="666" customFormat="1" ht="13.5" customHeight="1">
      <c r="A223" s="667"/>
      <c r="B223" s="667"/>
    </row>
    <row r="224" spans="1:2" s="666" customFormat="1" ht="13.5" customHeight="1">
      <c r="A224" s="667"/>
      <c r="B224" s="667"/>
    </row>
    <row r="225" spans="1:2" s="666" customFormat="1" ht="13.5" customHeight="1">
      <c r="A225" s="667"/>
      <c r="B225" s="667"/>
    </row>
    <row r="226" spans="1:2" s="666" customFormat="1" ht="13.5" customHeight="1">
      <c r="A226" s="667"/>
      <c r="B226" s="667"/>
    </row>
    <row r="227" spans="1:2" s="666" customFormat="1" ht="13.5" customHeight="1">
      <c r="A227" s="667"/>
      <c r="B227" s="667"/>
    </row>
    <row r="228" spans="1:2" s="666" customFormat="1" ht="13.5" customHeight="1">
      <c r="A228" s="667"/>
      <c r="B228" s="667"/>
    </row>
    <row r="229" spans="1:2" s="666" customFormat="1" ht="13.5" customHeight="1">
      <c r="A229" s="667"/>
      <c r="B229" s="667"/>
    </row>
    <row r="230" spans="1:2" s="666" customFormat="1" ht="13.5" customHeight="1">
      <c r="A230" s="667"/>
      <c r="B230" s="667"/>
    </row>
    <row r="231" spans="1:2" s="666" customFormat="1" ht="13.5" customHeight="1">
      <c r="A231" s="667"/>
      <c r="B231" s="667"/>
    </row>
    <row r="232" spans="1:2" s="666" customFormat="1" ht="13.5" customHeight="1">
      <c r="A232" s="667"/>
      <c r="B232" s="667"/>
    </row>
    <row r="233" spans="1:2" s="666" customFormat="1" ht="13.5" customHeight="1">
      <c r="A233" s="667"/>
      <c r="B233" s="667"/>
    </row>
    <row r="234" spans="1:2" s="666" customFormat="1" ht="13.5" customHeight="1">
      <c r="A234" s="667"/>
      <c r="B234" s="667"/>
    </row>
    <row r="235" spans="1:2" s="666" customFormat="1" ht="13.5" customHeight="1">
      <c r="A235" s="667"/>
      <c r="B235" s="667"/>
    </row>
    <row r="236" spans="1:2" s="666" customFormat="1" ht="13.5" customHeight="1">
      <c r="A236" s="667"/>
      <c r="B236" s="667"/>
    </row>
    <row r="237" spans="1:2" s="666" customFormat="1" ht="13.5" customHeight="1">
      <c r="A237" s="667"/>
      <c r="B237" s="667"/>
    </row>
    <row r="238" spans="1:2" s="666" customFormat="1" ht="13.5" customHeight="1">
      <c r="A238" s="667"/>
      <c r="B238" s="667"/>
    </row>
    <row r="239" spans="1:2" s="666" customFormat="1" ht="13.5" customHeight="1">
      <c r="A239" s="667"/>
      <c r="B239" s="667"/>
    </row>
    <row r="240" spans="1:2" s="666" customFormat="1" ht="13.5" customHeight="1">
      <c r="A240" s="667"/>
      <c r="B240" s="667"/>
    </row>
    <row r="241" spans="1:2" s="666" customFormat="1" ht="13.5" customHeight="1">
      <c r="A241" s="667"/>
      <c r="B241" s="667"/>
    </row>
    <row r="242" spans="1:2" s="666" customFormat="1" ht="13.5" customHeight="1">
      <c r="A242" s="667"/>
      <c r="B242" s="667"/>
    </row>
    <row r="243" spans="1:2" s="666" customFormat="1" ht="13.5" customHeight="1">
      <c r="A243" s="667"/>
      <c r="B243" s="667"/>
    </row>
    <row r="244" spans="1:2" s="666" customFormat="1" ht="13.5" customHeight="1">
      <c r="A244" s="667"/>
      <c r="B244" s="667"/>
    </row>
    <row r="245" spans="1:2" s="666" customFormat="1" ht="13.5" customHeight="1">
      <c r="A245" s="667"/>
      <c r="B245" s="667"/>
    </row>
    <row r="246" spans="1:2" s="666" customFormat="1" ht="13.5" customHeight="1">
      <c r="A246" s="667"/>
      <c r="B246" s="667"/>
    </row>
    <row r="247" spans="1:2" s="666" customFormat="1" ht="13.5" customHeight="1">
      <c r="A247" s="667"/>
      <c r="B247" s="667"/>
    </row>
    <row r="248" spans="1:2" s="666" customFormat="1" ht="13.5" customHeight="1">
      <c r="A248" s="667"/>
      <c r="B248" s="667"/>
    </row>
    <row r="249" spans="1:2" s="666" customFormat="1" ht="13.5" customHeight="1">
      <c r="A249" s="667"/>
      <c r="B249" s="667"/>
    </row>
    <row r="250" spans="1:2" s="666" customFormat="1" ht="13.5" customHeight="1">
      <c r="A250" s="667"/>
      <c r="B250" s="667"/>
    </row>
    <row r="251" spans="1:2" s="666" customFormat="1" ht="13.5" customHeight="1">
      <c r="A251" s="667"/>
      <c r="B251" s="667"/>
    </row>
    <row r="252" spans="1:2" s="666" customFormat="1" ht="13.5" customHeight="1">
      <c r="A252" s="667"/>
      <c r="B252" s="667"/>
    </row>
    <row r="253" spans="1:2" s="666" customFormat="1" ht="13.5" customHeight="1">
      <c r="A253" s="667"/>
      <c r="B253" s="667"/>
    </row>
    <row r="254" spans="1:2" s="666" customFormat="1" ht="13.5" customHeight="1">
      <c r="A254" s="667"/>
      <c r="B254" s="667"/>
    </row>
    <row r="255" spans="1:2" s="666" customFormat="1" ht="13.5" customHeight="1">
      <c r="A255" s="667"/>
      <c r="B255" s="667"/>
    </row>
    <row r="256" spans="1:2" s="666" customFormat="1" ht="13.5" customHeight="1">
      <c r="A256" s="667"/>
      <c r="B256" s="667"/>
    </row>
    <row r="257" spans="1:2" s="666" customFormat="1" ht="13.5" customHeight="1">
      <c r="A257" s="667"/>
      <c r="B257" s="667"/>
    </row>
    <row r="258" spans="1:2" s="666" customFormat="1" ht="13.5" customHeight="1">
      <c r="A258" s="667"/>
      <c r="B258" s="667"/>
    </row>
    <row r="259" spans="1:2" s="666" customFormat="1" ht="13.5" customHeight="1">
      <c r="A259" s="667"/>
      <c r="B259" s="667"/>
    </row>
    <row r="260" spans="1:2" s="666" customFormat="1" ht="13.5" customHeight="1">
      <c r="A260" s="667"/>
      <c r="B260" s="667"/>
    </row>
    <row r="261" spans="1:2" s="666" customFormat="1" ht="13.5" customHeight="1">
      <c r="A261" s="667"/>
      <c r="B261" s="667"/>
    </row>
    <row r="262" spans="1:2" s="666" customFormat="1" ht="13.5" customHeight="1">
      <c r="A262" s="667"/>
      <c r="B262" s="667"/>
    </row>
    <row r="263" spans="1:2" s="666" customFormat="1" ht="13.5" customHeight="1">
      <c r="A263" s="667"/>
      <c r="B263" s="667"/>
    </row>
    <row r="264" spans="1:2" s="666" customFormat="1" ht="13.5" customHeight="1">
      <c r="A264" s="667"/>
      <c r="B264" s="667"/>
    </row>
    <row r="265" spans="1:2" s="666" customFormat="1" ht="13.5" customHeight="1">
      <c r="A265" s="667"/>
      <c r="B265" s="667"/>
    </row>
    <row r="266" spans="1:2" s="666" customFormat="1" ht="13.5" customHeight="1">
      <c r="A266" s="667"/>
      <c r="B266" s="667"/>
    </row>
    <row r="267" spans="1:2" s="666" customFormat="1" ht="13.5" customHeight="1">
      <c r="A267" s="667"/>
      <c r="B267" s="667"/>
    </row>
    <row r="268" spans="1:2" s="666" customFormat="1" ht="13.5" customHeight="1">
      <c r="A268" s="667"/>
      <c r="B268" s="667"/>
    </row>
    <row r="269" spans="1:2" s="666" customFormat="1" ht="13.5" customHeight="1">
      <c r="A269" s="667"/>
      <c r="B269" s="667"/>
    </row>
    <row r="270" spans="1:2" s="666" customFormat="1" ht="13.5" customHeight="1">
      <c r="A270" s="667"/>
      <c r="B270" s="667"/>
    </row>
    <row r="271" spans="1:2" s="666" customFormat="1" ht="13.5" customHeight="1">
      <c r="A271" s="667"/>
      <c r="B271" s="667"/>
    </row>
    <row r="272" spans="1:2" s="666" customFormat="1" ht="13.5" customHeight="1">
      <c r="A272" s="667"/>
      <c r="B272" s="667"/>
    </row>
    <row r="273" spans="1:2" s="666" customFormat="1" ht="13.5" customHeight="1">
      <c r="A273" s="667"/>
      <c r="B273" s="667"/>
    </row>
    <row r="274" spans="1:2" s="666" customFormat="1" ht="13.5" customHeight="1">
      <c r="A274" s="667"/>
      <c r="B274" s="667"/>
    </row>
    <row r="275" spans="1:2" s="666" customFormat="1" ht="13.5" customHeight="1">
      <c r="A275" s="667"/>
      <c r="B275" s="667"/>
    </row>
    <row r="276" spans="1:2" s="666" customFormat="1" ht="13.5" customHeight="1">
      <c r="A276" s="667"/>
      <c r="B276" s="667"/>
    </row>
    <row r="277" spans="1:2" s="666" customFormat="1" ht="13.5" customHeight="1">
      <c r="A277" s="667"/>
      <c r="B277" s="667"/>
    </row>
    <row r="278" spans="1:2" s="666" customFormat="1" ht="13.5" customHeight="1">
      <c r="A278" s="667"/>
      <c r="B278" s="667"/>
    </row>
    <row r="279" spans="1:2" s="666" customFormat="1" ht="13.5" customHeight="1">
      <c r="A279" s="667"/>
      <c r="B279" s="667"/>
    </row>
    <row r="280" spans="1:2" s="666" customFormat="1" ht="13.5" customHeight="1">
      <c r="A280" s="667"/>
      <c r="B280" s="667"/>
    </row>
    <row r="281" spans="1:2" s="666" customFormat="1" ht="13.5" customHeight="1">
      <c r="A281" s="667"/>
      <c r="B281" s="667"/>
    </row>
    <row r="282" spans="1:2" s="666" customFormat="1" ht="13.5" customHeight="1">
      <c r="A282" s="667"/>
      <c r="B282" s="667"/>
    </row>
    <row r="283" spans="1:2" s="666" customFormat="1" ht="13.5" customHeight="1">
      <c r="A283" s="667"/>
      <c r="B283" s="667"/>
    </row>
    <row r="284" spans="1:2" s="666" customFormat="1" ht="13.5" customHeight="1">
      <c r="A284" s="667"/>
      <c r="B284" s="667"/>
    </row>
    <row r="285" spans="1:2" s="666" customFormat="1" ht="13.5" customHeight="1">
      <c r="A285" s="667"/>
      <c r="B285" s="667"/>
    </row>
    <row r="286" spans="1:2" s="666" customFormat="1" ht="13.5" customHeight="1">
      <c r="A286" s="667"/>
      <c r="B286" s="667"/>
    </row>
    <row r="287" spans="1:2" s="666" customFormat="1" ht="13.5" customHeight="1">
      <c r="A287" s="667"/>
      <c r="B287" s="667"/>
    </row>
    <row r="288" spans="1:2" s="666" customFormat="1" ht="13.5" customHeight="1">
      <c r="A288" s="667"/>
      <c r="B288" s="667"/>
    </row>
    <row r="289" spans="1:2" s="666" customFormat="1" ht="13.5" customHeight="1">
      <c r="A289" s="667"/>
      <c r="B289" s="667"/>
    </row>
    <row r="290" spans="1:2" s="666" customFormat="1" ht="13.5" customHeight="1">
      <c r="A290" s="667"/>
      <c r="B290" s="667"/>
    </row>
    <row r="291" spans="1:2" s="666" customFormat="1" ht="13.5" customHeight="1">
      <c r="A291" s="667"/>
      <c r="B291" s="667"/>
    </row>
    <row r="292" spans="1:2" s="666" customFormat="1" ht="13.5" customHeight="1">
      <c r="A292" s="667"/>
      <c r="B292" s="667"/>
    </row>
    <row r="293" spans="1:2" s="666" customFormat="1" ht="13.5" customHeight="1">
      <c r="A293" s="667"/>
      <c r="B293" s="667"/>
    </row>
    <row r="294" spans="1:2" s="666" customFormat="1" ht="13.5" customHeight="1">
      <c r="A294" s="667"/>
      <c r="B294" s="667"/>
    </row>
    <row r="295" spans="1:2" s="666" customFormat="1" ht="13.5" customHeight="1">
      <c r="A295" s="667"/>
      <c r="B295" s="667"/>
    </row>
    <row r="296" spans="1:2" s="666" customFormat="1" ht="13.5" customHeight="1">
      <c r="A296" s="667"/>
      <c r="B296" s="667"/>
    </row>
    <row r="297" spans="1:2" s="666" customFormat="1" ht="13.5" customHeight="1">
      <c r="A297" s="667"/>
      <c r="B297" s="667"/>
    </row>
    <row r="298" spans="1:2" s="666" customFormat="1" ht="13.5" customHeight="1">
      <c r="A298" s="667"/>
      <c r="B298" s="667"/>
    </row>
    <row r="299" spans="1:2" s="666" customFormat="1" ht="13.5" customHeight="1">
      <c r="A299" s="667"/>
      <c r="B299" s="667"/>
    </row>
    <row r="300" spans="1:2" s="666" customFormat="1" ht="13.5" customHeight="1">
      <c r="A300" s="667"/>
      <c r="B300" s="667"/>
    </row>
    <row r="301" spans="1:2" s="666" customFormat="1" ht="13.5" customHeight="1">
      <c r="A301" s="667"/>
      <c r="B301" s="667"/>
    </row>
    <row r="302" spans="1:2" s="666" customFormat="1" ht="13.5" customHeight="1">
      <c r="A302" s="667"/>
      <c r="B302" s="667"/>
    </row>
    <row r="303" spans="1:2" s="666" customFormat="1" ht="13.5" customHeight="1">
      <c r="A303" s="667"/>
      <c r="B303" s="667"/>
    </row>
    <row r="304" spans="1:2" s="666" customFormat="1" ht="13.5" customHeight="1">
      <c r="A304" s="667"/>
      <c r="B304" s="667"/>
    </row>
    <row r="305" spans="1:2" s="666" customFormat="1" ht="13.5" customHeight="1">
      <c r="A305" s="667"/>
      <c r="B305" s="667"/>
    </row>
    <row r="306" spans="1:2" s="666" customFormat="1" ht="13.5" customHeight="1">
      <c r="A306" s="667"/>
      <c r="B306" s="667"/>
    </row>
    <row r="307" spans="1:2" s="666" customFormat="1" ht="13.5" customHeight="1">
      <c r="A307" s="667"/>
      <c r="B307" s="667"/>
    </row>
    <row r="308" spans="1:2" s="666" customFormat="1" ht="13.5" customHeight="1">
      <c r="A308" s="667"/>
      <c r="B308" s="667"/>
    </row>
    <row r="309" spans="1:2" s="666" customFormat="1" ht="13.5" customHeight="1">
      <c r="A309" s="667"/>
      <c r="B309" s="667"/>
    </row>
    <row r="310" spans="1:2" s="666" customFormat="1" ht="13.5" customHeight="1">
      <c r="A310" s="667"/>
      <c r="B310" s="667"/>
    </row>
    <row r="311" spans="1:2" s="666" customFormat="1" ht="13.5" customHeight="1">
      <c r="A311" s="667"/>
      <c r="B311" s="667"/>
    </row>
    <row r="312" spans="1:2" s="666" customFormat="1" ht="13.5" customHeight="1">
      <c r="A312" s="667"/>
      <c r="B312" s="667"/>
    </row>
    <row r="313" spans="1:2" s="666" customFormat="1" ht="13.5" customHeight="1">
      <c r="A313" s="667"/>
      <c r="B313" s="667"/>
    </row>
    <row r="314" spans="1:2" s="666" customFormat="1" ht="13.5" customHeight="1">
      <c r="A314" s="667"/>
      <c r="B314" s="667"/>
    </row>
    <row r="315" spans="1:2" s="666" customFormat="1" ht="13.5" customHeight="1">
      <c r="A315" s="667"/>
      <c r="B315" s="667"/>
    </row>
    <row r="316" spans="1:2" s="666" customFormat="1" ht="13.5" customHeight="1">
      <c r="A316" s="667"/>
      <c r="B316" s="667"/>
    </row>
    <row r="317" spans="1:2" s="666" customFormat="1" ht="13.5" customHeight="1">
      <c r="A317" s="667"/>
      <c r="B317" s="667"/>
    </row>
    <row r="318" spans="1:2" s="666" customFormat="1" ht="13.5" customHeight="1">
      <c r="A318" s="667"/>
      <c r="B318" s="667"/>
    </row>
    <row r="319" spans="1:2" s="666" customFormat="1" ht="13.5" customHeight="1">
      <c r="A319" s="667"/>
      <c r="B319" s="667"/>
    </row>
    <row r="320" spans="1:2" s="666" customFormat="1" ht="13.5" customHeight="1">
      <c r="A320" s="667"/>
      <c r="B320" s="667"/>
    </row>
    <row r="321" spans="1:2" s="666" customFormat="1" ht="13.5" customHeight="1">
      <c r="A321" s="667"/>
      <c r="B321" s="667"/>
    </row>
    <row r="322" spans="1:2" s="666" customFormat="1" ht="13.5" customHeight="1">
      <c r="A322" s="667"/>
      <c r="B322" s="667"/>
    </row>
    <row r="323" spans="1:2" s="666" customFormat="1" ht="13.5" customHeight="1">
      <c r="A323" s="667"/>
      <c r="B323" s="667"/>
    </row>
    <row r="324" spans="1:2" s="666" customFormat="1" ht="13.5" customHeight="1">
      <c r="A324" s="667"/>
      <c r="B324" s="667"/>
    </row>
    <row r="325" spans="1:2" s="666" customFormat="1" ht="13.5" customHeight="1">
      <c r="A325" s="667"/>
      <c r="B325" s="667"/>
    </row>
    <row r="326" spans="1:2" s="666" customFormat="1" ht="13.5" customHeight="1">
      <c r="A326" s="667"/>
      <c r="B326" s="667"/>
    </row>
    <row r="327" spans="1:2" s="666" customFormat="1" ht="13.5" customHeight="1">
      <c r="A327" s="667"/>
      <c r="B327" s="667"/>
    </row>
    <row r="328" spans="1:2" s="666" customFormat="1" ht="13.5" customHeight="1">
      <c r="A328" s="667"/>
      <c r="B328" s="667"/>
    </row>
    <row r="329" spans="1:2" s="666" customFormat="1" ht="13.5" customHeight="1">
      <c r="A329" s="667"/>
      <c r="B329" s="667"/>
    </row>
    <row r="330" spans="1:2" s="666" customFormat="1" ht="13.5" customHeight="1">
      <c r="A330" s="667"/>
      <c r="B330" s="667"/>
    </row>
    <row r="331" spans="1:2" s="666" customFormat="1" ht="13.5" customHeight="1">
      <c r="A331" s="667"/>
      <c r="B331" s="667"/>
    </row>
    <row r="332" spans="1:2" s="666" customFormat="1" ht="13.5" customHeight="1">
      <c r="A332" s="667"/>
      <c r="B332" s="667"/>
    </row>
    <row r="333" spans="1:2" s="666" customFormat="1" ht="13.5" customHeight="1">
      <c r="A333" s="667"/>
      <c r="B333" s="667"/>
    </row>
    <row r="334" spans="1:2" s="666" customFormat="1" ht="13.5" customHeight="1">
      <c r="A334" s="667"/>
      <c r="B334" s="667"/>
    </row>
    <row r="335" spans="1:2" s="666" customFormat="1" ht="13.5" customHeight="1">
      <c r="A335" s="667"/>
      <c r="B335" s="667"/>
    </row>
    <row r="336" spans="1:2" s="666" customFormat="1" ht="13.5" customHeight="1">
      <c r="A336" s="667"/>
      <c r="B336" s="667"/>
    </row>
    <row r="337" spans="1:2" s="666" customFormat="1" ht="13.5" customHeight="1">
      <c r="A337" s="667"/>
      <c r="B337" s="667"/>
    </row>
    <row r="338" spans="1:2" s="666" customFormat="1" ht="13.5" customHeight="1">
      <c r="A338" s="667"/>
      <c r="B338" s="667"/>
    </row>
    <row r="339" spans="1:2" s="666" customFormat="1" ht="13.5" customHeight="1">
      <c r="A339" s="667"/>
      <c r="B339" s="667"/>
    </row>
    <row r="340" spans="1:2" s="666" customFormat="1" ht="13.5" customHeight="1">
      <c r="A340" s="667"/>
      <c r="B340" s="667"/>
    </row>
    <row r="341" spans="1:2" s="666" customFormat="1" ht="13.5" customHeight="1">
      <c r="A341" s="667"/>
      <c r="B341" s="667"/>
    </row>
    <row r="342" spans="1:2" s="666" customFormat="1" ht="13.5" customHeight="1">
      <c r="A342" s="667"/>
      <c r="B342" s="667"/>
    </row>
    <row r="343" spans="1:2" s="666" customFormat="1" ht="13.5" customHeight="1">
      <c r="A343" s="667"/>
      <c r="B343" s="667"/>
    </row>
    <row r="344" spans="1:2" s="666" customFormat="1" ht="13.5" customHeight="1">
      <c r="A344" s="667"/>
      <c r="B344" s="667"/>
    </row>
    <row r="345" spans="1:2" s="666" customFormat="1" ht="13.5" customHeight="1">
      <c r="A345" s="667"/>
      <c r="B345" s="667"/>
    </row>
    <row r="346" spans="1:2" s="666" customFormat="1" ht="13.5" customHeight="1">
      <c r="A346" s="667"/>
      <c r="B346" s="667"/>
    </row>
    <row r="347" spans="1:2" s="666" customFormat="1" ht="13.5" customHeight="1">
      <c r="A347" s="667"/>
      <c r="B347" s="667"/>
    </row>
    <row r="348" spans="1:2" s="666" customFormat="1" ht="13.5" customHeight="1">
      <c r="A348" s="667"/>
      <c r="B348" s="667"/>
    </row>
    <row r="349" spans="1:2" s="666" customFormat="1" ht="13.5" customHeight="1">
      <c r="A349" s="667"/>
      <c r="B349" s="667"/>
    </row>
    <row r="350" spans="1:2" s="666" customFormat="1" ht="13.5" customHeight="1">
      <c r="A350" s="667"/>
      <c r="B350" s="667"/>
    </row>
    <row r="351" spans="1:2" s="666" customFormat="1" ht="13.5" customHeight="1">
      <c r="A351" s="667"/>
      <c r="B351" s="667"/>
    </row>
    <row r="352" spans="1:2" s="666" customFormat="1" ht="13.5" customHeight="1">
      <c r="A352" s="667"/>
      <c r="B352" s="667"/>
    </row>
    <row r="353" spans="1:2" s="666" customFormat="1" ht="13.5" customHeight="1">
      <c r="A353" s="667"/>
      <c r="B353" s="667"/>
    </row>
    <row r="354" spans="1:2" s="666" customFormat="1" ht="13.5" customHeight="1">
      <c r="A354" s="667"/>
      <c r="B354" s="667"/>
    </row>
    <row r="355" spans="1:2" s="666" customFormat="1" ht="13.5" customHeight="1">
      <c r="A355" s="667"/>
      <c r="B355" s="667"/>
    </row>
    <row r="356" spans="1:2" s="666" customFormat="1" ht="13.5" customHeight="1">
      <c r="A356" s="667"/>
      <c r="B356" s="667"/>
    </row>
    <row r="357" spans="1:2" s="666" customFormat="1" ht="13.5" customHeight="1">
      <c r="A357" s="667"/>
      <c r="B357" s="667"/>
    </row>
    <row r="358" spans="1:2" s="666" customFormat="1" ht="13.5" customHeight="1">
      <c r="A358" s="667"/>
      <c r="B358" s="667"/>
    </row>
    <row r="359" spans="1:2" s="666" customFormat="1" ht="13.5" customHeight="1">
      <c r="A359" s="667"/>
      <c r="B359" s="667"/>
    </row>
    <row r="360" spans="1:2" s="666" customFormat="1" ht="13.5" customHeight="1">
      <c r="A360" s="667"/>
      <c r="B360" s="667"/>
    </row>
    <row r="361" spans="1:2" s="666" customFormat="1" ht="13.5" customHeight="1">
      <c r="A361" s="667"/>
      <c r="B361" s="667"/>
    </row>
    <row r="362" spans="1:2" s="666" customFormat="1" ht="13.5" customHeight="1">
      <c r="A362" s="667"/>
      <c r="B362" s="667"/>
    </row>
    <row r="363" spans="1:2" s="666" customFormat="1" ht="13.5" customHeight="1">
      <c r="A363" s="667"/>
      <c r="B363" s="667"/>
    </row>
    <row r="364" spans="1:2" s="666" customFormat="1" ht="13.5" customHeight="1">
      <c r="A364" s="667"/>
      <c r="B364" s="667"/>
    </row>
    <row r="365" spans="1:2" s="666" customFormat="1" ht="13.5" customHeight="1">
      <c r="A365" s="667"/>
      <c r="B365" s="667"/>
    </row>
    <row r="366" spans="1:2" s="666" customFormat="1" ht="13.5" customHeight="1">
      <c r="A366" s="667"/>
      <c r="B366" s="667"/>
    </row>
    <row r="367" spans="1:2" s="666" customFormat="1" ht="13.5" customHeight="1">
      <c r="A367" s="667"/>
      <c r="B367" s="667"/>
    </row>
    <row r="368" spans="1:2" s="666" customFormat="1" ht="13.5" customHeight="1">
      <c r="A368" s="667"/>
      <c r="B368" s="667"/>
    </row>
    <row r="369" spans="1:2" s="666" customFormat="1" ht="13.5" customHeight="1">
      <c r="A369" s="667"/>
      <c r="B369" s="667"/>
    </row>
    <row r="370" spans="1:2" s="666" customFormat="1" ht="13.5" customHeight="1">
      <c r="A370" s="667"/>
      <c r="B370" s="667"/>
    </row>
    <row r="371" spans="1:2" s="666" customFormat="1" ht="13.5" customHeight="1">
      <c r="A371" s="667"/>
      <c r="B371" s="667"/>
    </row>
    <row r="372" spans="1:2" s="666" customFormat="1" ht="13.5" customHeight="1">
      <c r="A372" s="667"/>
      <c r="B372" s="667"/>
    </row>
    <row r="373" spans="1:2" s="666" customFormat="1" ht="13.5" customHeight="1">
      <c r="A373" s="667"/>
      <c r="B373" s="667"/>
    </row>
    <row r="374" spans="1:2" s="666" customFormat="1" ht="13.5" customHeight="1">
      <c r="A374" s="667"/>
      <c r="B374" s="667"/>
    </row>
    <row r="375" spans="1:2" s="666" customFormat="1" ht="13.5" customHeight="1">
      <c r="A375" s="667"/>
      <c r="B375" s="667"/>
    </row>
    <row r="376" spans="1:2" s="666" customFormat="1" ht="13.5" customHeight="1">
      <c r="A376" s="667"/>
      <c r="B376" s="667"/>
    </row>
    <row r="377" spans="1:2" s="666" customFormat="1" ht="13.5" customHeight="1">
      <c r="A377" s="667"/>
      <c r="B377" s="667"/>
    </row>
    <row r="378" spans="1:2" s="666" customFormat="1" ht="13.5" customHeight="1">
      <c r="A378" s="667"/>
      <c r="B378" s="667"/>
    </row>
    <row r="379" spans="1:2" s="666" customFormat="1" ht="13.5" customHeight="1">
      <c r="A379" s="667"/>
      <c r="B379" s="667"/>
    </row>
    <row r="380" spans="1:2" s="666" customFormat="1" ht="13.5" customHeight="1">
      <c r="A380" s="667"/>
      <c r="B380" s="667"/>
    </row>
    <row r="381" spans="1:2" s="666" customFormat="1" ht="13.5" customHeight="1">
      <c r="A381" s="667"/>
      <c r="B381" s="667"/>
    </row>
    <row r="382" spans="1:2" s="666" customFormat="1" ht="13.5" customHeight="1">
      <c r="A382" s="667"/>
      <c r="B382" s="667"/>
    </row>
    <row r="383" spans="1:2" s="666" customFormat="1" ht="13.5" customHeight="1">
      <c r="A383" s="667"/>
      <c r="B383" s="667"/>
    </row>
    <row r="384" spans="1:2" s="666" customFormat="1" ht="13.5" customHeight="1">
      <c r="A384" s="667"/>
      <c r="B384" s="667"/>
    </row>
    <row r="385" spans="1:2" s="666" customFormat="1" ht="13.5" customHeight="1">
      <c r="A385" s="667"/>
      <c r="B385" s="667"/>
    </row>
    <row r="386" spans="1:2" s="666" customFormat="1" ht="13.5" customHeight="1">
      <c r="A386" s="667"/>
      <c r="B386" s="667"/>
    </row>
    <row r="387" spans="1:2" s="666" customFormat="1" ht="13.5" customHeight="1">
      <c r="A387" s="667"/>
      <c r="B387" s="667"/>
    </row>
    <row r="388" spans="1:2" s="666" customFormat="1" ht="13.5" customHeight="1">
      <c r="A388" s="667"/>
      <c r="B388" s="667"/>
    </row>
    <row r="389" spans="1:2" s="666" customFormat="1" ht="13.5" customHeight="1">
      <c r="A389" s="667"/>
      <c r="B389" s="667"/>
    </row>
    <row r="390" spans="1:2" s="666" customFormat="1" ht="13.5" customHeight="1">
      <c r="A390" s="667"/>
      <c r="B390" s="667"/>
    </row>
    <row r="391" spans="1:2" s="666" customFormat="1" ht="13.5" customHeight="1">
      <c r="A391" s="667"/>
      <c r="B391" s="667"/>
    </row>
    <row r="392" spans="1:2" s="666" customFormat="1" ht="13.5" customHeight="1">
      <c r="A392" s="667"/>
      <c r="B392" s="667"/>
    </row>
    <row r="393" spans="1:2" s="666" customFormat="1" ht="13.5" customHeight="1">
      <c r="A393" s="667"/>
      <c r="B393" s="667"/>
    </row>
    <row r="394" spans="1:2" s="666" customFormat="1" ht="13.5" customHeight="1">
      <c r="A394" s="667"/>
      <c r="B394" s="667"/>
    </row>
    <row r="395" spans="1:2" s="666" customFormat="1" ht="13.5" customHeight="1">
      <c r="A395" s="667"/>
      <c r="B395" s="667"/>
    </row>
    <row r="396" spans="1:2" s="666" customFormat="1" ht="13.5" customHeight="1">
      <c r="A396" s="667"/>
      <c r="B396" s="667"/>
    </row>
    <row r="397" spans="1:2" s="666" customFormat="1" ht="13.5" customHeight="1">
      <c r="A397" s="667"/>
      <c r="B397" s="667"/>
    </row>
    <row r="398" spans="1:2" s="666" customFormat="1" ht="13.5" customHeight="1">
      <c r="A398" s="667"/>
      <c r="B398" s="667"/>
    </row>
    <row r="399" spans="1:2" s="666" customFormat="1" ht="13.5" customHeight="1">
      <c r="A399" s="667"/>
      <c r="B399" s="667"/>
    </row>
    <row r="400" spans="1:2" s="666" customFormat="1" ht="13.5" customHeight="1">
      <c r="A400" s="667"/>
      <c r="B400" s="667"/>
    </row>
    <row r="401" spans="1:2" s="666" customFormat="1" ht="13.5" customHeight="1">
      <c r="A401" s="667"/>
      <c r="B401" s="667"/>
    </row>
    <row r="402" spans="1:2" s="666" customFormat="1" ht="13.5" customHeight="1">
      <c r="A402" s="667"/>
      <c r="B402" s="667"/>
    </row>
    <row r="403" spans="1:2" s="666" customFormat="1" ht="13.5" customHeight="1">
      <c r="A403" s="667"/>
      <c r="B403" s="667"/>
    </row>
    <row r="404" spans="1:2" s="666" customFormat="1" ht="13.5" customHeight="1">
      <c r="A404" s="667"/>
      <c r="B404" s="667"/>
    </row>
    <row r="405" spans="1:2" s="666" customFormat="1" ht="13.5" customHeight="1">
      <c r="A405" s="667"/>
      <c r="B405" s="667"/>
    </row>
    <row r="406" spans="1:2" s="666" customFormat="1" ht="13.5" customHeight="1">
      <c r="A406" s="667"/>
      <c r="B406" s="667"/>
    </row>
    <row r="407" spans="1:2" s="666" customFormat="1" ht="13.5" customHeight="1">
      <c r="A407" s="667"/>
      <c r="B407" s="667"/>
    </row>
    <row r="408" spans="1:2" s="666" customFormat="1" ht="13.5" customHeight="1">
      <c r="A408" s="667"/>
      <c r="B408" s="667"/>
    </row>
    <row r="409" spans="1:2" s="666" customFormat="1" ht="13.5" customHeight="1">
      <c r="A409" s="667"/>
      <c r="B409" s="667"/>
    </row>
    <row r="410" spans="1:2" s="666" customFormat="1" ht="13.5" customHeight="1">
      <c r="A410" s="667"/>
      <c r="B410" s="667"/>
    </row>
    <row r="411" spans="1:2" s="666" customFormat="1" ht="13.5" customHeight="1">
      <c r="A411" s="667"/>
      <c r="B411" s="667"/>
    </row>
    <row r="412" spans="1:2" s="666" customFormat="1" ht="13.5" customHeight="1">
      <c r="A412" s="667"/>
      <c r="B412" s="667"/>
    </row>
    <row r="413" spans="1:2" s="666" customFormat="1" ht="13.5" customHeight="1">
      <c r="A413" s="667"/>
      <c r="B413" s="667"/>
    </row>
    <row r="414" spans="1:2" s="666" customFormat="1" ht="13.5" customHeight="1">
      <c r="A414" s="667"/>
      <c r="B414" s="667"/>
    </row>
    <row r="415" spans="1:2" s="666" customFormat="1" ht="13.5" customHeight="1">
      <c r="A415" s="667"/>
      <c r="B415" s="667"/>
    </row>
    <row r="416" spans="1:2" s="666" customFormat="1" ht="13.5" customHeight="1">
      <c r="A416" s="667"/>
      <c r="B416" s="667"/>
    </row>
    <row r="417" spans="1:2" s="666" customFormat="1" ht="13.5" customHeight="1">
      <c r="A417" s="667"/>
      <c r="B417" s="667"/>
    </row>
    <row r="418" spans="1:2" s="666" customFormat="1" ht="13.5" customHeight="1">
      <c r="A418" s="667"/>
      <c r="B418" s="667"/>
    </row>
    <row r="419" spans="1:2" s="666" customFormat="1" ht="13.5" customHeight="1">
      <c r="A419" s="667"/>
      <c r="B419" s="667"/>
    </row>
    <row r="420" spans="1:2" s="666" customFormat="1" ht="13.5" customHeight="1">
      <c r="A420" s="667"/>
      <c r="B420" s="667"/>
    </row>
    <row r="421" spans="1:2" s="666" customFormat="1" ht="13.5" customHeight="1">
      <c r="A421" s="667"/>
      <c r="B421" s="667"/>
    </row>
    <row r="422" spans="1:2" s="666" customFormat="1" ht="13.5" customHeight="1">
      <c r="A422" s="667"/>
      <c r="B422" s="667"/>
    </row>
    <row r="423" spans="1:2" s="666" customFormat="1" ht="13.5" customHeight="1">
      <c r="A423" s="667"/>
      <c r="B423" s="667"/>
    </row>
    <row r="424" spans="1:2" s="666" customFormat="1" ht="13.5" customHeight="1">
      <c r="A424" s="667"/>
      <c r="B424" s="667"/>
    </row>
    <row r="425" spans="1:2" s="666" customFormat="1" ht="13.5" customHeight="1">
      <c r="A425" s="667"/>
      <c r="B425" s="667"/>
    </row>
    <row r="426" spans="1:2" s="666" customFormat="1" ht="13.5" customHeight="1">
      <c r="A426" s="667"/>
      <c r="B426" s="667"/>
    </row>
    <row r="427" spans="1:2" s="666" customFormat="1" ht="13.5" customHeight="1">
      <c r="A427" s="667"/>
      <c r="B427" s="667"/>
    </row>
    <row r="428" spans="1:2" s="666" customFormat="1" ht="13.5" customHeight="1">
      <c r="A428" s="667"/>
      <c r="B428" s="667"/>
    </row>
    <row r="429" spans="1:2" s="666" customFormat="1" ht="13.5" customHeight="1">
      <c r="A429" s="667"/>
      <c r="B429" s="667"/>
    </row>
    <row r="430" spans="1:2" s="666" customFormat="1" ht="13.5" customHeight="1">
      <c r="A430" s="667"/>
      <c r="B430" s="667"/>
    </row>
    <row r="431" spans="1:2" s="666" customFormat="1" ht="13.5" customHeight="1">
      <c r="A431" s="667"/>
      <c r="B431" s="667"/>
    </row>
    <row r="432" spans="1:2" s="666" customFormat="1" ht="13.5" customHeight="1">
      <c r="A432" s="667"/>
      <c r="B432" s="667"/>
    </row>
    <row r="433" spans="1:2" s="666" customFormat="1" ht="13.5" customHeight="1">
      <c r="A433" s="667"/>
      <c r="B433" s="667"/>
    </row>
    <row r="434" spans="1:2" s="666" customFormat="1" ht="13.5" customHeight="1">
      <c r="A434" s="667"/>
      <c r="B434" s="667"/>
    </row>
    <row r="435" spans="1:2" s="666" customFormat="1" ht="13.5" customHeight="1">
      <c r="A435" s="667"/>
    </row>
    <row r="436" spans="1:2" s="666" customFormat="1" ht="13.5" customHeight="1">
      <c r="A436" s="667"/>
    </row>
    <row r="437" spans="1:2" s="666" customFormat="1" ht="13.5" customHeight="1"/>
    <row r="438" spans="1:2" s="666" customFormat="1" ht="13.5" customHeight="1"/>
    <row r="439" spans="1:2" s="666" customFormat="1" ht="13.5" customHeight="1"/>
    <row r="440" spans="1:2" s="666" customFormat="1" ht="13.5" customHeight="1"/>
    <row r="441" spans="1:2" s="666" customFormat="1" ht="13.5" customHeight="1"/>
    <row r="442" spans="1:2" s="666" customFormat="1" ht="13.5" customHeight="1"/>
    <row r="443" spans="1:2" s="666" customFormat="1" ht="13.5" customHeight="1"/>
    <row r="444" spans="1:2" s="666" customFormat="1" ht="13.5" customHeight="1"/>
    <row r="445" spans="1:2" s="666" customFormat="1" ht="13.5" customHeight="1"/>
    <row r="446" spans="1:2" s="666" customFormat="1" ht="13.5" customHeight="1"/>
    <row r="447" spans="1:2" s="666" customFormat="1" ht="13.5" customHeight="1"/>
    <row r="448" spans="1:2" s="666" customFormat="1" ht="13.5" customHeight="1"/>
    <row r="449" s="666" customFormat="1" ht="13.5" customHeight="1"/>
    <row r="450" s="666" customFormat="1" ht="13.5" customHeight="1"/>
    <row r="451" s="666" customFormat="1" ht="13.5" customHeight="1"/>
    <row r="452" s="666" customFormat="1" ht="13.5" customHeight="1"/>
    <row r="453" s="666" customFormat="1" ht="13.5" customHeight="1"/>
    <row r="454" s="666" customFormat="1" ht="13.5" customHeight="1"/>
    <row r="455" s="666" customFormat="1" ht="13.5" customHeight="1"/>
    <row r="456" s="666" customFormat="1" ht="13.5" customHeight="1"/>
    <row r="457" s="666" customFormat="1" ht="13.5" customHeight="1"/>
    <row r="458" s="666" customFormat="1" ht="13.5" customHeight="1"/>
    <row r="459" s="666" customFormat="1" ht="13.5" customHeight="1"/>
    <row r="460" s="666" customFormat="1" ht="13.5" customHeight="1"/>
    <row r="461" s="666" customFormat="1" ht="13.5" customHeight="1"/>
    <row r="462" s="666" customFormat="1" ht="13.5" customHeight="1"/>
    <row r="463" s="666" customFormat="1" ht="13.5" customHeight="1"/>
    <row r="464" s="666" customFormat="1" ht="13.5" customHeight="1"/>
    <row r="465" s="666" customFormat="1" ht="13.5" customHeight="1"/>
    <row r="466" s="666" customFormat="1" ht="13.5" customHeight="1"/>
    <row r="467" s="666" customFormat="1" ht="13.5" customHeight="1"/>
    <row r="468" s="666" customFormat="1" ht="13.5" customHeight="1"/>
    <row r="469" s="666" customFormat="1" ht="13.5" customHeight="1"/>
    <row r="470" s="666" customFormat="1" ht="13.5" customHeight="1"/>
    <row r="471" s="666" customFormat="1" ht="13.5" customHeight="1"/>
    <row r="472" s="666" customFormat="1" ht="13.5" customHeight="1"/>
    <row r="473" s="666" customFormat="1" ht="13.5" customHeight="1"/>
    <row r="474" s="666" customFormat="1" ht="13.5" customHeight="1"/>
    <row r="475" s="666" customFormat="1" ht="13.5" customHeight="1"/>
    <row r="476" s="666" customFormat="1" ht="13.5" customHeight="1"/>
    <row r="477" s="666" customFormat="1" ht="13.5" customHeight="1"/>
    <row r="478" s="666" customFormat="1" ht="13.5" customHeight="1"/>
    <row r="479" s="666" customFormat="1" ht="13.5" customHeight="1"/>
    <row r="480" s="666" customFormat="1" ht="13.5" customHeight="1"/>
    <row r="481" s="666" customFormat="1" ht="13.5" customHeight="1"/>
    <row r="482" s="666" customFormat="1" ht="13.5" customHeight="1"/>
    <row r="483" s="666" customFormat="1" ht="13.5" customHeight="1"/>
    <row r="484" s="666" customFormat="1" ht="13.5" customHeight="1"/>
    <row r="485" s="666" customFormat="1" ht="13.5" customHeight="1"/>
    <row r="486" s="666" customFormat="1" ht="13.5" customHeight="1"/>
    <row r="487" s="666" customFormat="1" ht="13.5" customHeight="1"/>
    <row r="488" s="666" customFormat="1" ht="13.5" customHeight="1"/>
    <row r="489" s="666" customFormat="1" ht="13.5" customHeight="1"/>
    <row r="490" s="666" customFormat="1" ht="13.5" customHeight="1"/>
    <row r="491" s="666" customFormat="1" ht="13.5" customHeight="1"/>
    <row r="492" s="666" customFormat="1" ht="13.5" customHeight="1"/>
    <row r="493" s="666" customFormat="1" ht="13.5" customHeight="1"/>
    <row r="494" s="666" customFormat="1" ht="13.5" customHeight="1"/>
    <row r="495" s="666" customFormat="1" ht="13.5" customHeight="1"/>
    <row r="496" s="666" customFormat="1" ht="13.5" customHeight="1"/>
    <row r="497" s="666" customFormat="1" ht="13.5" customHeight="1"/>
    <row r="498" s="666" customFormat="1" ht="13.5" customHeight="1"/>
    <row r="499" s="666" customFormat="1" ht="13.5" customHeight="1"/>
    <row r="500" s="666" customFormat="1" ht="13.5" customHeight="1"/>
    <row r="501" s="666" customFormat="1" ht="13.5" customHeight="1"/>
    <row r="502" s="666" customFormat="1" ht="13.5" customHeight="1"/>
  </sheetData>
  <mergeCells count="123">
    <mergeCell ref="A95:AF97"/>
    <mergeCell ref="Q91:R91"/>
    <mergeCell ref="S91:T91"/>
    <mergeCell ref="U91:V91"/>
    <mergeCell ref="W91:X91"/>
    <mergeCell ref="Y91:Z91"/>
    <mergeCell ref="AA91:AB91"/>
    <mergeCell ref="AC91:AD91"/>
    <mergeCell ref="AE91:AF91"/>
    <mergeCell ref="Q92:R92"/>
    <mergeCell ref="S92:T92"/>
    <mergeCell ref="U92:V92"/>
    <mergeCell ref="W92:X92"/>
    <mergeCell ref="Y92:Z92"/>
    <mergeCell ref="AA92:AB92"/>
    <mergeCell ref="AC92:AD92"/>
    <mergeCell ref="AE92:AF92"/>
    <mergeCell ref="A94:B94"/>
    <mergeCell ref="E72:F72"/>
    <mergeCell ref="N72:O72"/>
    <mergeCell ref="S5:S6"/>
    <mergeCell ref="T5:T6"/>
    <mergeCell ref="L79:L82"/>
    <mergeCell ref="Q5:Q6"/>
    <mergeCell ref="R5:R6"/>
    <mergeCell ref="D3:D6"/>
    <mergeCell ref="S3:T3"/>
    <mergeCell ref="E75:F75"/>
    <mergeCell ref="N75:O75"/>
    <mergeCell ref="M79:Q79"/>
    <mergeCell ref="M80:Q80"/>
    <mergeCell ref="M81:Q81"/>
    <mergeCell ref="M82:Q82"/>
    <mergeCell ref="Q4:R4"/>
    <mergeCell ref="S4:T4"/>
    <mergeCell ref="Q3:R3"/>
    <mergeCell ref="E71:F71"/>
    <mergeCell ref="N71:O71"/>
    <mergeCell ref="P5:P6"/>
    <mergeCell ref="L4:L6"/>
    <mergeCell ref="M4:P4"/>
    <mergeCell ref="E61:F61"/>
    <mergeCell ref="AG5:AG6"/>
    <mergeCell ref="Y5:Y6"/>
    <mergeCell ref="Z5:Z6"/>
    <mergeCell ref="AA5:AA6"/>
    <mergeCell ref="AB5:AB6"/>
    <mergeCell ref="AC5:AC6"/>
    <mergeCell ref="A1:A6"/>
    <mergeCell ref="B1:B6"/>
    <mergeCell ref="C1:F2"/>
    <mergeCell ref="G1:P2"/>
    <mergeCell ref="Q1:AG1"/>
    <mergeCell ref="C3:C6"/>
    <mergeCell ref="Q2:T2"/>
    <mergeCell ref="U2:X2"/>
    <mergeCell ref="Y2:AB2"/>
    <mergeCell ref="AC2:AF2"/>
    <mergeCell ref="E3:E6"/>
    <mergeCell ref="F3:F6"/>
    <mergeCell ref="H3:H6"/>
    <mergeCell ref="J3:J6"/>
    <mergeCell ref="L3:P3"/>
    <mergeCell ref="M5:M6"/>
    <mergeCell ref="N5:N6"/>
    <mergeCell ref="O5:O6"/>
    <mergeCell ref="N61:O61"/>
    <mergeCell ref="AA4:AB4"/>
    <mergeCell ref="X5:X6"/>
    <mergeCell ref="AE5:AE6"/>
    <mergeCell ref="AF5:AF6"/>
    <mergeCell ref="U4:V4"/>
    <mergeCell ref="W4:X4"/>
    <mergeCell ref="Y4:Z4"/>
    <mergeCell ref="AC4:AD4"/>
    <mergeCell ref="AE3:AF3"/>
    <mergeCell ref="AE4:AF4"/>
    <mergeCell ref="AE78:AF78"/>
    <mergeCell ref="Q78:R78"/>
    <mergeCell ref="S78:T78"/>
    <mergeCell ref="U78:V78"/>
    <mergeCell ref="W78:X78"/>
    <mergeCell ref="Y78:Z78"/>
    <mergeCell ref="AA78:AB78"/>
    <mergeCell ref="AC78:AD78"/>
    <mergeCell ref="AD5:AD6"/>
    <mergeCell ref="U3:V3"/>
    <mergeCell ref="W3:X3"/>
    <mergeCell ref="U5:U6"/>
    <mergeCell ref="V5:V6"/>
    <mergeCell ref="W5:W6"/>
    <mergeCell ref="Y3:Z3"/>
    <mergeCell ref="AA3:AB3"/>
    <mergeCell ref="AC3:AD3"/>
    <mergeCell ref="U83:V83"/>
    <mergeCell ref="W83:X83"/>
    <mergeCell ref="Y83:Z83"/>
    <mergeCell ref="AA83:AB83"/>
    <mergeCell ref="AC83:AD83"/>
    <mergeCell ref="AE83:AF83"/>
    <mergeCell ref="B89:P89"/>
    <mergeCell ref="Q89:R89"/>
    <mergeCell ref="S89:T89"/>
    <mergeCell ref="U89:V89"/>
    <mergeCell ref="AE89:AF89"/>
    <mergeCell ref="W89:X89"/>
    <mergeCell ref="Y89:Z89"/>
    <mergeCell ref="AA89:AB89"/>
    <mergeCell ref="AC89:AD89"/>
    <mergeCell ref="L86:T86"/>
    <mergeCell ref="L84:T84"/>
    <mergeCell ref="Q83:R83"/>
    <mergeCell ref="S83:T83"/>
    <mergeCell ref="L83:P83"/>
    <mergeCell ref="B90:P90"/>
    <mergeCell ref="Q90:R90"/>
    <mergeCell ref="S90:T90"/>
    <mergeCell ref="U90:V90"/>
    <mergeCell ref="W90:X90"/>
    <mergeCell ref="Y90:Z90"/>
    <mergeCell ref="AA90:AB90"/>
    <mergeCell ref="AC90:AD90"/>
    <mergeCell ref="AE90:AF90"/>
  </mergeCells>
  <pageMargins left="0" right="0" top="0" bottom="0" header="0" footer="0"/>
  <pageSetup paperSize="9" scale="80" orientation="landscape" r:id="rId1"/>
  <headerFooter alignWithMargins="0"/>
  <ignoredErrors>
    <ignoredError sqref="H28 J28:X28" formulaRange="1"/>
    <ignoredError sqref="R63 L57 L30 AB8 L35" formula="1"/>
    <ignoredError sqref="R9:AF9 R8:S8 U8:W8 Y8:AA8 AC8 L9 H8:J8 AE8" unlockedFormula="1"/>
    <ignoredError sqref="T8 X8" formula="1" unlockedFormula="1"/>
    <ignoredError sqref="K71:L72 J75:K75 N74:O74 K74:L74 K73 Y61 AA47 K69:P69 K70:O70 I74 K60:L60 J62:P62 J61:L61 K58 K59:P59 O60 M75:O75" numberStoredAsText="1"/>
    <ignoredError sqref="M61:P61" numberStoredAsText="1" formula="1"/>
    <ignoredError sqref="Q6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145"/>
  <sheetViews>
    <sheetView showGridLines="0" workbookViewId="0">
      <pane ySplit="1" topLeftCell="A176" activePane="bottomLeft" state="frozen"/>
      <selection pane="bottomLeft" activeCell="A2" sqref="A2:XFD221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664" t="s">
        <v>118</v>
      </c>
      <c r="B1" s="664"/>
      <c r="C1" s="11"/>
      <c r="D1" s="11"/>
      <c r="E1" s="11" t="s">
        <v>119</v>
      </c>
    </row>
    <row r="2" spans="1:5" ht="12" customHeight="1">
      <c r="A2" s="665" t="s">
        <v>13</v>
      </c>
      <c r="B2" s="665"/>
      <c r="C2" s="350"/>
      <c r="D2" s="351">
        <v>1</v>
      </c>
      <c r="E2" s="352" t="s">
        <v>120</v>
      </c>
    </row>
    <row r="3" spans="1:5" ht="12" customHeight="1">
      <c r="A3" s="353"/>
      <c r="B3" s="354" t="s">
        <v>124</v>
      </c>
      <c r="C3" s="355"/>
      <c r="D3" s="356">
        <v>5</v>
      </c>
      <c r="E3" s="357" t="s">
        <v>28</v>
      </c>
    </row>
    <row r="4" spans="1:5" ht="12" customHeight="1">
      <c r="A4" s="353"/>
      <c r="B4" s="354" t="s">
        <v>125</v>
      </c>
      <c r="C4" s="355"/>
      <c r="D4" s="356">
        <v>6</v>
      </c>
      <c r="E4" s="357" t="s">
        <v>30</v>
      </c>
    </row>
    <row r="5" spans="1:5" ht="12" customHeight="1">
      <c r="A5" s="353"/>
      <c r="B5" s="354" t="s">
        <v>127</v>
      </c>
      <c r="C5" s="355"/>
      <c r="D5" s="356">
        <v>8</v>
      </c>
      <c r="E5" s="357" t="s">
        <v>36</v>
      </c>
    </row>
    <row r="6" spans="1:5" ht="12" customHeight="1">
      <c r="A6" s="353"/>
      <c r="B6" s="354" t="s">
        <v>128</v>
      </c>
      <c r="C6" s="355"/>
      <c r="D6" s="356">
        <v>9</v>
      </c>
      <c r="E6" s="357" t="s">
        <v>38</v>
      </c>
    </row>
    <row r="7" spans="1:5" ht="12" customHeight="1">
      <c r="A7" s="353"/>
      <c r="B7" s="354" t="s">
        <v>129</v>
      </c>
      <c r="C7" s="355"/>
      <c r="D7" s="356">
        <v>10</v>
      </c>
      <c r="E7" s="357" t="s">
        <v>40</v>
      </c>
    </row>
    <row r="8" spans="1:5" ht="12" customHeight="1">
      <c r="A8" s="353"/>
      <c r="B8" s="354" t="s">
        <v>130</v>
      </c>
      <c r="C8" s="355"/>
      <c r="D8" s="356">
        <v>11</v>
      </c>
      <c r="E8" s="357" t="s">
        <v>42</v>
      </c>
    </row>
    <row r="9" spans="1:5" ht="12" customHeight="1">
      <c r="A9" s="353"/>
      <c r="B9" s="354" t="s">
        <v>131</v>
      </c>
      <c r="C9" s="355"/>
      <c r="D9" s="356">
        <v>12</v>
      </c>
      <c r="E9" s="357" t="s">
        <v>45</v>
      </c>
    </row>
    <row r="10" spans="1:5" ht="12" customHeight="1">
      <c r="A10" s="353"/>
      <c r="B10" s="354" t="s">
        <v>132</v>
      </c>
      <c r="C10" s="355"/>
      <c r="D10" s="356">
        <v>13</v>
      </c>
      <c r="E10" s="357" t="s">
        <v>48</v>
      </c>
    </row>
    <row r="11" spans="1:5" ht="12" customHeight="1">
      <c r="A11" s="353"/>
      <c r="B11" s="354" t="s">
        <v>133</v>
      </c>
      <c r="C11" s="355"/>
      <c r="D11" s="356">
        <v>14</v>
      </c>
      <c r="E11" s="357" t="s">
        <v>51</v>
      </c>
    </row>
    <row r="12" spans="1:5" ht="12" customHeight="1">
      <c r="A12" s="353"/>
      <c r="B12" s="354" t="s">
        <v>134</v>
      </c>
      <c r="C12" s="355"/>
      <c r="D12" s="356">
        <v>15</v>
      </c>
      <c r="E12" s="357" t="s">
        <v>54</v>
      </c>
    </row>
    <row r="13" spans="1:5" ht="12" customHeight="1">
      <c r="A13" s="353"/>
      <c r="B13" s="354" t="s">
        <v>135</v>
      </c>
      <c r="C13" s="355"/>
      <c r="D13" s="356">
        <v>16</v>
      </c>
      <c r="E13" s="357" t="s">
        <v>57</v>
      </c>
    </row>
    <row r="14" spans="1:5" ht="12" customHeight="1">
      <c r="A14" s="353"/>
      <c r="B14" s="354" t="s">
        <v>136</v>
      </c>
      <c r="C14" s="355"/>
      <c r="D14" s="356">
        <v>17</v>
      </c>
      <c r="E14" s="357" t="s">
        <v>60</v>
      </c>
    </row>
    <row r="15" spans="1:5" ht="12" customHeight="1">
      <c r="A15" s="353"/>
      <c r="B15" s="354" t="s">
        <v>137</v>
      </c>
      <c r="C15" s="355"/>
      <c r="D15" s="356">
        <v>18</v>
      </c>
      <c r="E15" s="357" t="s">
        <v>63</v>
      </c>
    </row>
    <row r="16" spans="1:5" ht="12" customHeight="1">
      <c r="A16" s="353"/>
      <c r="B16" s="354" t="s">
        <v>138</v>
      </c>
      <c r="C16" s="355"/>
      <c r="D16" s="356">
        <v>19</v>
      </c>
      <c r="E16" s="357" t="s">
        <v>66</v>
      </c>
    </row>
    <row r="17" spans="1:5" ht="12" customHeight="1">
      <c r="A17" s="353"/>
      <c r="B17" s="354" t="s">
        <v>139</v>
      </c>
      <c r="C17" s="355"/>
      <c r="D17" s="356">
        <v>20</v>
      </c>
      <c r="E17" s="357" t="s">
        <v>69</v>
      </c>
    </row>
    <row r="18" spans="1:5" ht="12" customHeight="1">
      <c r="A18" s="353"/>
      <c r="B18" s="354" t="s">
        <v>140</v>
      </c>
      <c r="C18" s="355"/>
      <c r="D18" s="356">
        <v>21</v>
      </c>
      <c r="E18" s="357" t="s">
        <v>72</v>
      </c>
    </row>
    <row r="19" spans="1:5" ht="12" customHeight="1">
      <c r="A19" s="353"/>
      <c r="B19" s="354" t="s">
        <v>141</v>
      </c>
      <c r="C19" s="355"/>
      <c r="D19" s="356">
        <v>22</v>
      </c>
      <c r="E19" s="357" t="s">
        <v>79</v>
      </c>
    </row>
    <row r="20" spans="1:5" ht="12" customHeight="1">
      <c r="A20" s="353"/>
      <c r="B20" s="354" t="s">
        <v>142</v>
      </c>
      <c r="C20" s="355"/>
      <c r="D20" s="356">
        <v>23</v>
      </c>
      <c r="E20" s="357" t="s">
        <v>82</v>
      </c>
    </row>
    <row r="21" spans="1:5" ht="12" customHeight="1">
      <c r="A21" s="353"/>
      <c r="B21" s="354" t="s">
        <v>143</v>
      </c>
      <c r="C21" s="355"/>
      <c r="D21" s="356">
        <v>24</v>
      </c>
      <c r="E21" s="357" t="s">
        <v>90</v>
      </c>
    </row>
    <row r="22" spans="1:5" ht="12" customHeight="1">
      <c r="A22" s="353"/>
      <c r="B22" s="354" t="s">
        <v>144</v>
      </c>
      <c r="C22" s="355"/>
      <c r="D22" s="356">
        <v>25</v>
      </c>
      <c r="E22" s="357" t="s">
        <v>92</v>
      </c>
    </row>
    <row r="23" spans="1:5" ht="12" customHeight="1">
      <c r="A23" s="353"/>
      <c r="B23" s="354" t="s">
        <v>145</v>
      </c>
      <c r="C23" s="355"/>
      <c r="D23" s="356">
        <v>26</v>
      </c>
      <c r="E23" s="357" t="s">
        <v>94</v>
      </c>
    </row>
    <row r="24" spans="1:5" ht="12" customHeight="1">
      <c r="A24" s="353"/>
      <c r="B24" s="358" t="s">
        <v>100</v>
      </c>
      <c r="C24" s="359" t="s">
        <v>92</v>
      </c>
      <c r="D24" s="360" t="s">
        <v>100</v>
      </c>
      <c r="E24" s="359" t="s">
        <v>92</v>
      </c>
    </row>
    <row r="25" spans="1:5" ht="12" customHeight="1">
      <c r="A25" s="353"/>
      <c r="B25" s="358" t="s">
        <v>311</v>
      </c>
      <c r="C25" s="359" t="s">
        <v>94</v>
      </c>
      <c r="D25" s="360" t="s">
        <v>311</v>
      </c>
      <c r="E25" s="359" t="s">
        <v>94</v>
      </c>
    </row>
    <row r="26" spans="1:5" ht="12" customHeight="1">
      <c r="A26" s="660" t="s">
        <v>14</v>
      </c>
      <c r="B26" s="660"/>
      <c r="C26" s="361"/>
      <c r="D26" s="362">
        <v>1</v>
      </c>
      <c r="E26" s="363" t="s">
        <v>146</v>
      </c>
    </row>
    <row r="27" spans="1:5" ht="12" customHeight="1">
      <c r="A27" s="353"/>
      <c r="B27" s="354" t="s">
        <v>123</v>
      </c>
      <c r="C27" s="355"/>
      <c r="D27" s="356">
        <v>4</v>
      </c>
      <c r="E27" s="357" t="s">
        <v>26</v>
      </c>
    </row>
    <row r="28" spans="1:5" ht="12" customHeight="1">
      <c r="A28" s="353"/>
      <c r="B28" s="354" t="s">
        <v>127</v>
      </c>
      <c r="C28" s="355"/>
      <c r="D28" s="356">
        <v>8</v>
      </c>
      <c r="E28" s="357" t="s">
        <v>36</v>
      </c>
    </row>
    <row r="29" spans="1:5" ht="12" customHeight="1">
      <c r="A29" s="353"/>
      <c r="B29" s="354" t="s">
        <v>128</v>
      </c>
      <c r="C29" s="355"/>
      <c r="D29" s="356">
        <v>9</v>
      </c>
      <c r="E29" s="357" t="s">
        <v>38</v>
      </c>
    </row>
    <row r="30" spans="1:5" ht="12" customHeight="1">
      <c r="A30" s="353"/>
      <c r="B30" s="354" t="s">
        <v>129</v>
      </c>
      <c r="C30" s="355"/>
      <c r="D30" s="356">
        <v>10</v>
      </c>
      <c r="E30" s="357" t="s">
        <v>40</v>
      </c>
    </row>
    <row r="31" spans="1:5" ht="12" customHeight="1">
      <c r="A31" s="353"/>
      <c r="B31" s="354" t="s">
        <v>130</v>
      </c>
      <c r="C31" s="355"/>
      <c r="D31" s="356">
        <v>11</v>
      </c>
      <c r="E31" s="357" t="s">
        <v>42</v>
      </c>
    </row>
    <row r="32" spans="1:5" ht="12" customHeight="1">
      <c r="A32" s="353"/>
      <c r="B32" s="354" t="s">
        <v>131</v>
      </c>
      <c r="C32" s="355"/>
      <c r="D32" s="356">
        <v>12</v>
      </c>
      <c r="E32" s="357" t="s">
        <v>45</v>
      </c>
    </row>
    <row r="33" spans="1:5" ht="12" customHeight="1">
      <c r="A33" s="353"/>
      <c r="B33" s="354" t="s">
        <v>132</v>
      </c>
      <c r="C33" s="355"/>
      <c r="D33" s="356">
        <v>13</v>
      </c>
      <c r="E33" s="357" t="s">
        <v>48</v>
      </c>
    </row>
    <row r="34" spans="1:5" ht="12" customHeight="1">
      <c r="A34" s="353"/>
      <c r="B34" s="354" t="s">
        <v>133</v>
      </c>
      <c r="C34" s="355"/>
      <c r="D34" s="356">
        <v>14</v>
      </c>
      <c r="E34" s="357" t="s">
        <v>51</v>
      </c>
    </row>
    <row r="35" spans="1:5" ht="12" customHeight="1">
      <c r="A35" s="353"/>
      <c r="B35" s="354" t="s">
        <v>134</v>
      </c>
      <c r="C35" s="355"/>
      <c r="D35" s="356">
        <v>15</v>
      </c>
      <c r="E35" s="357" t="s">
        <v>54</v>
      </c>
    </row>
    <row r="36" spans="1:5" ht="12" customHeight="1">
      <c r="A36" s="353"/>
      <c r="B36" s="354" t="s">
        <v>135</v>
      </c>
      <c r="C36" s="355"/>
      <c r="D36" s="356">
        <v>16</v>
      </c>
      <c r="E36" s="357" t="s">
        <v>57</v>
      </c>
    </row>
    <row r="37" spans="1:5" ht="12" customHeight="1">
      <c r="A37" s="353"/>
      <c r="B37" s="354" t="s">
        <v>136</v>
      </c>
      <c r="C37" s="355"/>
      <c r="D37" s="356">
        <v>17</v>
      </c>
      <c r="E37" s="357" t="s">
        <v>60</v>
      </c>
    </row>
    <row r="38" spans="1:5" ht="12" customHeight="1">
      <c r="A38" s="353"/>
      <c r="B38" s="354" t="s">
        <v>137</v>
      </c>
      <c r="C38" s="355"/>
      <c r="D38" s="356">
        <v>18</v>
      </c>
      <c r="E38" s="357" t="s">
        <v>63</v>
      </c>
    </row>
    <row r="39" spans="1:5" ht="12" customHeight="1">
      <c r="A39" s="353"/>
      <c r="B39" s="354" t="s">
        <v>138</v>
      </c>
      <c r="C39" s="355"/>
      <c r="D39" s="356">
        <v>19</v>
      </c>
      <c r="E39" s="357" t="s">
        <v>66</v>
      </c>
    </row>
    <row r="40" spans="1:5" ht="12" customHeight="1">
      <c r="A40" s="353"/>
      <c r="B40" s="354" t="s">
        <v>139</v>
      </c>
      <c r="C40" s="355"/>
      <c r="D40" s="356">
        <v>20</v>
      </c>
      <c r="E40" s="357" t="s">
        <v>69</v>
      </c>
    </row>
    <row r="41" spans="1:5" ht="12" customHeight="1">
      <c r="A41" s="353"/>
      <c r="B41" s="354" t="s">
        <v>140</v>
      </c>
      <c r="C41" s="355"/>
      <c r="D41" s="356">
        <v>21</v>
      </c>
      <c r="E41" s="357" t="s">
        <v>72</v>
      </c>
    </row>
    <row r="42" spans="1:5" ht="12" customHeight="1">
      <c r="A42" s="353"/>
      <c r="B42" s="354" t="s">
        <v>141</v>
      </c>
      <c r="C42" s="355"/>
      <c r="D42" s="356">
        <v>22</v>
      </c>
      <c r="E42" s="357" t="s">
        <v>79</v>
      </c>
    </row>
    <row r="43" spans="1:5" ht="12" customHeight="1">
      <c r="A43" s="353"/>
      <c r="B43" s="354" t="s">
        <v>142</v>
      </c>
      <c r="C43" s="355"/>
      <c r="D43" s="356">
        <v>23</v>
      </c>
      <c r="E43" s="357" t="s">
        <v>82</v>
      </c>
    </row>
    <row r="44" spans="1:5" ht="12" customHeight="1">
      <c r="A44" s="353"/>
      <c r="B44" s="354" t="s">
        <v>143</v>
      </c>
      <c r="C44" s="355"/>
      <c r="D44" s="356">
        <v>24</v>
      </c>
      <c r="E44" s="357" t="s">
        <v>90</v>
      </c>
    </row>
    <row r="45" spans="1:5" ht="12" customHeight="1">
      <c r="A45" s="353"/>
      <c r="B45" s="354" t="s">
        <v>144</v>
      </c>
      <c r="C45" s="355"/>
      <c r="D45" s="356">
        <v>25</v>
      </c>
      <c r="E45" s="357" t="s">
        <v>92</v>
      </c>
    </row>
    <row r="46" spans="1:5" ht="12" customHeight="1">
      <c r="A46" s="353"/>
      <c r="B46" s="354" t="s">
        <v>145</v>
      </c>
      <c r="C46" s="355"/>
      <c r="D46" s="356">
        <v>26</v>
      </c>
      <c r="E46" s="357" t="s">
        <v>94</v>
      </c>
    </row>
    <row r="47" spans="1:5" ht="12" customHeight="1">
      <c r="A47" s="353"/>
      <c r="B47" s="358" t="s">
        <v>100</v>
      </c>
      <c r="C47" s="359" t="s">
        <v>92</v>
      </c>
      <c r="D47" s="360" t="s">
        <v>100</v>
      </c>
      <c r="E47" s="359" t="s">
        <v>92</v>
      </c>
    </row>
    <row r="48" spans="1:5" ht="12" customHeight="1">
      <c r="A48" s="353"/>
      <c r="B48" s="358" t="s">
        <v>311</v>
      </c>
      <c r="C48" s="359" t="s">
        <v>94</v>
      </c>
      <c r="D48" s="360" t="s">
        <v>311</v>
      </c>
      <c r="E48" s="359" t="s">
        <v>94</v>
      </c>
    </row>
    <row r="49" spans="1:5" ht="12" customHeight="1">
      <c r="A49" s="660" t="s">
        <v>15</v>
      </c>
      <c r="B49" s="660"/>
      <c r="C49" s="361"/>
      <c r="D49" s="362">
        <v>1</v>
      </c>
      <c r="E49" s="363" t="s">
        <v>388</v>
      </c>
    </row>
    <row r="50" spans="1:5" ht="12" customHeight="1">
      <c r="A50" s="353"/>
      <c r="B50" s="354" t="s">
        <v>123</v>
      </c>
      <c r="C50" s="355"/>
      <c r="D50" s="356">
        <v>4</v>
      </c>
      <c r="E50" s="357" t="s">
        <v>26</v>
      </c>
    </row>
    <row r="51" spans="1:5" ht="12" customHeight="1">
      <c r="A51" s="353"/>
      <c r="B51" s="354" t="s">
        <v>124</v>
      </c>
      <c r="C51" s="355"/>
      <c r="D51" s="356">
        <v>5</v>
      </c>
      <c r="E51" s="357" t="s">
        <v>28</v>
      </c>
    </row>
    <row r="52" spans="1:5" ht="12" customHeight="1">
      <c r="A52" s="353"/>
      <c r="B52" s="354" t="s">
        <v>125</v>
      </c>
      <c r="C52" s="355"/>
      <c r="D52" s="356">
        <v>6</v>
      </c>
      <c r="E52" s="357" t="s">
        <v>30</v>
      </c>
    </row>
    <row r="53" spans="1:5" ht="12" customHeight="1">
      <c r="A53" s="353"/>
      <c r="B53" s="354" t="s">
        <v>127</v>
      </c>
      <c r="C53" s="355"/>
      <c r="D53" s="356">
        <v>8</v>
      </c>
      <c r="E53" s="357" t="s">
        <v>36</v>
      </c>
    </row>
    <row r="54" spans="1:5" ht="12" customHeight="1">
      <c r="A54" s="353"/>
      <c r="B54" s="354" t="s">
        <v>128</v>
      </c>
      <c r="C54" s="355"/>
      <c r="D54" s="356">
        <v>9</v>
      </c>
      <c r="E54" s="357" t="s">
        <v>38</v>
      </c>
    </row>
    <row r="55" spans="1:5" ht="12" customHeight="1">
      <c r="A55" s="353"/>
      <c r="B55" s="354" t="s">
        <v>129</v>
      </c>
      <c r="C55" s="355"/>
      <c r="D55" s="356">
        <v>10</v>
      </c>
      <c r="E55" s="357" t="s">
        <v>40</v>
      </c>
    </row>
    <row r="56" spans="1:5" ht="12" customHeight="1">
      <c r="A56" s="353"/>
      <c r="B56" s="354" t="s">
        <v>130</v>
      </c>
      <c r="C56" s="355"/>
      <c r="D56" s="356">
        <v>11</v>
      </c>
      <c r="E56" s="357" t="s">
        <v>42</v>
      </c>
    </row>
    <row r="57" spans="1:5" ht="12" customHeight="1">
      <c r="A57" s="353"/>
      <c r="B57" s="354" t="s">
        <v>131</v>
      </c>
      <c r="C57" s="355"/>
      <c r="D57" s="356">
        <v>12</v>
      </c>
      <c r="E57" s="357" t="s">
        <v>45</v>
      </c>
    </row>
    <row r="58" spans="1:5" ht="12" customHeight="1">
      <c r="A58" s="353"/>
      <c r="B58" s="354" t="s">
        <v>132</v>
      </c>
      <c r="C58" s="355"/>
      <c r="D58" s="356">
        <v>13</v>
      </c>
      <c r="E58" s="357" t="s">
        <v>48</v>
      </c>
    </row>
    <row r="59" spans="1:5" ht="12" customHeight="1">
      <c r="A59" s="353"/>
      <c r="B59" s="354" t="s">
        <v>133</v>
      </c>
      <c r="C59" s="355"/>
      <c r="D59" s="356">
        <v>14</v>
      </c>
      <c r="E59" s="357" t="s">
        <v>51</v>
      </c>
    </row>
    <row r="60" spans="1:5" ht="12" customHeight="1">
      <c r="A60" s="353"/>
      <c r="B60" s="354" t="s">
        <v>134</v>
      </c>
      <c r="C60" s="355"/>
      <c r="D60" s="356">
        <v>15</v>
      </c>
      <c r="E60" s="357" t="s">
        <v>54</v>
      </c>
    </row>
    <row r="61" spans="1:5" ht="12" customHeight="1">
      <c r="A61" s="353"/>
      <c r="B61" s="354" t="s">
        <v>135</v>
      </c>
      <c r="C61" s="355"/>
      <c r="D61" s="356">
        <v>16</v>
      </c>
      <c r="E61" s="357" t="s">
        <v>57</v>
      </c>
    </row>
    <row r="62" spans="1:5" ht="12" customHeight="1">
      <c r="A62" s="353"/>
      <c r="B62" s="354" t="s">
        <v>136</v>
      </c>
      <c r="C62" s="355"/>
      <c r="D62" s="356">
        <v>17</v>
      </c>
      <c r="E62" s="357" t="s">
        <v>60</v>
      </c>
    </row>
    <row r="63" spans="1:5" ht="12" customHeight="1">
      <c r="A63" s="353"/>
      <c r="B63" s="354" t="s">
        <v>137</v>
      </c>
      <c r="C63" s="355"/>
      <c r="D63" s="356">
        <v>18</v>
      </c>
      <c r="E63" s="357" t="s">
        <v>63</v>
      </c>
    </row>
    <row r="64" spans="1:5" ht="12" customHeight="1">
      <c r="A64" s="353"/>
      <c r="B64" s="354" t="s">
        <v>138</v>
      </c>
      <c r="C64" s="355"/>
      <c r="D64" s="356">
        <v>19</v>
      </c>
      <c r="E64" s="357" t="s">
        <v>66</v>
      </c>
    </row>
    <row r="65" spans="1:5" ht="12" customHeight="1">
      <c r="A65" s="353"/>
      <c r="B65" s="354" t="s">
        <v>139</v>
      </c>
      <c r="C65" s="355"/>
      <c r="D65" s="356">
        <v>20</v>
      </c>
      <c r="E65" s="357" t="s">
        <v>69</v>
      </c>
    </row>
    <row r="66" spans="1:5" ht="12" customHeight="1">
      <c r="A66" s="353"/>
      <c r="B66" s="354" t="s">
        <v>140</v>
      </c>
      <c r="C66" s="355"/>
      <c r="D66" s="356">
        <v>21</v>
      </c>
      <c r="E66" s="357" t="s">
        <v>72</v>
      </c>
    </row>
    <row r="67" spans="1:5" ht="12" customHeight="1">
      <c r="A67" s="353"/>
      <c r="B67" s="354" t="s">
        <v>141</v>
      </c>
      <c r="C67" s="355"/>
      <c r="D67" s="356">
        <v>22</v>
      </c>
      <c r="E67" s="357" t="s">
        <v>79</v>
      </c>
    </row>
    <row r="68" spans="1:5" ht="12" customHeight="1">
      <c r="A68" s="353"/>
      <c r="B68" s="354" t="s">
        <v>142</v>
      </c>
      <c r="C68" s="355"/>
      <c r="D68" s="356">
        <v>23</v>
      </c>
      <c r="E68" s="357" t="s">
        <v>82</v>
      </c>
    </row>
    <row r="69" spans="1:5" ht="12" customHeight="1">
      <c r="A69" s="353"/>
      <c r="B69" s="354" t="s">
        <v>143</v>
      </c>
      <c r="C69" s="355"/>
      <c r="D69" s="356">
        <v>24</v>
      </c>
      <c r="E69" s="357" t="s">
        <v>90</v>
      </c>
    </row>
    <row r="70" spans="1:5" ht="12" customHeight="1">
      <c r="A70" s="353"/>
      <c r="B70" s="354" t="s">
        <v>144</v>
      </c>
      <c r="C70" s="355"/>
      <c r="D70" s="356">
        <v>25</v>
      </c>
      <c r="E70" s="357" t="s">
        <v>92</v>
      </c>
    </row>
    <row r="71" spans="1:5" ht="12" customHeight="1">
      <c r="A71" s="353"/>
      <c r="B71" s="354" t="s">
        <v>145</v>
      </c>
      <c r="C71" s="355"/>
      <c r="D71" s="356">
        <v>26</v>
      </c>
      <c r="E71" s="357" t="s">
        <v>94</v>
      </c>
    </row>
    <row r="72" spans="1:5" ht="12" customHeight="1">
      <c r="A72" s="353"/>
      <c r="B72" s="358" t="s">
        <v>100</v>
      </c>
      <c r="C72" s="359" t="s">
        <v>92</v>
      </c>
      <c r="D72" s="360" t="s">
        <v>100</v>
      </c>
      <c r="E72" s="359" t="s">
        <v>92</v>
      </c>
    </row>
    <row r="73" spans="1:5" ht="12" customHeight="1">
      <c r="A73" s="353"/>
      <c r="B73" s="358" t="s">
        <v>311</v>
      </c>
      <c r="C73" s="359" t="s">
        <v>94</v>
      </c>
      <c r="D73" s="360" t="s">
        <v>311</v>
      </c>
      <c r="E73" s="359" t="s">
        <v>94</v>
      </c>
    </row>
    <row r="74" spans="1:5" ht="12" customHeight="1">
      <c r="A74" s="661" t="s">
        <v>16</v>
      </c>
      <c r="B74" s="662"/>
      <c r="C74" s="361"/>
      <c r="D74" s="362">
        <v>1</v>
      </c>
      <c r="E74" s="363" t="s">
        <v>147</v>
      </c>
    </row>
    <row r="75" spans="1:5" ht="12" customHeight="1">
      <c r="A75" s="353"/>
      <c r="B75" s="354" t="s">
        <v>121</v>
      </c>
      <c r="C75" s="355"/>
      <c r="D75" s="356">
        <v>2</v>
      </c>
      <c r="E75" s="357" t="s">
        <v>12</v>
      </c>
    </row>
    <row r="76" spans="1:5" ht="12" customHeight="1">
      <c r="A76" s="353"/>
      <c r="B76" s="354" t="s">
        <v>122</v>
      </c>
      <c r="C76" s="355"/>
      <c r="D76" s="356">
        <v>3</v>
      </c>
      <c r="E76" s="357" t="s">
        <v>22</v>
      </c>
    </row>
    <row r="77" spans="1:5" ht="12" customHeight="1">
      <c r="A77" s="353"/>
      <c r="B77" s="354" t="s">
        <v>123</v>
      </c>
      <c r="C77" s="355"/>
      <c r="D77" s="356">
        <v>4</v>
      </c>
      <c r="E77" s="357" t="s">
        <v>26</v>
      </c>
    </row>
    <row r="78" spans="1:5" ht="12" customHeight="1">
      <c r="A78" s="353"/>
      <c r="B78" s="354" t="s">
        <v>124</v>
      </c>
      <c r="C78" s="355"/>
      <c r="D78" s="356">
        <v>5</v>
      </c>
      <c r="E78" s="357" t="s">
        <v>28</v>
      </c>
    </row>
    <row r="79" spans="1:5" ht="12" customHeight="1">
      <c r="A79" s="353"/>
      <c r="B79" s="354" t="s">
        <v>125</v>
      </c>
      <c r="C79" s="355"/>
      <c r="D79" s="356">
        <v>6</v>
      </c>
      <c r="E79" s="357" t="s">
        <v>30</v>
      </c>
    </row>
    <row r="80" spans="1:5" ht="12" customHeight="1">
      <c r="A80" s="353"/>
      <c r="B80" s="354" t="s">
        <v>126</v>
      </c>
      <c r="C80" s="355"/>
      <c r="D80" s="356">
        <v>7</v>
      </c>
      <c r="E80" s="357" t="s">
        <v>32</v>
      </c>
    </row>
    <row r="81" spans="1:5" ht="12" customHeight="1">
      <c r="A81" s="353"/>
      <c r="B81" s="354" t="s">
        <v>127</v>
      </c>
      <c r="C81" s="355"/>
      <c r="D81" s="356">
        <v>8</v>
      </c>
      <c r="E81" s="357" t="s">
        <v>36</v>
      </c>
    </row>
    <row r="82" spans="1:5" ht="12" customHeight="1">
      <c r="A82" s="353"/>
      <c r="B82" s="354" t="s">
        <v>128</v>
      </c>
      <c r="C82" s="355"/>
      <c r="D82" s="356">
        <v>9</v>
      </c>
      <c r="E82" s="357" t="s">
        <v>38</v>
      </c>
    </row>
    <row r="83" spans="1:5" ht="12" customHeight="1">
      <c r="A83" s="353"/>
      <c r="B83" s="354" t="s">
        <v>129</v>
      </c>
      <c r="C83" s="355"/>
      <c r="D83" s="356">
        <v>10</v>
      </c>
      <c r="E83" s="357" t="s">
        <v>40</v>
      </c>
    </row>
    <row r="84" spans="1:5" ht="12" customHeight="1">
      <c r="A84" s="353"/>
      <c r="B84" s="354" t="s">
        <v>130</v>
      </c>
      <c r="C84" s="355"/>
      <c r="D84" s="356">
        <v>11</v>
      </c>
      <c r="E84" s="357" t="s">
        <v>42</v>
      </c>
    </row>
    <row r="85" spans="1:5" ht="12" customHeight="1">
      <c r="A85" s="353"/>
      <c r="B85" s="354" t="s">
        <v>131</v>
      </c>
      <c r="C85" s="355"/>
      <c r="D85" s="356">
        <v>12</v>
      </c>
      <c r="E85" s="357" t="s">
        <v>45</v>
      </c>
    </row>
    <row r="86" spans="1:5" ht="12" customHeight="1">
      <c r="A86" s="353"/>
      <c r="B86" s="354" t="s">
        <v>132</v>
      </c>
      <c r="C86" s="355"/>
      <c r="D86" s="356">
        <v>13</v>
      </c>
      <c r="E86" s="357" t="s">
        <v>48</v>
      </c>
    </row>
    <row r="87" spans="1:5" ht="12" customHeight="1">
      <c r="A87" s="353"/>
      <c r="B87" s="354" t="s">
        <v>133</v>
      </c>
      <c r="C87" s="355"/>
      <c r="D87" s="356">
        <v>14</v>
      </c>
      <c r="E87" s="357" t="s">
        <v>51</v>
      </c>
    </row>
    <row r="88" spans="1:5" ht="12" customHeight="1">
      <c r="A88" s="353"/>
      <c r="B88" s="354" t="s">
        <v>134</v>
      </c>
      <c r="C88" s="355"/>
      <c r="D88" s="356">
        <v>15</v>
      </c>
      <c r="E88" s="357" t="s">
        <v>54</v>
      </c>
    </row>
    <row r="89" spans="1:5" ht="12" customHeight="1">
      <c r="A89" s="353"/>
      <c r="B89" s="354" t="s">
        <v>135</v>
      </c>
      <c r="C89" s="355"/>
      <c r="D89" s="356">
        <v>16</v>
      </c>
      <c r="E89" s="357" t="s">
        <v>57</v>
      </c>
    </row>
    <row r="90" spans="1:5" ht="12" customHeight="1">
      <c r="A90" s="353"/>
      <c r="B90" s="354" t="s">
        <v>136</v>
      </c>
      <c r="C90" s="355"/>
      <c r="D90" s="356">
        <v>17</v>
      </c>
      <c r="E90" s="357" t="s">
        <v>60</v>
      </c>
    </row>
    <row r="91" spans="1:5" ht="12" customHeight="1">
      <c r="A91" s="353"/>
      <c r="B91" s="354" t="s">
        <v>137</v>
      </c>
      <c r="C91" s="355"/>
      <c r="D91" s="356">
        <v>18</v>
      </c>
      <c r="E91" s="357" t="s">
        <v>63</v>
      </c>
    </row>
    <row r="92" spans="1:5" ht="12" customHeight="1">
      <c r="A92" s="353"/>
      <c r="B92" s="354" t="s">
        <v>138</v>
      </c>
      <c r="C92" s="355"/>
      <c r="D92" s="356">
        <v>19</v>
      </c>
      <c r="E92" s="357" t="s">
        <v>66</v>
      </c>
    </row>
    <row r="93" spans="1:5" ht="12" customHeight="1">
      <c r="A93" s="353"/>
      <c r="B93" s="354" t="s">
        <v>139</v>
      </c>
      <c r="C93" s="355"/>
      <c r="D93" s="356">
        <v>20</v>
      </c>
      <c r="E93" s="357" t="s">
        <v>69</v>
      </c>
    </row>
    <row r="94" spans="1:5" ht="12" customHeight="1">
      <c r="A94" s="353"/>
      <c r="B94" s="354" t="s">
        <v>140</v>
      </c>
      <c r="C94" s="355"/>
      <c r="D94" s="356">
        <v>21</v>
      </c>
      <c r="E94" s="357" t="s">
        <v>72</v>
      </c>
    </row>
    <row r="95" spans="1:5" ht="12" customHeight="1">
      <c r="A95" s="353"/>
      <c r="B95" s="354" t="s">
        <v>141</v>
      </c>
      <c r="C95" s="355"/>
      <c r="D95" s="356">
        <v>22</v>
      </c>
      <c r="E95" s="357" t="s">
        <v>79</v>
      </c>
    </row>
    <row r="96" spans="1:5" ht="12" customHeight="1">
      <c r="A96" s="353"/>
      <c r="B96" s="354" t="s">
        <v>142</v>
      </c>
      <c r="C96" s="355"/>
      <c r="D96" s="356">
        <v>23</v>
      </c>
      <c r="E96" s="357" t="s">
        <v>82</v>
      </c>
    </row>
    <row r="97" spans="1:5" ht="12" customHeight="1">
      <c r="A97" s="353"/>
      <c r="B97" s="354" t="s">
        <v>143</v>
      </c>
      <c r="C97" s="355"/>
      <c r="D97" s="356">
        <v>24</v>
      </c>
      <c r="E97" s="357" t="s">
        <v>90</v>
      </c>
    </row>
    <row r="98" spans="1:5" ht="12" customHeight="1">
      <c r="A98" s="353"/>
      <c r="B98" s="354" t="s">
        <v>144</v>
      </c>
      <c r="C98" s="355"/>
      <c r="D98" s="356">
        <v>25</v>
      </c>
      <c r="E98" s="357" t="s">
        <v>92</v>
      </c>
    </row>
    <row r="99" spans="1:5" ht="12" customHeight="1">
      <c r="A99" s="353"/>
      <c r="B99" s="354" t="s">
        <v>145</v>
      </c>
      <c r="C99" s="355"/>
      <c r="D99" s="356">
        <v>26</v>
      </c>
      <c r="E99" s="357" t="s">
        <v>94</v>
      </c>
    </row>
    <row r="100" spans="1:5" ht="12" customHeight="1">
      <c r="A100" s="353"/>
      <c r="B100" s="358" t="s">
        <v>100</v>
      </c>
      <c r="C100" s="359" t="s">
        <v>92</v>
      </c>
      <c r="D100" s="360" t="s">
        <v>100</v>
      </c>
      <c r="E100" s="359" t="s">
        <v>92</v>
      </c>
    </row>
    <row r="101" spans="1:5" ht="12" customHeight="1">
      <c r="A101" s="353"/>
      <c r="B101" s="358" t="s">
        <v>311</v>
      </c>
      <c r="C101" s="359" t="s">
        <v>94</v>
      </c>
      <c r="D101" s="360" t="s">
        <v>311</v>
      </c>
      <c r="E101" s="359" t="s">
        <v>94</v>
      </c>
    </row>
    <row r="102" spans="1:5" ht="12" customHeight="1">
      <c r="A102" s="660" t="s">
        <v>17</v>
      </c>
      <c r="B102" s="660"/>
      <c r="C102" s="361"/>
      <c r="D102" s="362">
        <v>1</v>
      </c>
      <c r="E102" s="363" t="s">
        <v>148</v>
      </c>
    </row>
    <row r="103" spans="1:5" ht="12" customHeight="1">
      <c r="A103" s="353"/>
      <c r="B103" s="354" t="s">
        <v>121</v>
      </c>
      <c r="C103" s="355"/>
      <c r="D103" s="356">
        <v>2</v>
      </c>
      <c r="E103" s="357" t="s">
        <v>12</v>
      </c>
    </row>
    <row r="104" spans="1:5" ht="12" customHeight="1">
      <c r="A104" s="353"/>
      <c r="B104" s="354" t="s">
        <v>122</v>
      </c>
      <c r="C104" s="355"/>
      <c r="D104" s="356">
        <v>3</v>
      </c>
      <c r="E104" s="357" t="s">
        <v>22</v>
      </c>
    </row>
    <row r="105" spans="1:5" ht="12" customHeight="1">
      <c r="A105" s="353"/>
      <c r="B105" s="354" t="s">
        <v>124</v>
      </c>
      <c r="C105" s="355"/>
      <c r="D105" s="356">
        <v>5</v>
      </c>
      <c r="E105" s="357" t="s">
        <v>28</v>
      </c>
    </row>
    <row r="106" spans="1:5" ht="12" customHeight="1">
      <c r="A106" s="353"/>
      <c r="B106" s="354" t="s">
        <v>125</v>
      </c>
      <c r="C106" s="355"/>
      <c r="D106" s="356">
        <v>6</v>
      </c>
      <c r="E106" s="357" t="s">
        <v>30</v>
      </c>
    </row>
    <row r="107" spans="1:5" ht="12" customHeight="1">
      <c r="A107" s="353"/>
      <c r="B107" s="354" t="s">
        <v>126</v>
      </c>
      <c r="C107" s="355"/>
      <c r="D107" s="356">
        <v>7</v>
      </c>
      <c r="E107" s="357" t="s">
        <v>32</v>
      </c>
    </row>
    <row r="108" spans="1:5" ht="12" customHeight="1">
      <c r="A108" s="353"/>
      <c r="B108" s="354" t="s">
        <v>127</v>
      </c>
      <c r="C108" s="355"/>
      <c r="D108" s="356">
        <v>8</v>
      </c>
      <c r="E108" s="357" t="s">
        <v>36</v>
      </c>
    </row>
    <row r="109" spans="1:5" ht="12" customHeight="1">
      <c r="A109" s="353"/>
      <c r="B109" s="354" t="s">
        <v>128</v>
      </c>
      <c r="C109" s="355"/>
      <c r="D109" s="356">
        <v>9</v>
      </c>
      <c r="E109" s="357" t="s">
        <v>38</v>
      </c>
    </row>
    <row r="110" spans="1:5" ht="12" customHeight="1">
      <c r="A110" s="353"/>
      <c r="B110" s="354" t="s">
        <v>129</v>
      </c>
      <c r="C110" s="355"/>
      <c r="D110" s="356">
        <v>10</v>
      </c>
      <c r="E110" s="357" t="s">
        <v>40</v>
      </c>
    </row>
    <row r="111" spans="1:5" ht="12" customHeight="1">
      <c r="A111" s="353"/>
      <c r="B111" s="354" t="s">
        <v>130</v>
      </c>
      <c r="C111" s="355"/>
      <c r="D111" s="356">
        <v>11</v>
      </c>
      <c r="E111" s="357" t="s">
        <v>42</v>
      </c>
    </row>
    <row r="112" spans="1:5" ht="12" customHeight="1">
      <c r="A112" s="353"/>
      <c r="B112" s="354" t="s">
        <v>131</v>
      </c>
      <c r="C112" s="355"/>
      <c r="D112" s="356">
        <v>12</v>
      </c>
      <c r="E112" s="357" t="s">
        <v>45</v>
      </c>
    </row>
    <row r="113" spans="1:5" ht="12" customHeight="1">
      <c r="A113" s="353"/>
      <c r="B113" s="354" t="s">
        <v>132</v>
      </c>
      <c r="C113" s="355"/>
      <c r="D113" s="356">
        <v>13</v>
      </c>
      <c r="E113" s="357" t="s">
        <v>48</v>
      </c>
    </row>
    <row r="114" spans="1:5" ht="12" customHeight="1">
      <c r="A114" s="353"/>
      <c r="B114" s="354" t="s">
        <v>133</v>
      </c>
      <c r="C114" s="355"/>
      <c r="D114" s="356">
        <v>14</v>
      </c>
      <c r="E114" s="357" t="s">
        <v>51</v>
      </c>
    </row>
    <row r="115" spans="1:5" ht="12" customHeight="1">
      <c r="A115" s="353"/>
      <c r="B115" s="354" t="s">
        <v>134</v>
      </c>
      <c r="C115" s="355"/>
      <c r="D115" s="356">
        <v>15</v>
      </c>
      <c r="E115" s="357" t="s">
        <v>54</v>
      </c>
    </row>
    <row r="116" spans="1:5" ht="12" customHeight="1">
      <c r="A116" s="353"/>
      <c r="B116" s="354" t="s">
        <v>135</v>
      </c>
      <c r="C116" s="355"/>
      <c r="D116" s="356">
        <v>16</v>
      </c>
      <c r="E116" s="357" t="s">
        <v>57</v>
      </c>
    </row>
    <row r="117" spans="1:5" ht="12" customHeight="1">
      <c r="A117" s="353"/>
      <c r="B117" s="354" t="s">
        <v>136</v>
      </c>
      <c r="C117" s="355"/>
      <c r="D117" s="356">
        <v>17</v>
      </c>
      <c r="E117" s="357" t="s">
        <v>60</v>
      </c>
    </row>
    <row r="118" spans="1:5" ht="12" customHeight="1">
      <c r="A118" s="353"/>
      <c r="B118" s="354" t="s">
        <v>137</v>
      </c>
      <c r="C118" s="355"/>
      <c r="D118" s="356">
        <v>18</v>
      </c>
      <c r="E118" s="357" t="s">
        <v>63</v>
      </c>
    </row>
    <row r="119" spans="1:5" ht="12" customHeight="1">
      <c r="A119" s="353"/>
      <c r="B119" s="354" t="s">
        <v>138</v>
      </c>
      <c r="C119" s="355"/>
      <c r="D119" s="356">
        <v>19</v>
      </c>
      <c r="E119" s="357" t="s">
        <v>66</v>
      </c>
    </row>
    <row r="120" spans="1:5" ht="12" customHeight="1">
      <c r="A120" s="353"/>
      <c r="B120" s="354" t="s">
        <v>139</v>
      </c>
      <c r="C120" s="355"/>
      <c r="D120" s="356">
        <v>20</v>
      </c>
      <c r="E120" s="357" t="s">
        <v>69</v>
      </c>
    </row>
    <row r="121" spans="1:5" ht="12" customHeight="1">
      <c r="A121" s="353"/>
      <c r="B121" s="354" t="s">
        <v>140</v>
      </c>
      <c r="C121" s="355"/>
      <c r="D121" s="356">
        <v>21</v>
      </c>
      <c r="E121" s="357" t="s">
        <v>72</v>
      </c>
    </row>
    <row r="122" spans="1:5" ht="12" customHeight="1">
      <c r="A122" s="353"/>
      <c r="B122" s="354" t="s">
        <v>141</v>
      </c>
      <c r="C122" s="355"/>
      <c r="D122" s="356">
        <v>22</v>
      </c>
      <c r="E122" s="357" t="s">
        <v>79</v>
      </c>
    </row>
    <row r="123" spans="1:5" ht="12" customHeight="1">
      <c r="A123" s="353"/>
      <c r="B123" s="354" t="s">
        <v>142</v>
      </c>
      <c r="C123" s="355"/>
      <c r="D123" s="356">
        <v>23</v>
      </c>
      <c r="E123" s="357" t="s">
        <v>82</v>
      </c>
    </row>
    <row r="124" spans="1:5" ht="12" customHeight="1">
      <c r="A124" s="353"/>
      <c r="B124" s="354" t="s">
        <v>143</v>
      </c>
      <c r="C124" s="355"/>
      <c r="D124" s="356">
        <v>24</v>
      </c>
      <c r="E124" s="357" t="s">
        <v>90</v>
      </c>
    </row>
    <row r="125" spans="1:5" ht="12" customHeight="1">
      <c r="A125" s="353"/>
      <c r="B125" s="354" t="s">
        <v>144</v>
      </c>
      <c r="C125" s="355"/>
      <c r="D125" s="356">
        <v>25</v>
      </c>
      <c r="E125" s="357" t="s">
        <v>92</v>
      </c>
    </row>
    <row r="126" spans="1:5" ht="12" customHeight="1">
      <c r="A126" s="353"/>
      <c r="B126" s="354" t="s">
        <v>145</v>
      </c>
      <c r="C126" s="355"/>
      <c r="D126" s="356">
        <v>26</v>
      </c>
      <c r="E126" s="357" t="s">
        <v>94</v>
      </c>
    </row>
    <row r="127" spans="1:5" ht="12" customHeight="1">
      <c r="A127" s="660" t="s">
        <v>18</v>
      </c>
      <c r="B127" s="660"/>
      <c r="C127" s="361"/>
      <c r="D127" s="362">
        <v>1</v>
      </c>
      <c r="E127" s="363" t="s">
        <v>149</v>
      </c>
    </row>
    <row r="128" spans="1:5" ht="12" customHeight="1">
      <c r="A128" s="353"/>
      <c r="B128" s="354" t="s">
        <v>123</v>
      </c>
      <c r="C128" s="355"/>
      <c r="D128" s="356">
        <v>4</v>
      </c>
      <c r="E128" s="357" t="s">
        <v>26</v>
      </c>
    </row>
    <row r="129" spans="1:5" ht="12" customHeight="1">
      <c r="A129" s="353"/>
      <c r="B129" s="354" t="s">
        <v>124</v>
      </c>
      <c r="C129" s="355"/>
      <c r="D129" s="356">
        <v>5</v>
      </c>
      <c r="E129" s="357" t="s">
        <v>28</v>
      </c>
    </row>
    <row r="130" spans="1:5" ht="12" customHeight="1">
      <c r="A130" s="353"/>
      <c r="B130" s="354" t="s">
        <v>125</v>
      </c>
      <c r="C130" s="355"/>
      <c r="D130" s="356">
        <v>6</v>
      </c>
      <c r="E130" s="357" t="s">
        <v>30</v>
      </c>
    </row>
    <row r="131" spans="1:5" ht="12" customHeight="1">
      <c r="A131" s="353"/>
      <c r="B131" s="354" t="s">
        <v>126</v>
      </c>
      <c r="C131" s="355"/>
      <c r="D131" s="356">
        <v>7</v>
      </c>
      <c r="E131" s="357" t="s">
        <v>32</v>
      </c>
    </row>
    <row r="132" spans="1:5" ht="12" customHeight="1">
      <c r="A132" s="353"/>
      <c r="B132" s="354" t="s">
        <v>127</v>
      </c>
      <c r="C132" s="355"/>
      <c r="D132" s="356">
        <v>8</v>
      </c>
      <c r="E132" s="357" t="s">
        <v>36</v>
      </c>
    </row>
    <row r="133" spans="1:5" ht="12" customHeight="1">
      <c r="A133" s="353"/>
      <c r="B133" s="354" t="s">
        <v>128</v>
      </c>
      <c r="C133" s="355"/>
      <c r="D133" s="356">
        <v>9</v>
      </c>
      <c r="E133" s="357" t="s">
        <v>38</v>
      </c>
    </row>
    <row r="134" spans="1:5" ht="12" customHeight="1">
      <c r="A134" s="353"/>
      <c r="B134" s="354" t="s">
        <v>129</v>
      </c>
      <c r="C134" s="355"/>
      <c r="D134" s="356">
        <v>10</v>
      </c>
      <c r="E134" s="357" t="s">
        <v>40</v>
      </c>
    </row>
    <row r="135" spans="1:5" ht="12" customHeight="1">
      <c r="A135" s="353"/>
      <c r="B135" s="354" t="s">
        <v>130</v>
      </c>
      <c r="C135" s="355"/>
      <c r="D135" s="356">
        <v>11</v>
      </c>
      <c r="E135" s="357" t="s">
        <v>42</v>
      </c>
    </row>
    <row r="136" spans="1:5" ht="12" customHeight="1">
      <c r="A136" s="353"/>
      <c r="B136" s="354" t="s">
        <v>131</v>
      </c>
      <c r="C136" s="355"/>
      <c r="D136" s="356">
        <v>12</v>
      </c>
      <c r="E136" s="357" t="s">
        <v>45</v>
      </c>
    </row>
    <row r="137" spans="1:5" ht="12" customHeight="1">
      <c r="A137" s="353"/>
      <c r="B137" s="354" t="s">
        <v>132</v>
      </c>
      <c r="C137" s="355"/>
      <c r="D137" s="356">
        <v>13</v>
      </c>
      <c r="E137" s="357" t="s">
        <v>48</v>
      </c>
    </row>
    <row r="138" spans="1:5" ht="12" customHeight="1">
      <c r="A138" s="353"/>
      <c r="B138" s="354" t="s">
        <v>133</v>
      </c>
      <c r="C138" s="355"/>
      <c r="D138" s="356">
        <v>14</v>
      </c>
      <c r="E138" s="357" t="s">
        <v>51</v>
      </c>
    </row>
    <row r="139" spans="1:5" ht="12" customHeight="1">
      <c r="A139" s="353"/>
      <c r="B139" s="354" t="s">
        <v>134</v>
      </c>
      <c r="C139" s="355"/>
      <c r="D139" s="356">
        <v>15</v>
      </c>
      <c r="E139" s="357" t="s">
        <v>54</v>
      </c>
    </row>
    <row r="140" spans="1:5" ht="12" customHeight="1">
      <c r="A140" s="353"/>
      <c r="B140" s="354" t="s">
        <v>135</v>
      </c>
      <c r="C140" s="355"/>
      <c r="D140" s="356">
        <v>16</v>
      </c>
      <c r="E140" s="357" t="s">
        <v>57</v>
      </c>
    </row>
    <row r="141" spans="1:5" ht="12" customHeight="1">
      <c r="A141" s="353"/>
      <c r="B141" s="354" t="s">
        <v>136</v>
      </c>
      <c r="C141" s="355"/>
      <c r="D141" s="356">
        <v>17</v>
      </c>
      <c r="E141" s="357" t="s">
        <v>60</v>
      </c>
    </row>
    <row r="142" spans="1:5" ht="12" customHeight="1">
      <c r="A142" s="353"/>
      <c r="B142" s="354" t="s">
        <v>137</v>
      </c>
      <c r="C142" s="355"/>
      <c r="D142" s="356">
        <v>18</v>
      </c>
      <c r="E142" s="357" t="s">
        <v>63</v>
      </c>
    </row>
    <row r="143" spans="1:5" ht="12" customHeight="1">
      <c r="A143" s="353"/>
      <c r="B143" s="354" t="s">
        <v>138</v>
      </c>
      <c r="C143" s="355"/>
      <c r="D143" s="356">
        <v>19</v>
      </c>
      <c r="E143" s="357" t="s">
        <v>66</v>
      </c>
    </row>
    <row r="144" spans="1:5" ht="12" customHeight="1">
      <c r="A144" s="353"/>
      <c r="B144" s="354" t="s">
        <v>139</v>
      </c>
      <c r="C144" s="355"/>
      <c r="D144" s="356">
        <v>20</v>
      </c>
      <c r="E144" s="357" t="s">
        <v>69</v>
      </c>
    </row>
    <row r="145" spans="1:5" ht="12" customHeight="1">
      <c r="A145" s="353"/>
      <c r="B145" s="354" t="s">
        <v>140</v>
      </c>
      <c r="C145" s="355"/>
      <c r="D145" s="356">
        <v>21</v>
      </c>
      <c r="E145" s="357" t="s">
        <v>72</v>
      </c>
    </row>
    <row r="146" spans="1:5" ht="12" customHeight="1">
      <c r="A146" s="353"/>
      <c r="B146" s="354" t="s">
        <v>143</v>
      </c>
      <c r="C146" s="355"/>
      <c r="D146" s="356">
        <v>24</v>
      </c>
      <c r="E146" s="357" t="s">
        <v>90</v>
      </c>
    </row>
    <row r="147" spans="1:5" ht="12" customHeight="1">
      <c r="A147" s="353"/>
      <c r="B147" s="354" t="s">
        <v>144</v>
      </c>
      <c r="C147" s="355"/>
      <c r="D147" s="356">
        <v>25</v>
      </c>
      <c r="E147" s="357" t="s">
        <v>92</v>
      </c>
    </row>
    <row r="148" spans="1:5" ht="12" customHeight="1">
      <c r="A148" s="353"/>
      <c r="B148" s="354" t="s">
        <v>145</v>
      </c>
      <c r="C148" s="355"/>
      <c r="D148" s="356">
        <v>26</v>
      </c>
      <c r="E148" s="357" t="s">
        <v>94</v>
      </c>
    </row>
    <row r="149" spans="1:5" ht="12" customHeight="1">
      <c r="A149" s="353"/>
      <c r="B149" s="358" t="s">
        <v>100</v>
      </c>
      <c r="C149" s="359" t="s">
        <v>92</v>
      </c>
      <c r="D149" s="360" t="s">
        <v>100</v>
      </c>
      <c r="E149" s="359" t="s">
        <v>92</v>
      </c>
    </row>
    <row r="150" spans="1:5" ht="12" customHeight="1">
      <c r="A150" s="353"/>
      <c r="B150" s="358" t="s">
        <v>311</v>
      </c>
      <c r="C150" s="359" t="s">
        <v>94</v>
      </c>
      <c r="D150" s="360" t="s">
        <v>311</v>
      </c>
      <c r="E150" s="359" t="s">
        <v>94</v>
      </c>
    </row>
    <row r="151" spans="1:5" ht="12" customHeight="1">
      <c r="A151" s="661" t="s">
        <v>19</v>
      </c>
      <c r="B151" s="662"/>
      <c r="C151" s="361"/>
      <c r="D151" s="362">
        <v>1</v>
      </c>
      <c r="E151" s="363" t="s">
        <v>387</v>
      </c>
    </row>
    <row r="152" spans="1:5" ht="12" customHeight="1">
      <c r="A152" s="353"/>
      <c r="B152" s="354" t="s">
        <v>124</v>
      </c>
      <c r="C152" s="355"/>
      <c r="D152" s="356">
        <v>5</v>
      </c>
      <c r="E152" s="357" t="s">
        <v>28</v>
      </c>
    </row>
    <row r="153" spans="1:5" ht="12" customHeight="1">
      <c r="A153" s="353"/>
      <c r="B153" s="354" t="s">
        <v>125</v>
      </c>
      <c r="C153" s="355"/>
      <c r="D153" s="356">
        <v>6</v>
      </c>
      <c r="E153" s="357" t="s">
        <v>30</v>
      </c>
    </row>
    <row r="154" spans="1:5" ht="12" customHeight="1">
      <c r="A154" s="353"/>
      <c r="B154" s="354" t="s">
        <v>127</v>
      </c>
      <c r="C154" s="355"/>
      <c r="D154" s="356">
        <v>8</v>
      </c>
      <c r="E154" s="357" t="s">
        <v>36</v>
      </c>
    </row>
    <row r="155" spans="1:5" ht="12" customHeight="1">
      <c r="A155" s="353"/>
      <c r="B155" s="354" t="s">
        <v>128</v>
      </c>
      <c r="C155" s="355"/>
      <c r="D155" s="356">
        <v>9</v>
      </c>
      <c r="E155" s="357" t="s">
        <v>38</v>
      </c>
    </row>
    <row r="156" spans="1:5" ht="12" customHeight="1">
      <c r="A156" s="353"/>
      <c r="B156" s="354" t="s">
        <v>129</v>
      </c>
      <c r="C156" s="355"/>
      <c r="D156" s="356">
        <v>10</v>
      </c>
      <c r="E156" s="357" t="s">
        <v>40</v>
      </c>
    </row>
    <row r="157" spans="1:5" ht="12" customHeight="1">
      <c r="A157" s="353"/>
      <c r="B157" s="354" t="s">
        <v>130</v>
      </c>
      <c r="C157" s="355"/>
      <c r="D157" s="356">
        <v>11</v>
      </c>
      <c r="E157" s="357" t="s">
        <v>42</v>
      </c>
    </row>
    <row r="158" spans="1:5" ht="12" customHeight="1">
      <c r="A158" s="353"/>
      <c r="B158" s="354" t="s">
        <v>131</v>
      </c>
      <c r="C158" s="355"/>
      <c r="D158" s="356">
        <v>12</v>
      </c>
      <c r="E158" s="357" t="s">
        <v>45</v>
      </c>
    </row>
    <row r="159" spans="1:5" ht="12" customHeight="1">
      <c r="A159" s="353"/>
      <c r="B159" s="354" t="s">
        <v>132</v>
      </c>
      <c r="C159" s="355"/>
      <c r="D159" s="356">
        <v>13</v>
      </c>
      <c r="E159" s="357" t="s">
        <v>48</v>
      </c>
    </row>
    <row r="160" spans="1:5" ht="12" customHeight="1">
      <c r="A160" s="353"/>
      <c r="B160" s="354" t="s">
        <v>133</v>
      </c>
      <c r="C160" s="355"/>
      <c r="D160" s="356">
        <v>14</v>
      </c>
      <c r="E160" s="357" t="s">
        <v>51</v>
      </c>
    </row>
    <row r="161" spans="1:5" ht="12" customHeight="1">
      <c r="A161" s="353"/>
      <c r="B161" s="354" t="s">
        <v>134</v>
      </c>
      <c r="C161" s="355"/>
      <c r="D161" s="356">
        <v>15</v>
      </c>
      <c r="E161" s="357" t="s">
        <v>54</v>
      </c>
    </row>
    <row r="162" spans="1:5" ht="12" customHeight="1">
      <c r="A162" s="353"/>
      <c r="B162" s="354" t="s">
        <v>135</v>
      </c>
      <c r="C162" s="355"/>
      <c r="D162" s="356">
        <v>16</v>
      </c>
      <c r="E162" s="357" t="s">
        <v>57</v>
      </c>
    </row>
    <row r="163" spans="1:5" ht="12" customHeight="1">
      <c r="A163" s="353"/>
      <c r="B163" s="354" t="s">
        <v>136</v>
      </c>
      <c r="C163" s="355"/>
      <c r="D163" s="356">
        <v>17</v>
      </c>
      <c r="E163" s="357" t="s">
        <v>60</v>
      </c>
    </row>
    <row r="164" spans="1:5" ht="12" customHeight="1">
      <c r="A164" s="353"/>
      <c r="B164" s="354" t="s">
        <v>137</v>
      </c>
      <c r="C164" s="355"/>
      <c r="D164" s="356">
        <v>18</v>
      </c>
      <c r="E164" s="357" t="s">
        <v>63</v>
      </c>
    </row>
    <row r="165" spans="1:5" ht="12" customHeight="1">
      <c r="A165" s="353"/>
      <c r="B165" s="354" t="s">
        <v>138</v>
      </c>
      <c r="C165" s="355"/>
      <c r="D165" s="356">
        <v>19</v>
      </c>
      <c r="E165" s="357" t="s">
        <v>66</v>
      </c>
    </row>
    <row r="166" spans="1:5" ht="12" customHeight="1">
      <c r="A166" s="353"/>
      <c r="B166" s="354" t="s">
        <v>139</v>
      </c>
      <c r="C166" s="355"/>
      <c r="D166" s="356">
        <v>20</v>
      </c>
      <c r="E166" s="357" t="s">
        <v>69</v>
      </c>
    </row>
    <row r="167" spans="1:5" ht="12" customHeight="1">
      <c r="A167" s="353"/>
      <c r="B167" s="354" t="s">
        <v>140</v>
      </c>
      <c r="C167" s="355"/>
      <c r="D167" s="356">
        <v>21</v>
      </c>
      <c r="E167" s="357" t="s">
        <v>72</v>
      </c>
    </row>
    <row r="168" spans="1:5" ht="12" customHeight="1">
      <c r="A168" s="353"/>
      <c r="B168" s="354" t="s">
        <v>143</v>
      </c>
      <c r="C168" s="355"/>
      <c r="D168" s="356">
        <v>24</v>
      </c>
      <c r="E168" s="357" t="s">
        <v>90</v>
      </c>
    </row>
    <row r="169" spans="1:5" ht="12" customHeight="1">
      <c r="A169" s="353"/>
      <c r="B169" s="354" t="s">
        <v>144</v>
      </c>
      <c r="C169" s="355"/>
      <c r="D169" s="356">
        <v>25</v>
      </c>
      <c r="E169" s="357" t="s">
        <v>92</v>
      </c>
    </row>
    <row r="170" spans="1:5" ht="12" customHeight="1">
      <c r="A170" s="353"/>
      <c r="B170" s="354" t="s">
        <v>145</v>
      </c>
      <c r="C170" s="355"/>
      <c r="D170" s="356">
        <v>26</v>
      </c>
      <c r="E170" s="357" t="s">
        <v>94</v>
      </c>
    </row>
    <row r="171" spans="1:5" ht="12" customHeight="1">
      <c r="A171" s="353"/>
      <c r="B171" s="358" t="s">
        <v>100</v>
      </c>
      <c r="C171" s="359" t="s">
        <v>92</v>
      </c>
      <c r="D171" s="360" t="s">
        <v>100</v>
      </c>
      <c r="E171" s="359" t="s">
        <v>92</v>
      </c>
    </row>
    <row r="172" spans="1:5" ht="12" customHeight="1">
      <c r="A172" s="353"/>
      <c r="B172" s="358" t="s">
        <v>311</v>
      </c>
      <c r="C172" s="359" t="s">
        <v>94</v>
      </c>
      <c r="D172" s="360" t="s">
        <v>311</v>
      </c>
      <c r="E172" s="359" t="s">
        <v>94</v>
      </c>
    </row>
    <row r="173" spans="1:5" ht="12" customHeight="1">
      <c r="A173" s="661" t="s">
        <v>20</v>
      </c>
      <c r="B173" s="662"/>
      <c r="C173" s="361"/>
      <c r="D173" s="362">
        <v>1</v>
      </c>
      <c r="E173" s="363" t="s">
        <v>150</v>
      </c>
    </row>
    <row r="174" spans="1:5" ht="12" customHeight="1">
      <c r="A174" s="353"/>
      <c r="B174" s="354" t="s">
        <v>121</v>
      </c>
      <c r="C174" s="355"/>
      <c r="D174" s="356">
        <v>2</v>
      </c>
      <c r="E174" s="357" t="s">
        <v>12</v>
      </c>
    </row>
    <row r="175" spans="1:5" ht="12" customHeight="1">
      <c r="A175" s="353"/>
      <c r="B175" s="354" t="s">
        <v>122</v>
      </c>
      <c r="C175" s="355"/>
      <c r="D175" s="356">
        <v>3</v>
      </c>
      <c r="E175" s="357" t="s">
        <v>22</v>
      </c>
    </row>
    <row r="176" spans="1:5" ht="12" customHeight="1">
      <c r="A176" s="353"/>
      <c r="B176" s="354" t="s">
        <v>123</v>
      </c>
      <c r="C176" s="355"/>
      <c r="D176" s="356">
        <v>4</v>
      </c>
      <c r="E176" s="357" t="s">
        <v>26</v>
      </c>
    </row>
    <row r="177" spans="1:5" ht="12" customHeight="1">
      <c r="A177" s="353"/>
      <c r="B177" s="354" t="s">
        <v>124</v>
      </c>
      <c r="C177" s="355"/>
      <c r="D177" s="356">
        <v>5</v>
      </c>
      <c r="E177" s="357" t="s">
        <v>28</v>
      </c>
    </row>
    <row r="178" spans="1:5" ht="12" customHeight="1">
      <c r="A178" s="353"/>
      <c r="B178" s="354" t="s">
        <v>125</v>
      </c>
      <c r="C178" s="355"/>
      <c r="D178" s="356">
        <v>6</v>
      </c>
      <c r="E178" s="357" t="s">
        <v>30</v>
      </c>
    </row>
    <row r="179" spans="1:5" ht="12" customHeight="1">
      <c r="A179" s="353"/>
      <c r="B179" s="354" t="s">
        <v>126</v>
      </c>
      <c r="C179" s="355"/>
      <c r="D179" s="356">
        <v>7</v>
      </c>
      <c r="E179" s="357" t="s">
        <v>32</v>
      </c>
    </row>
    <row r="180" spans="1:5" ht="12" customHeight="1">
      <c r="A180" s="353"/>
      <c r="B180" s="354" t="s">
        <v>127</v>
      </c>
      <c r="C180" s="355"/>
      <c r="D180" s="356">
        <v>8</v>
      </c>
      <c r="E180" s="357" t="s">
        <v>36</v>
      </c>
    </row>
    <row r="181" spans="1:5" ht="12" customHeight="1">
      <c r="A181" s="353"/>
      <c r="B181" s="354" t="s">
        <v>128</v>
      </c>
      <c r="C181" s="355"/>
      <c r="D181" s="356">
        <v>9</v>
      </c>
      <c r="E181" s="357" t="s">
        <v>38</v>
      </c>
    </row>
    <row r="182" spans="1:5" ht="12" customHeight="1">
      <c r="A182" s="353"/>
      <c r="B182" s="354" t="s">
        <v>129</v>
      </c>
      <c r="C182" s="355"/>
      <c r="D182" s="356">
        <v>10</v>
      </c>
      <c r="E182" s="357" t="s">
        <v>40</v>
      </c>
    </row>
    <row r="183" spans="1:5" ht="12" customHeight="1">
      <c r="A183" s="353"/>
      <c r="B183" s="354" t="s">
        <v>130</v>
      </c>
      <c r="C183" s="355"/>
      <c r="D183" s="356">
        <v>11</v>
      </c>
      <c r="E183" s="357" t="s">
        <v>42</v>
      </c>
    </row>
    <row r="184" spans="1:5" ht="12" customHeight="1">
      <c r="A184" s="353"/>
      <c r="B184" s="354" t="s">
        <v>131</v>
      </c>
      <c r="C184" s="355"/>
      <c r="D184" s="356">
        <v>12</v>
      </c>
      <c r="E184" s="357" t="s">
        <v>45</v>
      </c>
    </row>
    <row r="185" spans="1:5" ht="12" customHeight="1">
      <c r="A185" s="353"/>
      <c r="B185" s="354" t="s">
        <v>132</v>
      </c>
      <c r="C185" s="355"/>
      <c r="D185" s="356">
        <v>13</v>
      </c>
      <c r="E185" s="357" t="s">
        <v>48</v>
      </c>
    </row>
    <row r="186" spans="1:5" ht="12" customHeight="1">
      <c r="A186" s="353"/>
      <c r="B186" s="354" t="s">
        <v>133</v>
      </c>
      <c r="C186" s="355"/>
      <c r="D186" s="356">
        <v>14</v>
      </c>
      <c r="E186" s="357" t="s">
        <v>51</v>
      </c>
    </row>
    <row r="187" spans="1:5" ht="12" customHeight="1">
      <c r="A187" s="353"/>
      <c r="B187" s="354" t="s">
        <v>134</v>
      </c>
      <c r="C187" s="355"/>
      <c r="D187" s="356">
        <v>15</v>
      </c>
      <c r="E187" s="357" t="s">
        <v>54</v>
      </c>
    </row>
    <row r="188" spans="1:5" ht="12" customHeight="1">
      <c r="A188" s="353"/>
      <c r="B188" s="354" t="s">
        <v>135</v>
      </c>
      <c r="C188" s="355"/>
      <c r="D188" s="356">
        <v>16</v>
      </c>
      <c r="E188" s="357" t="s">
        <v>57</v>
      </c>
    </row>
    <row r="189" spans="1:5" ht="12" customHeight="1">
      <c r="A189" s="353"/>
      <c r="B189" s="354" t="s">
        <v>136</v>
      </c>
      <c r="C189" s="355"/>
      <c r="D189" s="356">
        <v>17</v>
      </c>
      <c r="E189" s="357" t="s">
        <v>60</v>
      </c>
    </row>
    <row r="190" spans="1:5" ht="12" customHeight="1">
      <c r="A190" s="353"/>
      <c r="B190" s="354" t="s">
        <v>137</v>
      </c>
      <c r="C190" s="355"/>
      <c r="D190" s="356">
        <v>18</v>
      </c>
      <c r="E190" s="357" t="s">
        <v>63</v>
      </c>
    </row>
    <row r="191" spans="1:5" ht="12" customHeight="1">
      <c r="A191" s="353"/>
      <c r="B191" s="354" t="s">
        <v>138</v>
      </c>
      <c r="C191" s="355"/>
      <c r="D191" s="356">
        <v>19</v>
      </c>
      <c r="E191" s="357" t="s">
        <v>66</v>
      </c>
    </row>
    <row r="192" spans="1:5" ht="12" customHeight="1">
      <c r="A192" s="353"/>
      <c r="B192" s="354" t="s">
        <v>139</v>
      </c>
      <c r="C192" s="355"/>
      <c r="D192" s="356">
        <v>20</v>
      </c>
      <c r="E192" s="357" t="s">
        <v>69</v>
      </c>
    </row>
    <row r="193" spans="1:5" ht="12" customHeight="1">
      <c r="A193" s="353"/>
      <c r="B193" s="354" t="s">
        <v>140</v>
      </c>
      <c r="C193" s="355"/>
      <c r="D193" s="356">
        <v>21</v>
      </c>
      <c r="E193" s="357" t="s">
        <v>72</v>
      </c>
    </row>
    <row r="194" spans="1:5" ht="12" customHeight="1">
      <c r="A194" s="353"/>
      <c r="B194" s="354" t="s">
        <v>141</v>
      </c>
      <c r="C194" s="355"/>
      <c r="D194" s="356">
        <v>22</v>
      </c>
      <c r="E194" s="357" t="s">
        <v>79</v>
      </c>
    </row>
    <row r="195" spans="1:5" ht="12" customHeight="1">
      <c r="A195" s="353"/>
      <c r="B195" s="354" t="s">
        <v>142</v>
      </c>
      <c r="C195" s="355"/>
      <c r="D195" s="356">
        <v>23</v>
      </c>
      <c r="E195" s="357" t="s">
        <v>82</v>
      </c>
    </row>
    <row r="196" spans="1:5" ht="12" customHeight="1">
      <c r="A196" s="353"/>
      <c r="B196" s="354" t="s">
        <v>143</v>
      </c>
      <c r="C196" s="355"/>
      <c r="D196" s="356">
        <v>24</v>
      </c>
      <c r="E196" s="357" t="s">
        <v>90</v>
      </c>
    </row>
    <row r="197" spans="1:5" ht="12" customHeight="1">
      <c r="A197" s="353"/>
      <c r="B197" s="354" t="s">
        <v>144</v>
      </c>
      <c r="C197" s="355"/>
      <c r="D197" s="356">
        <v>25</v>
      </c>
      <c r="E197" s="357" t="s">
        <v>92</v>
      </c>
    </row>
    <row r="198" spans="1:5" ht="12" customHeight="1">
      <c r="A198" s="353"/>
      <c r="B198" s="354" t="s">
        <v>145</v>
      </c>
      <c r="C198" s="355"/>
      <c r="D198" s="356">
        <v>26</v>
      </c>
      <c r="E198" s="357" t="s">
        <v>94</v>
      </c>
    </row>
    <row r="199" spans="1:5" ht="12" customHeight="1">
      <c r="A199" s="660" t="s">
        <v>23</v>
      </c>
      <c r="B199" s="660"/>
      <c r="C199" s="361"/>
      <c r="D199" s="362">
        <v>1</v>
      </c>
      <c r="E199" s="363" t="s">
        <v>386</v>
      </c>
    </row>
    <row r="200" spans="1:5" ht="12" customHeight="1">
      <c r="A200" s="353"/>
      <c r="B200" s="354" t="s">
        <v>124</v>
      </c>
      <c r="C200" s="355"/>
      <c r="D200" s="356">
        <v>4</v>
      </c>
      <c r="E200" s="357" t="s">
        <v>28</v>
      </c>
    </row>
    <row r="201" spans="1:5" ht="12" customHeight="1">
      <c r="A201" s="353"/>
      <c r="B201" s="354" t="s">
        <v>127</v>
      </c>
      <c r="C201" s="355"/>
      <c r="D201" s="356">
        <v>5</v>
      </c>
      <c r="E201" s="357" t="s">
        <v>36</v>
      </c>
    </row>
    <row r="202" spans="1:5" ht="12" customHeight="1">
      <c r="A202" s="353"/>
      <c r="B202" s="354" t="s">
        <v>128</v>
      </c>
      <c r="C202" s="355"/>
      <c r="D202" s="356">
        <v>6</v>
      </c>
      <c r="E202" s="357" t="s">
        <v>38</v>
      </c>
    </row>
    <row r="203" spans="1:5" ht="12" customHeight="1">
      <c r="A203" s="353"/>
      <c r="B203" s="354" t="s">
        <v>129</v>
      </c>
      <c r="C203" s="355"/>
      <c r="D203" s="356">
        <v>7</v>
      </c>
      <c r="E203" s="357" t="s">
        <v>40</v>
      </c>
    </row>
    <row r="204" spans="1:5" ht="12" customHeight="1">
      <c r="A204" s="353"/>
      <c r="B204" s="354" t="s">
        <v>130</v>
      </c>
      <c r="C204" s="355"/>
      <c r="D204" s="356">
        <v>8</v>
      </c>
      <c r="E204" s="357" t="s">
        <v>42</v>
      </c>
    </row>
    <row r="205" spans="1:5" ht="12" customHeight="1">
      <c r="A205" s="353"/>
      <c r="B205" s="354" t="s">
        <v>131</v>
      </c>
      <c r="C205" s="355"/>
      <c r="D205" s="356">
        <v>9</v>
      </c>
      <c r="E205" s="357" t="s">
        <v>45</v>
      </c>
    </row>
    <row r="206" spans="1:5" ht="12" customHeight="1">
      <c r="A206" s="353"/>
      <c r="B206" s="354" t="s">
        <v>132</v>
      </c>
      <c r="C206" s="355"/>
      <c r="D206" s="356">
        <v>10</v>
      </c>
      <c r="E206" s="357" t="s">
        <v>48</v>
      </c>
    </row>
    <row r="207" spans="1:5" ht="12" customHeight="1">
      <c r="A207" s="353"/>
      <c r="B207" s="354" t="s">
        <v>133</v>
      </c>
      <c r="C207" s="355"/>
      <c r="D207" s="356">
        <v>11</v>
      </c>
      <c r="E207" s="357" t="s">
        <v>51</v>
      </c>
    </row>
    <row r="208" spans="1:5" ht="12" customHeight="1">
      <c r="A208" s="353"/>
      <c r="B208" s="354" t="s">
        <v>134</v>
      </c>
      <c r="C208" s="355"/>
      <c r="D208" s="356">
        <v>12</v>
      </c>
      <c r="E208" s="357" t="s">
        <v>54</v>
      </c>
    </row>
    <row r="209" spans="1:5" ht="12" customHeight="1">
      <c r="A209" s="353"/>
      <c r="B209" s="354" t="s">
        <v>135</v>
      </c>
      <c r="C209" s="355"/>
      <c r="D209" s="356">
        <v>13</v>
      </c>
      <c r="E209" s="357" t="s">
        <v>57</v>
      </c>
    </row>
    <row r="210" spans="1:5" ht="12" customHeight="1">
      <c r="A210" s="353"/>
      <c r="B210" s="354" t="s">
        <v>136</v>
      </c>
      <c r="C210" s="355"/>
      <c r="D210" s="356">
        <v>14</v>
      </c>
      <c r="E210" s="357" t="s">
        <v>60</v>
      </c>
    </row>
    <row r="211" spans="1:5" ht="12" customHeight="1">
      <c r="A211" s="353"/>
      <c r="B211" s="354" t="s">
        <v>137</v>
      </c>
      <c r="C211" s="355"/>
      <c r="D211" s="356">
        <v>15</v>
      </c>
      <c r="E211" s="357" t="s">
        <v>63</v>
      </c>
    </row>
    <row r="212" spans="1:5" ht="12" customHeight="1">
      <c r="A212" s="353"/>
      <c r="B212" s="354" t="s">
        <v>138</v>
      </c>
      <c r="C212" s="355"/>
      <c r="D212" s="356">
        <v>16</v>
      </c>
      <c r="E212" s="357" t="s">
        <v>66</v>
      </c>
    </row>
    <row r="213" spans="1:5" ht="12" customHeight="1">
      <c r="A213" s="353"/>
      <c r="B213" s="354" t="s">
        <v>139</v>
      </c>
      <c r="C213" s="355"/>
      <c r="D213" s="356">
        <v>17</v>
      </c>
      <c r="E213" s="357" t="s">
        <v>69</v>
      </c>
    </row>
    <row r="214" spans="1:5" ht="12" customHeight="1">
      <c r="A214" s="353"/>
      <c r="B214" s="354" t="s">
        <v>140</v>
      </c>
      <c r="C214" s="355"/>
      <c r="D214" s="356">
        <v>18</v>
      </c>
      <c r="E214" s="357" t="s">
        <v>72</v>
      </c>
    </row>
    <row r="215" spans="1:5" ht="12" customHeight="1">
      <c r="A215" s="353"/>
      <c r="B215" s="354" t="s">
        <v>141</v>
      </c>
      <c r="C215" s="355"/>
      <c r="D215" s="356">
        <v>19</v>
      </c>
      <c r="E215" s="357" t="s">
        <v>79</v>
      </c>
    </row>
    <row r="216" spans="1:5" ht="12" customHeight="1">
      <c r="A216" s="353"/>
      <c r="B216" s="354" t="s">
        <v>142</v>
      </c>
      <c r="C216" s="355"/>
      <c r="D216" s="356">
        <v>20</v>
      </c>
      <c r="E216" s="357" t="s">
        <v>82</v>
      </c>
    </row>
    <row r="217" spans="1:5" ht="12" customHeight="1">
      <c r="A217" s="353"/>
      <c r="B217" s="354" t="s">
        <v>143</v>
      </c>
      <c r="C217" s="355"/>
      <c r="D217" s="356">
        <v>21</v>
      </c>
      <c r="E217" s="357" t="s">
        <v>90</v>
      </c>
    </row>
    <row r="218" spans="1:5" ht="12" customHeight="1">
      <c r="A218" s="353"/>
      <c r="B218" s="354" t="s">
        <v>144</v>
      </c>
      <c r="C218" s="355"/>
      <c r="D218" s="356">
        <v>22</v>
      </c>
      <c r="E218" s="357" t="s">
        <v>92</v>
      </c>
    </row>
    <row r="219" spans="1:5" ht="12" customHeight="1">
      <c r="A219" s="353"/>
      <c r="B219" s="354" t="s">
        <v>145</v>
      </c>
      <c r="C219" s="355"/>
      <c r="D219" s="356">
        <v>23</v>
      </c>
      <c r="E219" s="357" t="s">
        <v>94</v>
      </c>
    </row>
    <row r="220" spans="1:5" ht="12" customHeight="1">
      <c r="A220" s="353"/>
      <c r="B220" s="358" t="s">
        <v>100</v>
      </c>
      <c r="C220" s="359" t="s">
        <v>92</v>
      </c>
      <c r="D220" s="360" t="s">
        <v>100</v>
      </c>
      <c r="E220" s="359" t="s">
        <v>92</v>
      </c>
    </row>
    <row r="221" spans="1:5" ht="12" customHeight="1">
      <c r="A221" s="353"/>
      <c r="B221" s="358" t="s">
        <v>311</v>
      </c>
      <c r="C221" s="359" t="s">
        <v>94</v>
      </c>
      <c r="D221" s="360" t="s">
        <v>311</v>
      </c>
      <c r="E221" s="359" t="s">
        <v>94</v>
      </c>
    </row>
    <row r="222" spans="1:5" ht="15" hidden="1" customHeight="1">
      <c r="A222" s="7"/>
      <c r="B222" s="8"/>
      <c r="C222" s="9"/>
      <c r="D222" s="10">
        <v>24</v>
      </c>
      <c r="E222" s="9"/>
    </row>
    <row r="223" spans="1:5" ht="15" hidden="1" customHeight="1">
      <c r="A223" s="7"/>
      <c r="B223" s="8"/>
      <c r="C223" s="9"/>
      <c r="D223" s="10">
        <v>25</v>
      </c>
      <c r="E223" s="9"/>
    </row>
    <row r="224" spans="1:5" ht="15" hidden="1" customHeight="1">
      <c r="A224" s="7"/>
      <c r="B224" s="8"/>
      <c r="C224" s="9"/>
      <c r="D224" s="10">
        <v>26</v>
      </c>
      <c r="E224" s="9"/>
    </row>
    <row r="225" spans="1:5" ht="15" hidden="1" customHeight="1">
      <c r="A225" s="7"/>
      <c r="B225" s="8"/>
      <c r="C225" s="9"/>
      <c r="D225" s="10">
        <v>27</v>
      </c>
      <c r="E225" s="9"/>
    </row>
    <row r="226" spans="1:5" ht="15" hidden="1" customHeight="1">
      <c r="A226" s="7"/>
      <c r="B226" s="8"/>
      <c r="C226" s="9"/>
      <c r="D226" s="10">
        <v>28</v>
      </c>
      <c r="E226" s="9"/>
    </row>
    <row r="227" spans="1:5" ht="15" hidden="1" customHeight="1">
      <c r="A227" s="7"/>
      <c r="B227" s="8"/>
      <c r="C227" s="9"/>
      <c r="D227" s="10">
        <v>29</v>
      </c>
      <c r="E227" s="9"/>
    </row>
    <row r="228" spans="1:5" ht="15" hidden="1" customHeight="1">
      <c r="A228" s="7"/>
      <c r="B228" s="8"/>
      <c r="C228" s="9"/>
      <c r="D228" s="10">
        <v>30</v>
      </c>
      <c r="E228" s="9"/>
    </row>
    <row r="229" spans="1:5" ht="15" hidden="1" customHeight="1">
      <c r="A229" s="7"/>
      <c r="B229" s="8"/>
      <c r="C229" s="9"/>
      <c r="D229" s="10">
        <v>31</v>
      </c>
      <c r="E229" s="9"/>
    </row>
    <row r="230" spans="1:5" ht="15" hidden="1" customHeight="1">
      <c r="A230" s="7"/>
      <c r="B230" s="8"/>
      <c r="C230" s="9"/>
      <c r="D230" s="10">
        <v>32</v>
      </c>
      <c r="E230" s="9"/>
    </row>
    <row r="231" spans="1:5" ht="15" hidden="1" customHeight="1">
      <c r="A231" s="7"/>
      <c r="B231" s="8"/>
      <c r="C231" s="9"/>
      <c r="D231" s="10">
        <v>33</v>
      </c>
      <c r="E231" s="9"/>
    </row>
    <row r="232" spans="1:5" ht="15" hidden="1" customHeight="1">
      <c r="A232" s="7"/>
      <c r="B232" s="8"/>
      <c r="C232" s="9"/>
      <c r="D232" s="10">
        <v>34</v>
      </c>
      <c r="E232" s="9"/>
    </row>
    <row r="233" spans="1:5" ht="15" hidden="1" customHeight="1">
      <c r="A233" s="7"/>
      <c r="B233" s="8"/>
      <c r="C233" s="9"/>
      <c r="D233" s="10">
        <v>35</v>
      </c>
      <c r="E233" s="9"/>
    </row>
    <row r="234" spans="1:5" ht="15" hidden="1" customHeight="1">
      <c r="A234" s="7"/>
      <c r="B234" s="8"/>
      <c r="C234" s="9"/>
      <c r="D234" s="10">
        <v>36</v>
      </c>
      <c r="E234" s="9"/>
    </row>
    <row r="235" spans="1:5" ht="15" hidden="1" customHeight="1">
      <c r="A235" s="7"/>
      <c r="B235" s="8"/>
      <c r="C235" s="9"/>
      <c r="D235" s="10">
        <v>37</v>
      </c>
      <c r="E235" s="9"/>
    </row>
    <row r="236" spans="1:5" ht="15" hidden="1" customHeight="1">
      <c r="A236" s="7"/>
      <c r="B236" s="8"/>
      <c r="C236" s="9"/>
      <c r="D236" s="10">
        <v>38</v>
      </c>
      <c r="E236" s="9"/>
    </row>
    <row r="237" spans="1:5" ht="15" hidden="1" customHeight="1">
      <c r="A237" s="7"/>
      <c r="B237" s="8"/>
      <c r="C237" s="9"/>
      <c r="D237" s="10">
        <v>39</v>
      </c>
      <c r="E237" s="9"/>
    </row>
    <row r="238" spans="1:5" ht="15" hidden="1" customHeight="1">
      <c r="A238" s="7"/>
      <c r="B238" s="8"/>
      <c r="C238" s="9"/>
      <c r="D238" s="10">
        <v>40</v>
      </c>
      <c r="E238" s="9"/>
    </row>
    <row r="239" spans="1:5" ht="15" hidden="1" customHeight="1">
      <c r="A239" s="7"/>
      <c r="B239" s="8"/>
      <c r="C239" s="9"/>
      <c r="D239" s="10">
        <v>41</v>
      </c>
      <c r="E239" s="9"/>
    </row>
    <row r="240" spans="1:5" ht="15" hidden="1" customHeight="1">
      <c r="A240" s="7"/>
      <c r="B240" s="8"/>
      <c r="C240" s="9"/>
      <c r="D240" s="10">
        <v>42</v>
      </c>
      <c r="E240" s="9"/>
    </row>
    <row r="241" spans="1:5" ht="15" hidden="1" customHeight="1">
      <c r="A241" s="7"/>
      <c r="B241" s="8"/>
      <c r="C241" s="9"/>
      <c r="D241" s="10">
        <v>43</v>
      </c>
      <c r="E241" s="9"/>
    </row>
    <row r="242" spans="1:5" ht="15" hidden="1" customHeight="1">
      <c r="A242" s="7"/>
      <c r="B242" s="8"/>
      <c r="C242" s="9"/>
      <c r="D242" s="10">
        <v>44</v>
      </c>
      <c r="E242" s="9"/>
    </row>
    <row r="243" spans="1:5" ht="15" hidden="1" customHeight="1">
      <c r="A243" s="7"/>
      <c r="B243" s="8"/>
      <c r="C243" s="9"/>
      <c r="D243" s="10">
        <v>45</v>
      </c>
      <c r="E243" s="9"/>
    </row>
    <row r="244" spans="1:5" ht="15" hidden="1" customHeight="1">
      <c r="A244" s="7"/>
      <c r="B244" s="8"/>
      <c r="C244" s="9"/>
      <c r="D244" s="10">
        <v>46</v>
      </c>
      <c r="E244" s="9"/>
    </row>
    <row r="245" spans="1:5" ht="15" hidden="1" customHeight="1">
      <c r="A245" s="7"/>
      <c r="B245" s="8"/>
      <c r="C245" s="9"/>
      <c r="D245" s="10">
        <v>47</v>
      </c>
      <c r="E245" s="9"/>
    </row>
    <row r="246" spans="1:5" ht="15" hidden="1" customHeight="1">
      <c r="A246" s="7"/>
      <c r="B246" s="8"/>
      <c r="C246" s="9"/>
      <c r="D246" s="10">
        <v>48</v>
      </c>
      <c r="E246" s="9"/>
    </row>
    <row r="247" spans="1:5" ht="15" hidden="1" customHeight="1">
      <c r="A247" s="7"/>
      <c r="B247" s="8"/>
      <c r="C247" s="9"/>
      <c r="D247" s="10">
        <v>49</v>
      </c>
      <c r="E247" s="9"/>
    </row>
    <row r="248" spans="1:5" ht="15" hidden="1" customHeight="1">
      <c r="A248" s="7"/>
      <c r="B248" s="8"/>
      <c r="C248" s="9"/>
      <c r="D248" s="10">
        <v>50</v>
      </c>
      <c r="E248" s="9"/>
    </row>
    <row r="249" spans="1:5" ht="15" hidden="1" customHeight="1">
      <c r="A249" s="7"/>
      <c r="B249" s="8"/>
      <c r="C249" s="9"/>
      <c r="D249" s="10">
        <v>51</v>
      </c>
      <c r="E249" s="9"/>
    </row>
    <row r="250" spans="1:5" ht="15" hidden="1" customHeight="1">
      <c r="A250" s="7"/>
      <c r="B250" s="8"/>
      <c r="C250" s="9"/>
      <c r="D250" s="10">
        <v>52</v>
      </c>
      <c r="E250" s="9"/>
    </row>
    <row r="251" spans="1:5" ht="15" hidden="1" customHeight="1">
      <c r="A251" s="7"/>
      <c r="B251" s="8"/>
      <c r="C251" s="9"/>
      <c r="D251" s="10">
        <v>53</v>
      </c>
      <c r="E251" s="9"/>
    </row>
    <row r="252" spans="1:5" ht="15" hidden="1" customHeight="1">
      <c r="A252" s="7"/>
      <c r="B252" s="8"/>
      <c r="C252" s="9"/>
      <c r="D252" s="10">
        <v>54</v>
      </c>
      <c r="E252" s="9"/>
    </row>
    <row r="253" spans="1:5" ht="15" hidden="1" customHeight="1">
      <c r="A253" s="7"/>
      <c r="B253" s="8"/>
      <c r="C253" s="9"/>
      <c r="D253" s="10">
        <v>55</v>
      </c>
      <c r="E253" s="9"/>
    </row>
    <row r="254" spans="1:5" ht="15" hidden="1" customHeight="1">
      <c r="A254" s="7"/>
      <c r="B254" s="8"/>
      <c r="C254" s="9"/>
      <c r="D254" s="10">
        <v>56</v>
      </c>
      <c r="E254" s="9"/>
    </row>
    <row r="255" spans="1:5" ht="15" hidden="1" customHeight="1">
      <c r="A255" s="7"/>
      <c r="B255" s="8"/>
      <c r="C255" s="9"/>
      <c r="D255" s="10">
        <v>57</v>
      </c>
      <c r="E255" s="9"/>
    </row>
    <row r="256" spans="1:5" ht="15" hidden="1" customHeight="1">
      <c r="A256" s="7"/>
      <c r="B256" s="8"/>
      <c r="C256" s="9"/>
      <c r="D256" s="10">
        <v>58</v>
      </c>
      <c r="E256" s="9"/>
    </row>
    <row r="257" spans="1:5" ht="15" hidden="1" customHeight="1">
      <c r="A257" s="7"/>
      <c r="B257" s="8"/>
      <c r="C257" s="9"/>
      <c r="D257" s="10">
        <v>59</v>
      </c>
      <c r="E257" s="9"/>
    </row>
    <row r="258" spans="1:5" ht="15" hidden="1" customHeight="1">
      <c r="A258" s="7"/>
      <c r="B258" s="8"/>
      <c r="C258" s="9"/>
      <c r="D258" s="10">
        <v>60</v>
      </c>
      <c r="E258" s="9"/>
    </row>
    <row r="259" spans="1:5" ht="15" hidden="1" customHeight="1">
      <c r="A259" s="7"/>
      <c r="B259" s="8"/>
      <c r="C259" s="9"/>
      <c r="D259" s="10">
        <v>61</v>
      </c>
      <c r="E259" s="9"/>
    </row>
    <row r="260" spans="1:5" ht="15" hidden="1" customHeight="1">
      <c r="A260" s="7"/>
      <c r="B260" s="8"/>
      <c r="C260" s="9"/>
      <c r="D260" s="10">
        <v>62</v>
      </c>
      <c r="E260" s="9"/>
    </row>
    <row r="261" spans="1:5" ht="15" hidden="1" customHeight="1">
      <c r="A261" s="7"/>
      <c r="B261" s="8"/>
      <c r="C261" s="9"/>
      <c r="D261" s="10">
        <v>63</v>
      </c>
      <c r="E261" s="9"/>
    </row>
    <row r="262" spans="1:5" ht="15" hidden="1" customHeight="1">
      <c r="A262" s="7"/>
      <c r="B262" s="8"/>
      <c r="C262" s="9"/>
      <c r="D262" s="10">
        <v>64</v>
      </c>
      <c r="E262" s="9"/>
    </row>
    <row r="263" spans="1:5" ht="15" hidden="1" customHeight="1">
      <c r="A263" s="7"/>
      <c r="B263" s="8"/>
      <c r="C263" s="9"/>
      <c r="D263" s="10">
        <v>65</v>
      </c>
      <c r="E263" s="9"/>
    </row>
    <row r="264" spans="1:5" ht="15" hidden="1" customHeight="1">
      <c r="A264" s="7"/>
      <c r="B264" s="8"/>
      <c r="C264" s="9"/>
      <c r="D264" s="10">
        <v>66</v>
      </c>
      <c r="E264" s="9"/>
    </row>
    <row r="265" spans="1:5" ht="15" hidden="1" customHeight="1">
      <c r="A265" s="7"/>
      <c r="B265" s="8"/>
      <c r="C265" s="9"/>
      <c r="D265" s="10">
        <v>67</v>
      </c>
      <c r="E265" s="9"/>
    </row>
    <row r="266" spans="1:5" ht="15" hidden="1" customHeight="1">
      <c r="A266" s="7"/>
      <c r="B266" s="8"/>
      <c r="C266" s="9"/>
      <c r="D266" s="10">
        <v>68</v>
      </c>
      <c r="E266" s="9"/>
    </row>
    <row r="267" spans="1:5" ht="15" hidden="1" customHeight="1">
      <c r="A267" s="7"/>
      <c r="B267" s="8"/>
      <c r="C267" s="9"/>
      <c r="D267" s="10">
        <v>69</v>
      </c>
      <c r="E267" s="9"/>
    </row>
    <row r="268" spans="1:5" ht="15" hidden="1" customHeight="1">
      <c r="A268" s="7"/>
      <c r="B268" s="8"/>
      <c r="C268" s="9"/>
      <c r="D268" s="10">
        <v>70</v>
      </c>
      <c r="E268" s="9"/>
    </row>
    <row r="269" spans="1:5" ht="15" hidden="1" customHeight="1">
      <c r="A269" s="7"/>
      <c r="B269" s="8"/>
      <c r="C269" s="9"/>
      <c r="D269" s="10">
        <v>71</v>
      </c>
      <c r="E269" s="9"/>
    </row>
    <row r="270" spans="1:5" ht="15" hidden="1" customHeight="1">
      <c r="A270" s="7"/>
      <c r="B270" s="8"/>
      <c r="C270" s="9"/>
      <c r="D270" s="10">
        <v>72</v>
      </c>
      <c r="E270" s="9"/>
    </row>
    <row r="271" spans="1:5" ht="15" hidden="1" customHeight="1">
      <c r="A271" s="7"/>
      <c r="B271" s="8"/>
      <c r="C271" s="9"/>
      <c r="D271" s="10">
        <v>73</v>
      </c>
      <c r="E271" s="9"/>
    </row>
    <row r="272" spans="1:5" ht="15" hidden="1" customHeight="1">
      <c r="A272" s="7"/>
      <c r="B272" s="8"/>
      <c r="C272" s="9"/>
      <c r="D272" s="10">
        <v>74</v>
      </c>
      <c r="E272" s="9"/>
    </row>
    <row r="273" spans="1:5" ht="15" hidden="1" customHeight="1">
      <c r="A273" s="7"/>
      <c r="B273" s="8"/>
      <c r="C273" s="9"/>
      <c r="D273" s="10">
        <v>75</v>
      </c>
      <c r="E273" s="9"/>
    </row>
    <row r="274" spans="1:5" ht="15" hidden="1" customHeight="1">
      <c r="A274" s="7"/>
      <c r="B274" s="8"/>
      <c r="C274" s="9"/>
      <c r="D274" s="10">
        <v>76</v>
      </c>
      <c r="E274" s="9"/>
    </row>
    <row r="275" spans="1:5" ht="15" hidden="1" customHeight="1">
      <c r="A275" s="7"/>
      <c r="B275" s="8"/>
      <c r="C275" s="9"/>
      <c r="D275" s="10">
        <v>77</v>
      </c>
      <c r="E275" s="9"/>
    </row>
    <row r="276" spans="1:5" ht="15" hidden="1" customHeight="1">
      <c r="A276" s="7"/>
      <c r="B276" s="8"/>
      <c r="C276" s="9"/>
      <c r="D276" s="10">
        <v>78</v>
      </c>
      <c r="E276" s="9"/>
    </row>
    <row r="277" spans="1:5" ht="15" hidden="1" customHeight="1">
      <c r="A277" s="7"/>
      <c r="B277" s="8"/>
      <c r="C277" s="9"/>
      <c r="D277" s="10">
        <v>79</v>
      </c>
      <c r="E277" s="9"/>
    </row>
    <row r="278" spans="1:5" ht="15" hidden="1" customHeight="1">
      <c r="A278" s="7"/>
      <c r="B278" s="8"/>
      <c r="C278" s="9"/>
      <c r="D278" s="10">
        <v>80</v>
      </c>
      <c r="E278" s="9"/>
    </row>
    <row r="279" spans="1:5" ht="15" hidden="1" customHeight="1">
      <c r="A279" s="7"/>
      <c r="B279" s="8"/>
      <c r="C279" s="9"/>
      <c r="D279" s="10">
        <v>81</v>
      </c>
      <c r="E279" s="9"/>
    </row>
    <row r="280" spans="1:5" ht="15" hidden="1" customHeight="1">
      <c r="A280" s="7"/>
      <c r="B280" s="8"/>
      <c r="C280" s="9"/>
      <c r="D280" s="10">
        <v>26</v>
      </c>
      <c r="E280" s="9"/>
    </row>
    <row r="281" spans="1:5" ht="15" hidden="1" customHeight="1">
      <c r="A281" s="7"/>
      <c r="B281" s="8"/>
      <c r="C281" s="9"/>
      <c r="D281" s="10">
        <v>27</v>
      </c>
      <c r="E281" s="9"/>
    </row>
    <row r="282" spans="1:5" ht="15" hidden="1" customHeight="1">
      <c r="A282" s="7"/>
      <c r="B282" s="8"/>
      <c r="C282" s="9"/>
      <c r="D282" s="10">
        <v>28</v>
      </c>
      <c r="E282" s="9"/>
    </row>
    <row r="283" spans="1:5" ht="15" hidden="1" customHeight="1">
      <c r="A283" s="7"/>
      <c r="B283" s="8"/>
      <c r="C283" s="9"/>
      <c r="D283" s="10">
        <v>29</v>
      </c>
      <c r="E283" s="9"/>
    </row>
    <row r="284" spans="1:5" ht="15" hidden="1" customHeight="1">
      <c r="A284" s="7"/>
      <c r="B284" s="8"/>
      <c r="C284" s="9"/>
      <c r="D284" s="10">
        <v>30</v>
      </c>
      <c r="E284" s="9"/>
    </row>
    <row r="285" spans="1:5" ht="15" hidden="1" customHeight="1">
      <c r="A285" s="7"/>
      <c r="B285" s="8"/>
      <c r="C285" s="9"/>
      <c r="D285" s="10">
        <v>31</v>
      </c>
      <c r="E285" s="9"/>
    </row>
    <row r="286" spans="1:5" ht="15" hidden="1" customHeight="1">
      <c r="A286" s="7"/>
      <c r="B286" s="8"/>
      <c r="C286" s="9"/>
      <c r="D286" s="10">
        <v>32</v>
      </c>
      <c r="E286" s="9"/>
    </row>
    <row r="287" spans="1:5" ht="15" hidden="1" customHeight="1">
      <c r="A287" s="7"/>
      <c r="B287" s="8"/>
      <c r="C287" s="9"/>
      <c r="D287" s="10">
        <v>33</v>
      </c>
      <c r="E287" s="9"/>
    </row>
    <row r="288" spans="1:5" ht="15" hidden="1" customHeight="1">
      <c r="A288" s="7"/>
      <c r="B288" s="8"/>
      <c r="C288" s="9"/>
      <c r="D288" s="10">
        <v>34</v>
      </c>
      <c r="E288" s="9"/>
    </row>
    <row r="289" spans="1:5" ht="15" hidden="1" customHeight="1">
      <c r="A289" s="7"/>
      <c r="B289" s="8"/>
      <c r="C289" s="9"/>
      <c r="D289" s="10">
        <v>35</v>
      </c>
      <c r="E289" s="9"/>
    </row>
    <row r="290" spans="1:5" ht="15" hidden="1" customHeight="1">
      <c r="A290" s="7"/>
      <c r="B290" s="8"/>
      <c r="C290" s="9"/>
      <c r="D290" s="10">
        <v>36</v>
      </c>
      <c r="E290" s="9"/>
    </row>
    <row r="291" spans="1:5" ht="15" hidden="1" customHeight="1">
      <c r="A291" s="7"/>
      <c r="B291" s="8"/>
      <c r="C291" s="9"/>
      <c r="D291" s="10">
        <v>37</v>
      </c>
      <c r="E291" s="9"/>
    </row>
    <row r="292" spans="1:5" ht="15" hidden="1" customHeight="1">
      <c r="A292" s="7"/>
      <c r="B292" s="8"/>
      <c r="C292" s="9"/>
      <c r="D292" s="10">
        <v>38</v>
      </c>
      <c r="E292" s="9"/>
    </row>
    <row r="293" spans="1:5" ht="15" hidden="1" customHeight="1">
      <c r="A293" s="7"/>
      <c r="B293" s="8"/>
      <c r="C293" s="9"/>
      <c r="D293" s="10">
        <v>39</v>
      </c>
      <c r="E293" s="9"/>
    </row>
    <row r="294" spans="1:5" ht="15" hidden="1" customHeight="1">
      <c r="A294" s="7"/>
      <c r="B294" s="8"/>
      <c r="C294" s="9"/>
      <c r="D294" s="10">
        <v>40</v>
      </c>
      <c r="E294" s="9"/>
    </row>
    <row r="295" spans="1:5" ht="15" hidden="1" customHeight="1">
      <c r="A295" s="7"/>
      <c r="B295" s="8"/>
      <c r="C295" s="9"/>
      <c r="D295" s="10">
        <v>41</v>
      </c>
      <c r="E295" s="9"/>
    </row>
    <row r="296" spans="1:5" ht="15" hidden="1" customHeight="1">
      <c r="A296" s="7"/>
      <c r="B296" s="8"/>
      <c r="C296" s="9"/>
      <c r="D296" s="10">
        <v>42</v>
      </c>
      <c r="E296" s="9"/>
    </row>
    <row r="297" spans="1:5" ht="15" hidden="1" customHeight="1">
      <c r="A297" s="7"/>
      <c r="B297" s="8"/>
      <c r="C297" s="9"/>
      <c r="D297" s="10">
        <v>43</v>
      </c>
      <c r="E297" s="9"/>
    </row>
    <row r="298" spans="1:5" ht="15" hidden="1" customHeight="1">
      <c r="A298" s="7"/>
      <c r="B298" s="8"/>
      <c r="C298" s="9"/>
      <c r="D298" s="10">
        <v>44</v>
      </c>
      <c r="E298" s="9"/>
    </row>
    <row r="299" spans="1:5" ht="15" hidden="1" customHeight="1">
      <c r="A299" s="7"/>
      <c r="B299" s="8"/>
      <c r="C299" s="9"/>
      <c r="D299" s="10">
        <v>45</v>
      </c>
      <c r="E299" s="9"/>
    </row>
    <row r="300" spans="1:5" ht="15" hidden="1" customHeight="1">
      <c r="A300" s="7"/>
      <c r="B300" s="8"/>
      <c r="C300" s="9"/>
      <c r="D300" s="10">
        <v>46</v>
      </c>
      <c r="E300" s="9"/>
    </row>
    <row r="301" spans="1:5" ht="15" hidden="1" customHeight="1">
      <c r="A301" s="7"/>
      <c r="B301" s="8"/>
      <c r="C301" s="9"/>
      <c r="D301" s="10">
        <v>47</v>
      </c>
      <c r="E301" s="9"/>
    </row>
    <row r="302" spans="1:5" ht="15" hidden="1" customHeight="1">
      <c r="A302" s="7"/>
      <c r="B302" s="8"/>
      <c r="C302" s="9"/>
      <c r="D302" s="10">
        <v>48</v>
      </c>
      <c r="E302" s="9"/>
    </row>
    <row r="303" spans="1:5" ht="15" hidden="1" customHeight="1">
      <c r="A303" s="7"/>
      <c r="B303" s="8"/>
      <c r="C303" s="9"/>
      <c r="D303" s="10">
        <v>49</v>
      </c>
      <c r="E303" s="9"/>
    </row>
    <row r="304" spans="1:5" ht="15" hidden="1" customHeight="1">
      <c r="A304" s="7"/>
      <c r="B304" s="8"/>
      <c r="C304" s="9"/>
      <c r="D304" s="10">
        <v>50</v>
      </c>
      <c r="E304" s="9"/>
    </row>
    <row r="305" spans="1:5" ht="15" hidden="1" customHeight="1">
      <c r="A305" s="7"/>
      <c r="B305" s="8"/>
      <c r="C305" s="9"/>
      <c r="D305" s="10">
        <v>51</v>
      </c>
      <c r="E305" s="9"/>
    </row>
    <row r="306" spans="1:5" ht="15" hidden="1" customHeight="1">
      <c r="A306" s="7"/>
      <c r="B306" s="8"/>
      <c r="C306" s="9"/>
      <c r="D306" s="10">
        <v>52</v>
      </c>
      <c r="E306" s="9"/>
    </row>
    <row r="307" spans="1:5" ht="15" hidden="1" customHeight="1">
      <c r="A307" s="7"/>
      <c r="B307" s="8"/>
      <c r="C307" s="9"/>
      <c r="D307" s="10">
        <v>53</v>
      </c>
      <c r="E307" s="9"/>
    </row>
    <row r="308" spans="1:5" ht="15" hidden="1" customHeight="1">
      <c r="A308" s="7"/>
      <c r="B308" s="8"/>
      <c r="C308" s="9"/>
      <c r="D308" s="10">
        <v>54</v>
      </c>
      <c r="E308" s="9"/>
    </row>
    <row r="309" spans="1:5" ht="15" hidden="1" customHeight="1">
      <c r="A309" s="7"/>
      <c r="B309" s="8"/>
      <c r="C309" s="9"/>
      <c r="D309" s="10">
        <v>55</v>
      </c>
      <c r="E309" s="9"/>
    </row>
    <row r="310" spans="1:5" ht="15" hidden="1" customHeight="1">
      <c r="A310" s="7"/>
      <c r="B310" s="8"/>
      <c r="C310" s="9"/>
      <c r="D310" s="10">
        <v>56</v>
      </c>
      <c r="E310" s="9"/>
    </row>
    <row r="311" spans="1:5" ht="15" hidden="1" customHeight="1">
      <c r="A311" s="7"/>
      <c r="B311" s="8"/>
      <c r="C311" s="9"/>
      <c r="D311" s="10">
        <v>57</v>
      </c>
      <c r="E311" s="9"/>
    </row>
    <row r="312" spans="1:5" ht="15" hidden="1" customHeight="1">
      <c r="A312" s="7"/>
      <c r="B312" s="8"/>
      <c r="C312" s="9"/>
      <c r="D312" s="10">
        <v>58</v>
      </c>
      <c r="E312" s="9"/>
    </row>
    <row r="313" spans="1:5" ht="15" hidden="1" customHeight="1">
      <c r="A313" s="7"/>
      <c r="B313" s="8"/>
      <c r="C313" s="9"/>
      <c r="D313" s="10">
        <v>59</v>
      </c>
      <c r="E313" s="9"/>
    </row>
    <row r="314" spans="1:5" ht="15" hidden="1" customHeight="1">
      <c r="A314" s="7"/>
      <c r="B314" s="8"/>
      <c r="C314" s="9"/>
      <c r="D314" s="10">
        <v>60</v>
      </c>
      <c r="E314" s="9"/>
    </row>
    <row r="315" spans="1:5" ht="15" hidden="1" customHeight="1">
      <c r="A315" s="7"/>
      <c r="B315" s="8"/>
      <c r="C315" s="9"/>
      <c r="D315" s="10">
        <v>61</v>
      </c>
      <c r="E315" s="9"/>
    </row>
    <row r="316" spans="1:5" ht="15" hidden="1" customHeight="1">
      <c r="A316" s="7"/>
      <c r="B316" s="8"/>
      <c r="C316" s="9"/>
      <c r="D316" s="10">
        <v>62</v>
      </c>
      <c r="E316" s="9"/>
    </row>
    <row r="317" spans="1:5" ht="15" hidden="1" customHeight="1">
      <c r="A317" s="7"/>
      <c r="B317" s="8"/>
      <c r="C317" s="9"/>
      <c r="D317" s="10">
        <v>63</v>
      </c>
      <c r="E317" s="9"/>
    </row>
    <row r="318" spans="1:5" ht="15" hidden="1" customHeight="1">
      <c r="A318" s="7"/>
      <c r="B318" s="8"/>
      <c r="C318" s="9"/>
      <c r="D318" s="10">
        <v>64</v>
      </c>
      <c r="E318" s="9"/>
    </row>
    <row r="319" spans="1:5" ht="15" hidden="1" customHeight="1">
      <c r="A319" s="7"/>
      <c r="B319" s="8"/>
      <c r="C319" s="9"/>
      <c r="D319" s="10">
        <v>65</v>
      </c>
      <c r="E319" s="9"/>
    </row>
    <row r="320" spans="1:5" ht="15" hidden="1" customHeight="1">
      <c r="A320" s="7"/>
      <c r="B320" s="8"/>
      <c r="C320" s="9"/>
      <c r="D320" s="10">
        <v>66</v>
      </c>
      <c r="E320" s="9"/>
    </row>
    <row r="321" spans="1:5" ht="15" hidden="1" customHeight="1">
      <c r="A321" s="7"/>
      <c r="B321" s="8"/>
      <c r="C321" s="9"/>
      <c r="D321" s="10">
        <v>67</v>
      </c>
      <c r="E321" s="9"/>
    </row>
    <row r="322" spans="1:5" ht="15" hidden="1" customHeight="1">
      <c r="A322" s="7"/>
      <c r="B322" s="8"/>
      <c r="C322" s="9"/>
      <c r="D322" s="10">
        <v>68</v>
      </c>
      <c r="E322" s="9"/>
    </row>
    <row r="323" spans="1:5" ht="15" hidden="1" customHeight="1">
      <c r="A323" s="7"/>
      <c r="B323" s="8"/>
      <c r="C323" s="9"/>
      <c r="D323" s="10">
        <v>69</v>
      </c>
      <c r="E323" s="9"/>
    </row>
    <row r="324" spans="1:5" ht="15" hidden="1" customHeight="1">
      <c r="A324" s="7"/>
      <c r="B324" s="8"/>
      <c r="C324" s="9"/>
      <c r="D324" s="10">
        <v>70</v>
      </c>
      <c r="E324" s="9"/>
    </row>
    <row r="325" spans="1:5" ht="15" hidden="1" customHeight="1">
      <c r="A325" s="7"/>
      <c r="B325" s="8"/>
      <c r="C325" s="9"/>
      <c r="D325" s="10">
        <v>71</v>
      </c>
      <c r="E325" s="9"/>
    </row>
    <row r="326" spans="1:5" ht="15" hidden="1" customHeight="1">
      <c r="A326" s="7"/>
      <c r="B326" s="8"/>
      <c r="C326" s="9"/>
      <c r="D326" s="10">
        <v>72</v>
      </c>
      <c r="E326" s="9"/>
    </row>
    <row r="327" spans="1:5" ht="15" hidden="1" customHeight="1">
      <c r="A327" s="7"/>
      <c r="B327" s="8"/>
      <c r="C327" s="9"/>
      <c r="D327" s="10">
        <v>73</v>
      </c>
      <c r="E327" s="9"/>
    </row>
    <row r="328" spans="1:5" ht="15" hidden="1" customHeight="1">
      <c r="A328" s="7"/>
      <c r="B328" s="8"/>
      <c r="C328" s="9"/>
      <c r="D328" s="10">
        <v>74</v>
      </c>
      <c r="E328" s="9"/>
    </row>
    <row r="329" spans="1:5" ht="15" hidden="1" customHeight="1">
      <c r="A329" s="7"/>
      <c r="B329" s="8"/>
      <c r="C329" s="9"/>
      <c r="D329" s="10">
        <v>75</v>
      </c>
      <c r="E329" s="9"/>
    </row>
    <row r="330" spans="1:5" ht="15" hidden="1" customHeight="1">
      <c r="A330" s="7"/>
      <c r="B330" s="8"/>
      <c r="C330" s="9"/>
      <c r="D330" s="10">
        <v>76</v>
      </c>
      <c r="E330" s="9"/>
    </row>
    <row r="331" spans="1:5" ht="15" hidden="1" customHeight="1">
      <c r="A331" s="7"/>
      <c r="B331" s="8"/>
      <c r="C331" s="9"/>
      <c r="D331" s="10">
        <v>77</v>
      </c>
      <c r="E331" s="9"/>
    </row>
    <row r="332" spans="1:5" ht="15" hidden="1" customHeight="1">
      <c r="A332" s="7"/>
      <c r="B332" s="8"/>
      <c r="C332" s="9"/>
      <c r="D332" s="10">
        <v>78</v>
      </c>
      <c r="E332" s="9"/>
    </row>
    <row r="333" spans="1:5" ht="15" hidden="1" customHeight="1">
      <c r="A333" s="7"/>
      <c r="B333" s="8"/>
      <c r="C333" s="9"/>
      <c r="D333" s="10">
        <v>79</v>
      </c>
      <c r="E333" s="9"/>
    </row>
    <row r="334" spans="1:5" ht="15" hidden="1" customHeight="1">
      <c r="A334" s="7"/>
      <c r="B334" s="8"/>
      <c r="C334" s="9"/>
      <c r="D334" s="10">
        <v>80</v>
      </c>
      <c r="E334" s="9"/>
    </row>
    <row r="335" spans="1:5" ht="15" hidden="1" customHeight="1">
      <c r="A335" s="7"/>
      <c r="B335" s="330"/>
      <c r="C335" s="331"/>
      <c r="D335" s="332">
        <v>81</v>
      </c>
      <c r="E335" s="331"/>
    </row>
    <row r="336" spans="1:5" ht="27" customHeight="1">
      <c r="A336" s="663"/>
      <c r="B336" s="663"/>
      <c r="C336" s="336"/>
      <c r="D336" s="337"/>
      <c r="E336" s="338"/>
    </row>
    <row r="337" spans="1:5" ht="14.25" customHeight="1">
      <c r="A337" s="339"/>
      <c r="B337" s="340"/>
      <c r="C337" s="341"/>
      <c r="D337" s="342"/>
      <c r="E337" s="343"/>
    </row>
    <row r="338" spans="1:5" ht="14.25" customHeight="1">
      <c r="A338" s="339"/>
      <c r="B338" s="340"/>
      <c r="C338" s="341"/>
      <c r="D338" s="342"/>
      <c r="E338" s="343"/>
    </row>
    <row r="339" spans="1:5" ht="14.25" customHeight="1">
      <c r="A339" s="339"/>
      <c r="B339" s="340"/>
      <c r="C339" s="341"/>
      <c r="D339" s="342"/>
      <c r="E339" s="343"/>
    </row>
    <row r="340" spans="1:5" ht="14.25" customHeight="1">
      <c r="A340" s="339"/>
      <c r="B340" s="340"/>
      <c r="C340" s="341"/>
      <c r="D340" s="342"/>
      <c r="E340" s="343"/>
    </row>
    <row r="341" spans="1:5" ht="14.25" customHeight="1">
      <c r="A341" s="339"/>
      <c r="B341" s="340"/>
      <c r="C341" s="341"/>
      <c r="D341" s="342"/>
      <c r="E341" s="344"/>
    </row>
    <row r="342" spans="1:5" ht="14.25" customHeight="1">
      <c r="A342" s="339"/>
      <c r="B342" s="340"/>
      <c r="C342" s="341"/>
      <c r="D342" s="342"/>
      <c r="E342" s="343"/>
    </row>
    <row r="343" spans="1:5" ht="14.25" customHeight="1">
      <c r="A343" s="339"/>
      <c r="B343" s="340"/>
      <c r="C343" s="341"/>
      <c r="D343" s="342"/>
      <c r="E343" s="343"/>
    </row>
    <row r="344" spans="1:5" ht="14.25" customHeight="1">
      <c r="A344" s="339"/>
      <c r="B344" s="340"/>
      <c r="C344" s="341"/>
      <c r="D344" s="342"/>
      <c r="E344" s="343"/>
    </row>
    <row r="345" spans="1:5" ht="14.25" customHeight="1">
      <c r="A345" s="339"/>
      <c r="B345" s="340"/>
      <c r="C345" s="341"/>
      <c r="D345" s="342"/>
      <c r="E345" s="343"/>
    </row>
    <row r="346" spans="1:5" ht="14.25" customHeight="1">
      <c r="A346" s="339"/>
      <c r="B346" s="340"/>
      <c r="C346" s="341"/>
      <c r="D346" s="342"/>
      <c r="E346" s="343"/>
    </row>
    <row r="347" spans="1:5" ht="14.25" customHeight="1">
      <c r="A347" s="339"/>
      <c r="B347" s="340"/>
      <c r="C347" s="341"/>
      <c r="D347" s="342"/>
      <c r="E347" s="343"/>
    </row>
    <row r="348" spans="1:5" ht="14.25" customHeight="1">
      <c r="A348" s="339"/>
      <c r="B348" s="340"/>
      <c r="C348" s="341"/>
      <c r="D348" s="342"/>
      <c r="E348" s="343"/>
    </row>
    <row r="349" spans="1:5" ht="14.25" customHeight="1">
      <c r="A349" s="339"/>
      <c r="B349" s="340"/>
      <c r="C349" s="341"/>
      <c r="D349" s="342"/>
      <c r="E349" s="343"/>
    </row>
    <row r="350" spans="1:5" ht="14.25" customHeight="1">
      <c r="A350" s="339"/>
      <c r="B350" s="340"/>
      <c r="C350" s="341"/>
      <c r="D350" s="342"/>
      <c r="E350" s="343"/>
    </row>
    <row r="351" spans="1:5" ht="14.25" customHeight="1">
      <c r="A351" s="339"/>
      <c r="B351" s="340"/>
      <c r="C351" s="341"/>
      <c r="D351" s="342"/>
      <c r="E351" s="343"/>
    </row>
    <row r="352" spans="1:5" ht="14.25" customHeight="1">
      <c r="A352" s="339"/>
      <c r="B352" s="340"/>
      <c r="C352" s="341"/>
      <c r="D352" s="342"/>
      <c r="E352" s="343"/>
    </row>
    <row r="353" spans="1:5" ht="14.25" customHeight="1">
      <c r="A353" s="339"/>
      <c r="B353" s="340"/>
      <c r="C353" s="341"/>
      <c r="D353" s="342"/>
      <c r="E353" s="343"/>
    </row>
    <row r="354" spans="1:5" ht="14.25" customHeight="1">
      <c r="A354" s="339"/>
      <c r="B354" s="340"/>
      <c r="C354" s="341"/>
      <c r="D354" s="342"/>
      <c r="E354" s="343"/>
    </row>
    <row r="355" spans="1:5" ht="15" hidden="1" customHeight="1">
      <c r="A355" s="339"/>
      <c r="B355" s="340"/>
      <c r="C355" s="341"/>
      <c r="D355" s="342"/>
      <c r="E355" s="341"/>
    </row>
    <row r="356" spans="1:5" ht="15" hidden="1" customHeight="1">
      <c r="A356" s="339"/>
      <c r="B356" s="340"/>
      <c r="C356" s="341"/>
      <c r="D356" s="342"/>
      <c r="E356" s="341"/>
    </row>
    <row r="357" spans="1:5" ht="15" hidden="1" customHeight="1">
      <c r="A357" s="339"/>
      <c r="B357" s="340"/>
      <c r="C357" s="341"/>
      <c r="D357" s="342"/>
      <c r="E357" s="341"/>
    </row>
    <row r="358" spans="1:5" ht="15" hidden="1" customHeight="1">
      <c r="A358" s="339"/>
      <c r="B358" s="340"/>
      <c r="C358" s="341"/>
      <c r="D358" s="342"/>
      <c r="E358" s="341"/>
    </row>
    <row r="359" spans="1:5" ht="15" hidden="1" customHeight="1">
      <c r="A359" s="339"/>
      <c r="B359" s="340"/>
      <c r="C359" s="341"/>
      <c r="D359" s="342"/>
      <c r="E359" s="341"/>
    </row>
    <row r="360" spans="1:5" ht="15" hidden="1" customHeight="1">
      <c r="A360" s="339"/>
      <c r="B360" s="340"/>
      <c r="C360" s="341"/>
      <c r="D360" s="342"/>
      <c r="E360" s="341"/>
    </row>
    <row r="361" spans="1:5" ht="15" hidden="1" customHeight="1">
      <c r="A361" s="339"/>
      <c r="B361" s="340"/>
      <c r="C361" s="341"/>
      <c r="D361" s="342"/>
      <c r="E361" s="341"/>
    </row>
    <row r="362" spans="1:5" ht="15" hidden="1" customHeight="1">
      <c r="A362" s="339"/>
      <c r="B362" s="340"/>
      <c r="C362" s="341"/>
      <c r="D362" s="342"/>
      <c r="E362" s="341"/>
    </row>
    <row r="363" spans="1:5" ht="15" hidden="1" customHeight="1">
      <c r="A363" s="339"/>
      <c r="B363" s="340"/>
      <c r="C363" s="341"/>
      <c r="D363" s="342"/>
      <c r="E363" s="341"/>
    </row>
    <row r="364" spans="1:5" ht="15" hidden="1" customHeight="1">
      <c r="A364" s="339"/>
      <c r="B364" s="340"/>
      <c r="C364" s="341"/>
      <c r="D364" s="342"/>
      <c r="E364" s="341"/>
    </row>
    <row r="365" spans="1:5" ht="15" hidden="1" customHeight="1">
      <c r="A365" s="339"/>
      <c r="B365" s="340"/>
      <c r="C365" s="341"/>
      <c r="D365" s="342"/>
      <c r="E365" s="341"/>
    </row>
    <row r="366" spans="1:5" ht="15" hidden="1" customHeight="1">
      <c r="A366" s="339"/>
      <c r="B366" s="340"/>
      <c r="C366" s="341"/>
      <c r="D366" s="342"/>
      <c r="E366" s="341"/>
    </row>
    <row r="367" spans="1:5" ht="15" hidden="1" customHeight="1">
      <c r="A367" s="339"/>
      <c r="B367" s="340"/>
      <c r="C367" s="341"/>
      <c r="D367" s="342"/>
      <c r="E367" s="341"/>
    </row>
    <row r="368" spans="1:5" ht="15" hidden="1" customHeight="1">
      <c r="A368" s="339"/>
      <c r="B368" s="340"/>
      <c r="C368" s="341"/>
      <c r="D368" s="342"/>
      <c r="E368" s="341"/>
    </row>
    <row r="369" spans="1:5" ht="15" hidden="1" customHeight="1">
      <c r="A369" s="339"/>
      <c r="B369" s="340"/>
      <c r="C369" s="341"/>
      <c r="D369" s="342"/>
      <c r="E369" s="341"/>
    </row>
    <row r="370" spans="1:5" ht="15" hidden="1" customHeight="1">
      <c r="A370" s="339"/>
      <c r="B370" s="340"/>
      <c r="C370" s="341"/>
      <c r="D370" s="342"/>
      <c r="E370" s="341"/>
    </row>
    <row r="371" spans="1:5" ht="15" hidden="1" customHeight="1">
      <c r="A371" s="339"/>
      <c r="B371" s="340"/>
      <c r="C371" s="341"/>
      <c r="D371" s="342"/>
      <c r="E371" s="341"/>
    </row>
    <row r="372" spans="1:5" ht="15" hidden="1" customHeight="1">
      <c r="A372" s="339"/>
      <c r="B372" s="340"/>
      <c r="C372" s="341"/>
      <c r="D372" s="342"/>
      <c r="E372" s="341"/>
    </row>
    <row r="373" spans="1:5" ht="15" hidden="1" customHeight="1">
      <c r="A373" s="339"/>
      <c r="B373" s="340"/>
      <c r="C373" s="341"/>
      <c r="D373" s="342"/>
      <c r="E373" s="341"/>
    </row>
    <row r="374" spans="1:5" ht="15" hidden="1" customHeight="1">
      <c r="A374" s="339"/>
      <c r="B374" s="340"/>
      <c r="C374" s="341"/>
      <c r="D374" s="342"/>
      <c r="E374" s="341"/>
    </row>
    <row r="375" spans="1:5" ht="15" hidden="1" customHeight="1">
      <c r="A375" s="339"/>
      <c r="B375" s="340"/>
      <c r="C375" s="341"/>
      <c r="D375" s="342"/>
      <c r="E375" s="341"/>
    </row>
    <row r="376" spans="1:5" ht="15" hidden="1" customHeight="1">
      <c r="A376" s="339"/>
      <c r="B376" s="340"/>
      <c r="C376" s="341"/>
      <c r="D376" s="342"/>
      <c r="E376" s="341"/>
    </row>
    <row r="377" spans="1:5" ht="15" hidden="1" customHeight="1">
      <c r="A377" s="339"/>
      <c r="B377" s="340"/>
      <c r="C377" s="341"/>
      <c r="D377" s="342"/>
      <c r="E377" s="341"/>
    </row>
    <row r="378" spans="1:5" ht="15" hidden="1" customHeight="1">
      <c r="A378" s="339"/>
      <c r="B378" s="340"/>
      <c r="C378" s="341"/>
      <c r="D378" s="342"/>
      <c r="E378" s="341"/>
    </row>
    <row r="379" spans="1:5" ht="15" hidden="1" customHeight="1">
      <c r="A379" s="339"/>
      <c r="B379" s="340"/>
      <c r="C379" s="341"/>
      <c r="D379" s="342"/>
      <c r="E379" s="341"/>
    </row>
    <row r="380" spans="1:5" ht="15" hidden="1" customHeight="1">
      <c r="A380" s="339"/>
      <c r="B380" s="340"/>
      <c r="C380" s="341"/>
      <c r="D380" s="342"/>
      <c r="E380" s="341"/>
    </row>
    <row r="381" spans="1:5" ht="15" hidden="1" customHeight="1">
      <c r="A381" s="339"/>
      <c r="B381" s="340"/>
      <c r="C381" s="341"/>
      <c r="D381" s="342"/>
      <c r="E381" s="341"/>
    </row>
    <row r="382" spans="1:5" ht="15" hidden="1" customHeight="1">
      <c r="A382" s="339"/>
      <c r="B382" s="340"/>
      <c r="C382" s="341"/>
      <c r="D382" s="342"/>
      <c r="E382" s="341"/>
    </row>
    <row r="383" spans="1:5" ht="15" hidden="1" customHeight="1">
      <c r="A383" s="339"/>
      <c r="B383" s="340"/>
      <c r="C383" s="341"/>
      <c r="D383" s="342"/>
      <c r="E383" s="341"/>
    </row>
    <row r="384" spans="1:5" ht="15" hidden="1" customHeight="1">
      <c r="A384" s="339"/>
      <c r="B384" s="340"/>
      <c r="C384" s="341"/>
      <c r="D384" s="342"/>
      <c r="E384" s="341"/>
    </row>
    <row r="385" spans="1:5" ht="15" hidden="1" customHeight="1">
      <c r="A385" s="339"/>
      <c r="B385" s="340"/>
      <c r="C385" s="341"/>
      <c r="D385" s="342"/>
      <c r="E385" s="341"/>
    </row>
    <row r="386" spans="1:5" ht="15" hidden="1" customHeight="1">
      <c r="A386" s="339"/>
      <c r="B386" s="340"/>
      <c r="C386" s="341"/>
      <c r="D386" s="342"/>
      <c r="E386" s="341"/>
    </row>
    <row r="387" spans="1:5" ht="15" hidden="1" customHeight="1">
      <c r="A387" s="339"/>
      <c r="B387" s="340"/>
      <c r="C387" s="341"/>
      <c r="D387" s="342"/>
      <c r="E387" s="341"/>
    </row>
    <row r="388" spans="1:5" ht="15" hidden="1" customHeight="1">
      <c r="A388" s="339"/>
      <c r="B388" s="340"/>
      <c r="C388" s="341"/>
      <c r="D388" s="342"/>
      <c r="E388" s="341"/>
    </row>
    <row r="389" spans="1:5" ht="15" hidden="1" customHeight="1">
      <c r="A389" s="339"/>
      <c r="B389" s="340"/>
      <c r="C389" s="341"/>
      <c r="D389" s="342"/>
      <c r="E389" s="341"/>
    </row>
    <row r="390" spans="1:5" ht="15" hidden="1" customHeight="1">
      <c r="A390" s="339"/>
      <c r="B390" s="340"/>
      <c r="C390" s="341"/>
      <c r="D390" s="342"/>
      <c r="E390" s="341"/>
    </row>
    <row r="391" spans="1:5" ht="15" hidden="1" customHeight="1">
      <c r="A391" s="339"/>
      <c r="B391" s="340"/>
      <c r="C391" s="341"/>
      <c r="D391" s="342"/>
      <c r="E391" s="341"/>
    </row>
    <row r="392" spans="1:5" ht="15" hidden="1" customHeight="1">
      <c r="A392" s="339"/>
      <c r="B392" s="340"/>
      <c r="C392" s="341"/>
      <c r="D392" s="342"/>
      <c r="E392" s="341"/>
    </row>
    <row r="393" spans="1:5" ht="15" hidden="1" customHeight="1">
      <c r="A393" s="339"/>
      <c r="B393" s="340"/>
      <c r="C393" s="341"/>
      <c r="D393" s="342"/>
      <c r="E393" s="341"/>
    </row>
    <row r="394" spans="1:5" ht="15" hidden="1" customHeight="1">
      <c r="A394" s="339"/>
      <c r="B394" s="340"/>
      <c r="C394" s="341"/>
      <c r="D394" s="342"/>
      <c r="E394" s="341"/>
    </row>
    <row r="395" spans="1:5" ht="15" hidden="1" customHeight="1">
      <c r="A395" s="339"/>
      <c r="B395" s="340"/>
      <c r="C395" s="341"/>
      <c r="D395" s="342"/>
      <c r="E395" s="341"/>
    </row>
    <row r="396" spans="1:5" ht="15" hidden="1" customHeight="1">
      <c r="A396" s="339"/>
      <c r="B396" s="340"/>
      <c r="C396" s="341"/>
      <c r="D396" s="342"/>
      <c r="E396" s="341"/>
    </row>
    <row r="397" spans="1:5" ht="15" hidden="1" customHeight="1">
      <c r="A397" s="339"/>
      <c r="B397" s="340"/>
      <c r="C397" s="341"/>
      <c r="D397" s="342"/>
      <c r="E397" s="341"/>
    </row>
    <row r="398" spans="1:5" ht="15" hidden="1" customHeight="1">
      <c r="A398" s="339"/>
      <c r="B398" s="340"/>
      <c r="C398" s="341"/>
      <c r="D398" s="342"/>
      <c r="E398" s="341"/>
    </row>
    <row r="399" spans="1:5" ht="15" hidden="1" customHeight="1">
      <c r="A399" s="339"/>
      <c r="B399" s="340"/>
      <c r="C399" s="341"/>
      <c r="D399" s="342"/>
      <c r="E399" s="341"/>
    </row>
    <row r="400" spans="1:5" ht="15" hidden="1" customHeight="1">
      <c r="A400" s="339"/>
      <c r="B400" s="340"/>
      <c r="C400" s="341"/>
      <c r="D400" s="342"/>
      <c r="E400" s="341"/>
    </row>
    <row r="401" spans="1:5" ht="15" hidden="1" customHeight="1">
      <c r="A401" s="339"/>
      <c r="B401" s="340"/>
      <c r="C401" s="341"/>
      <c r="D401" s="342"/>
      <c r="E401" s="341"/>
    </row>
    <row r="402" spans="1:5" ht="15" hidden="1" customHeight="1">
      <c r="A402" s="339"/>
      <c r="B402" s="340"/>
      <c r="C402" s="341"/>
      <c r="D402" s="342"/>
      <c r="E402" s="341"/>
    </row>
    <row r="403" spans="1:5" ht="15" hidden="1" customHeight="1">
      <c r="A403" s="339"/>
      <c r="B403" s="340"/>
      <c r="C403" s="341"/>
      <c r="D403" s="342"/>
      <c r="E403" s="341"/>
    </row>
    <row r="404" spans="1:5" ht="15" hidden="1" customHeight="1">
      <c r="A404" s="339"/>
      <c r="B404" s="340"/>
      <c r="C404" s="341"/>
      <c r="D404" s="342"/>
      <c r="E404" s="341"/>
    </row>
    <row r="405" spans="1:5" ht="15" hidden="1" customHeight="1">
      <c r="A405" s="339"/>
      <c r="B405" s="340"/>
      <c r="C405" s="341"/>
      <c r="D405" s="342"/>
      <c r="E405" s="341"/>
    </row>
    <row r="406" spans="1:5" ht="15" hidden="1" customHeight="1">
      <c r="A406" s="339"/>
      <c r="B406" s="340"/>
      <c r="C406" s="341"/>
      <c r="D406" s="342"/>
      <c r="E406" s="341"/>
    </row>
    <row r="407" spans="1:5" ht="15" hidden="1" customHeight="1">
      <c r="A407" s="339"/>
      <c r="B407" s="340"/>
      <c r="C407" s="341"/>
      <c r="D407" s="342"/>
      <c r="E407" s="341"/>
    </row>
    <row r="408" spans="1:5" ht="15" hidden="1" customHeight="1">
      <c r="A408" s="339"/>
      <c r="B408" s="340"/>
      <c r="C408" s="341"/>
      <c r="D408" s="342"/>
      <c r="E408" s="341"/>
    </row>
    <row r="409" spans="1:5" ht="15" hidden="1" customHeight="1">
      <c r="A409" s="339"/>
      <c r="B409" s="340"/>
      <c r="C409" s="341"/>
      <c r="D409" s="342"/>
      <c r="E409" s="341"/>
    </row>
    <row r="410" spans="1:5" ht="15" hidden="1" customHeight="1">
      <c r="A410" s="339"/>
      <c r="B410" s="340"/>
      <c r="C410" s="341"/>
      <c r="D410" s="342"/>
      <c r="E410" s="341"/>
    </row>
    <row r="411" spans="1:5" ht="15" hidden="1" customHeight="1">
      <c r="A411" s="339"/>
      <c r="B411" s="340"/>
      <c r="C411" s="341"/>
      <c r="D411" s="342"/>
      <c r="E411" s="341"/>
    </row>
    <row r="412" spans="1:5" ht="15" hidden="1" customHeight="1">
      <c r="A412" s="339"/>
      <c r="B412" s="340"/>
      <c r="C412" s="341"/>
      <c r="D412" s="342"/>
      <c r="E412" s="341"/>
    </row>
    <row r="413" spans="1:5" ht="15" hidden="1" customHeight="1">
      <c r="A413" s="339"/>
      <c r="B413" s="340"/>
      <c r="C413" s="341"/>
      <c r="D413" s="342"/>
      <c r="E413" s="341"/>
    </row>
    <row r="414" spans="1:5" ht="15" hidden="1" customHeight="1">
      <c r="A414" s="339"/>
      <c r="B414" s="340"/>
      <c r="C414" s="341"/>
      <c r="D414" s="342"/>
      <c r="E414" s="341"/>
    </row>
    <row r="415" spans="1:5" ht="15" hidden="1" customHeight="1">
      <c r="A415" s="339"/>
      <c r="B415" s="340"/>
      <c r="C415" s="341"/>
      <c r="D415" s="342"/>
      <c r="E415" s="341"/>
    </row>
    <row r="416" spans="1:5" ht="15" hidden="1" customHeight="1">
      <c r="A416" s="339"/>
      <c r="B416" s="340"/>
      <c r="C416" s="341"/>
      <c r="D416" s="342"/>
      <c r="E416" s="341"/>
    </row>
    <row r="417" spans="1:5" ht="27" customHeight="1">
      <c r="A417" s="663"/>
      <c r="B417" s="663"/>
      <c r="C417" s="336"/>
      <c r="D417" s="337"/>
      <c r="E417" s="338"/>
    </row>
    <row r="418" spans="1:5" ht="14.25" customHeight="1">
      <c r="A418" s="339"/>
      <c r="B418" s="340"/>
      <c r="C418" s="341"/>
      <c r="D418" s="342"/>
      <c r="E418" s="343"/>
    </row>
    <row r="419" spans="1:5" ht="14.25" customHeight="1">
      <c r="A419" s="339"/>
      <c r="B419" s="340"/>
      <c r="C419" s="341"/>
      <c r="D419" s="342"/>
      <c r="E419" s="343"/>
    </row>
    <row r="420" spans="1:5" ht="14.25" customHeight="1">
      <c r="A420" s="339"/>
      <c r="B420" s="340"/>
      <c r="C420" s="341"/>
      <c r="D420" s="342"/>
      <c r="E420" s="343"/>
    </row>
    <row r="421" spans="1:5" ht="14.25" customHeight="1">
      <c r="A421" s="339"/>
      <c r="B421" s="340"/>
      <c r="C421" s="341"/>
      <c r="D421" s="342"/>
      <c r="E421" s="343"/>
    </row>
    <row r="422" spans="1:5" ht="14.25" customHeight="1">
      <c r="A422" s="339"/>
      <c r="B422" s="340"/>
      <c r="C422" s="341"/>
      <c r="D422" s="342"/>
      <c r="E422" s="343"/>
    </row>
    <row r="423" spans="1:5" ht="14.25" customHeight="1">
      <c r="A423" s="339"/>
      <c r="B423" s="340"/>
      <c r="C423" s="341"/>
      <c r="D423" s="342"/>
      <c r="E423" s="343"/>
    </row>
    <row r="424" spans="1:5" ht="14.25" customHeight="1">
      <c r="A424" s="339"/>
      <c r="B424" s="340"/>
      <c r="C424" s="341"/>
      <c r="D424" s="342"/>
      <c r="E424" s="343"/>
    </row>
    <row r="425" spans="1:5" ht="14.25" customHeight="1">
      <c r="A425" s="339"/>
      <c r="B425" s="340"/>
      <c r="C425" s="341"/>
      <c r="D425" s="342"/>
      <c r="E425" s="343"/>
    </row>
    <row r="426" spans="1:5" ht="14.25" customHeight="1">
      <c r="A426" s="339"/>
      <c r="B426" s="340"/>
      <c r="C426" s="341"/>
      <c r="D426" s="342"/>
      <c r="E426" s="343"/>
    </row>
    <row r="427" spans="1:5" ht="14.25" customHeight="1">
      <c r="A427" s="339"/>
      <c r="B427" s="340"/>
      <c r="C427" s="341"/>
      <c r="D427" s="342"/>
      <c r="E427" s="343"/>
    </row>
    <row r="428" spans="1:5" ht="14.25" customHeight="1">
      <c r="A428" s="339"/>
      <c r="B428" s="340"/>
      <c r="C428" s="341"/>
      <c r="D428" s="342"/>
      <c r="E428" s="343"/>
    </row>
    <row r="429" spans="1:5" ht="14.25" customHeight="1">
      <c r="A429" s="339"/>
      <c r="B429" s="340"/>
      <c r="C429" s="341"/>
      <c r="D429" s="342"/>
      <c r="E429" s="343"/>
    </row>
    <row r="430" spans="1:5" ht="14.25" customHeight="1">
      <c r="A430" s="339"/>
      <c r="B430" s="340"/>
      <c r="C430" s="341"/>
      <c r="D430" s="342"/>
      <c r="E430" s="343"/>
    </row>
    <row r="431" spans="1:5" ht="14.25" customHeight="1">
      <c r="A431" s="339"/>
      <c r="B431" s="340"/>
      <c r="C431" s="341"/>
      <c r="D431" s="342"/>
      <c r="E431" s="343"/>
    </row>
    <row r="432" spans="1:5" ht="14.25" customHeight="1">
      <c r="A432" s="339"/>
      <c r="B432" s="340"/>
      <c r="C432" s="341"/>
      <c r="D432" s="342"/>
      <c r="E432" s="343"/>
    </row>
    <row r="433" spans="1:5" ht="14.25" customHeight="1">
      <c r="A433" s="339"/>
      <c r="B433" s="340"/>
      <c r="C433" s="341"/>
      <c r="D433" s="342"/>
      <c r="E433" s="343"/>
    </row>
    <row r="434" spans="1:5" ht="14.25" customHeight="1">
      <c r="A434" s="339"/>
      <c r="B434" s="340"/>
      <c r="C434" s="341"/>
      <c r="D434" s="342"/>
      <c r="E434" s="343"/>
    </row>
    <row r="435" spans="1:5" ht="14.25" customHeight="1">
      <c r="A435" s="339"/>
      <c r="B435" s="340"/>
      <c r="C435" s="341"/>
      <c r="D435" s="342"/>
      <c r="E435" s="343"/>
    </row>
    <row r="436" spans="1:5" ht="15" hidden="1" customHeight="1">
      <c r="A436" s="339"/>
      <c r="B436" s="340"/>
      <c r="C436" s="341"/>
      <c r="D436" s="342"/>
      <c r="E436" s="341"/>
    </row>
    <row r="437" spans="1:5" ht="15" hidden="1" customHeight="1">
      <c r="A437" s="339"/>
      <c r="B437" s="340"/>
      <c r="C437" s="341"/>
      <c r="D437" s="342"/>
      <c r="E437" s="341"/>
    </row>
    <row r="438" spans="1:5" ht="15" hidden="1" customHeight="1">
      <c r="A438" s="339"/>
      <c r="B438" s="340"/>
      <c r="C438" s="341"/>
      <c r="D438" s="342"/>
      <c r="E438" s="341"/>
    </row>
    <row r="439" spans="1:5" ht="15" hidden="1" customHeight="1">
      <c r="A439" s="339"/>
      <c r="B439" s="340"/>
      <c r="C439" s="341"/>
      <c r="D439" s="342"/>
      <c r="E439" s="341"/>
    </row>
    <row r="440" spans="1:5" ht="15" hidden="1" customHeight="1">
      <c r="A440" s="339"/>
      <c r="B440" s="340"/>
      <c r="C440" s="341"/>
      <c r="D440" s="342"/>
      <c r="E440" s="341"/>
    </row>
    <row r="441" spans="1:5" ht="15" hidden="1" customHeight="1">
      <c r="A441" s="339"/>
      <c r="B441" s="340"/>
      <c r="C441" s="341"/>
      <c r="D441" s="342"/>
      <c r="E441" s="341"/>
    </row>
    <row r="442" spans="1:5" ht="15" hidden="1" customHeight="1">
      <c r="A442" s="339"/>
      <c r="B442" s="340"/>
      <c r="C442" s="341"/>
      <c r="D442" s="342"/>
      <c r="E442" s="341"/>
    </row>
    <row r="443" spans="1:5" ht="15" hidden="1" customHeight="1">
      <c r="A443" s="339"/>
      <c r="B443" s="340"/>
      <c r="C443" s="341"/>
      <c r="D443" s="342"/>
      <c r="E443" s="341"/>
    </row>
    <row r="444" spans="1:5" ht="15" hidden="1" customHeight="1">
      <c r="A444" s="339"/>
      <c r="B444" s="340"/>
      <c r="C444" s="341"/>
      <c r="D444" s="342"/>
      <c r="E444" s="341"/>
    </row>
    <row r="445" spans="1:5" ht="15" hidden="1" customHeight="1">
      <c r="A445" s="339"/>
      <c r="B445" s="340"/>
      <c r="C445" s="341"/>
      <c r="D445" s="342"/>
      <c r="E445" s="341"/>
    </row>
    <row r="446" spans="1:5" ht="15" hidden="1" customHeight="1">
      <c r="A446" s="339"/>
      <c r="B446" s="340"/>
      <c r="C446" s="341"/>
      <c r="D446" s="342"/>
      <c r="E446" s="341"/>
    </row>
    <row r="447" spans="1:5" ht="15" hidden="1" customHeight="1">
      <c r="A447" s="339"/>
      <c r="B447" s="340"/>
      <c r="C447" s="341"/>
      <c r="D447" s="342"/>
      <c r="E447" s="341"/>
    </row>
    <row r="448" spans="1:5" ht="15" hidden="1" customHeight="1">
      <c r="A448" s="339"/>
      <c r="B448" s="340"/>
      <c r="C448" s="341"/>
      <c r="D448" s="342"/>
      <c r="E448" s="341"/>
    </row>
    <row r="449" spans="1:5" ht="15" hidden="1" customHeight="1">
      <c r="A449" s="339"/>
      <c r="B449" s="340"/>
      <c r="C449" s="341"/>
      <c r="D449" s="342"/>
      <c r="E449" s="341"/>
    </row>
    <row r="450" spans="1:5" ht="15" hidden="1" customHeight="1">
      <c r="A450" s="339"/>
      <c r="B450" s="340"/>
      <c r="C450" s="341"/>
      <c r="D450" s="342"/>
      <c r="E450" s="341"/>
    </row>
    <row r="451" spans="1:5" ht="15" hidden="1" customHeight="1">
      <c r="A451" s="339"/>
      <c r="B451" s="340"/>
      <c r="C451" s="341"/>
      <c r="D451" s="342"/>
      <c r="E451" s="341"/>
    </row>
    <row r="452" spans="1:5" ht="15" hidden="1" customHeight="1">
      <c r="A452" s="339"/>
      <c r="B452" s="340"/>
      <c r="C452" s="341"/>
      <c r="D452" s="342"/>
      <c r="E452" s="341"/>
    </row>
    <row r="453" spans="1:5" ht="15" hidden="1" customHeight="1">
      <c r="A453" s="339"/>
      <c r="B453" s="340"/>
      <c r="C453" s="341"/>
      <c r="D453" s="342"/>
      <c r="E453" s="341"/>
    </row>
    <row r="454" spans="1:5" ht="15" hidden="1" customHeight="1">
      <c r="A454" s="339"/>
      <c r="B454" s="340"/>
      <c r="C454" s="341"/>
      <c r="D454" s="342"/>
      <c r="E454" s="341"/>
    </row>
    <row r="455" spans="1:5" ht="15" hidden="1" customHeight="1">
      <c r="A455" s="339"/>
      <c r="B455" s="340"/>
      <c r="C455" s="341"/>
      <c r="D455" s="342"/>
      <c r="E455" s="341"/>
    </row>
    <row r="456" spans="1:5" ht="15" hidden="1" customHeight="1">
      <c r="A456" s="339"/>
      <c r="B456" s="340"/>
      <c r="C456" s="341"/>
      <c r="D456" s="342"/>
      <c r="E456" s="341"/>
    </row>
    <row r="457" spans="1:5" ht="15" hidden="1" customHeight="1">
      <c r="A457" s="339"/>
      <c r="B457" s="340"/>
      <c r="C457" s="341"/>
      <c r="D457" s="342"/>
      <c r="E457" s="341"/>
    </row>
    <row r="458" spans="1:5" ht="15" hidden="1" customHeight="1">
      <c r="A458" s="339"/>
      <c r="B458" s="340"/>
      <c r="C458" s="341"/>
      <c r="D458" s="342"/>
      <c r="E458" s="341"/>
    </row>
    <row r="459" spans="1:5" ht="15" hidden="1" customHeight="1">
      <c r="A459" s="339"/>
      <c r="B459" s="340"/>
      <c r="C459" s="341"/>
      <c r="D459" s="342"/>
      <c r="E459" s="341"/>
    </row>
    <row r="460" spans="1:5" ht="15" hidden="1" customHeight="1">
      <c r="A460" s="339"/>
      <c r="B460" s="340"/>
      <c r="C460" s="341"/>
      <c r="D460" s="342"/>
      <c r="E460" s="341"/>
    </row>
    <row r="461" spans="1:5" ht="15" hidden="1" customHeight="1">
      <c r="A461" s="339"/>
      <c r="B461" s="340"/>
      <c r="C461" s="341"/>
      <c r="D461" s="342"/>
      <c r="E461" s="341"/>
    </row>
    <row r="462" spans="1:5" ht="15" hidden="1" customHeight="1">
      <c r="A462" s="339"/>
      <c r="B462" s="340"/>
      <c r="C462" s="341"/>
      <c r="D462" s="342"/>
      <c r="E462" s="341"/>
    </row>
    <row r="463" spans="1:5" ht="15" hidden="1" customHeight="1">
      <c r="A463" s="339"/>
      <c r="B463" s="340"/>
      <c r="C463" s="341"/>
      <c r="D463" s="342"/>
      <c r="E463" s="341"/>
    </row>
    <row r="464" spans="1:5" ht="15" hidden="1" customHeight="1">
      <c r="A464" s="339"/>
      <c r="B464" s="340"/>
      <c r="C464" s="341"/>
      <c r="D464" s="342"/>
      <c r="E464" s="341"/>
    </row>
    <row r="465" spans="1:5" ht="15" hidden="1" customHeight="1">
      <c r="A465" s="339"/>
      <c r="B465" s="340"/>
      <c r="C465" s="341"/>
      <c r="D465" s="342"/>
      <c r="E465" s="341"/>
    </row>
    <row r="466" spans="1:5" ht="15" hidden="1" customHeight="1">
      <c r="A466" s="339"/>
      <c r="B466" s="340"/>
      <c r="C466" s="341"/>
      <c r="D466" s="342"/>
      <c r="E466" s="341"/>
    </row>
    <row r="467" spans="1:5" ht="15" hidden="1" customHeight="1">
      <c r="A467" s="339"/>
      <c r="B467" s="340"/>
      <c r="C467" s="341"/>
      <c r="D467" s="342"/>
      <c r="E467" s="341"/>
    </row>
    <row r="468" spans="1:5" ht="15" hidden="1" customHeight="1">
      <c r="A468" s="339"/>
      <c r="B468" s="340"/>
      <c r="C468" s="341"/>
      <c r="D468" s="342"/>
      <c r="E468" s="341"/>
    </row>
    <row r="469" spans="1:5" ht="15" hidden="1" customHeight="1">
      <c r="A469" s="339"/>
      <c r="B469" s="340"/>
      <c r="C469" s="341"/>
      <c r="D469" s="342"/>
      <c r="E469" s="341"/>
    </row>
    <row r="470" spans="1:5" ht="15" hidden="1" customHeight="1">
      <c r="A470" s="339"/>
      <c r="B470" s="340"/>
      <c r="C470" s="341"/>
      <c r="D470" s="342"/>
      <c r="E470" s="341"/>
    </row>
    <row r="471" spans="1:5" ht="15" hidden="1" customHeight="1">
      <c r="A471" s="339"/>
      <c r="B471" s="340"/>
      <c r="C471" s="341"/>
      <c r="D471" s="342"/>
      <c r="E471" s="341"/>
    </row>
    <row r="472" spans="1:5" ht="15" hidden="1" customHeight="1">
      <c r="A472" s="339"/>
      <c r="B472" s="340"/>
      <c r="C472" s="341"/>
      <c r="D472" s="342"/>
      <c r="E472" s="341"/>
    </row>
    <row r="473" spans="1:5" ht="15" hidden="1" customHeight="1">
      <c r="A473" s="339"/>
      <c r="B473" s="340"/>
      <c r="C473" s="341"/>
      <c r="D473" s="342"/>
      <c r="E473" s="341"/>
    </row>
    <row r="474" spans="1:5" ht="15" hidden="1" customHeight="1">
      <c r="A474" s="339"/>
      <c r="B474" s="340"/>
      <c r="C474" s="341"/>
      <c r="D474" s="342"/>
      <c r="E474" s="341"/>
    </row>
    <row r="475" spans="1:5" ht="15" hidden="1" customHeight="1">
      <c r="A475" s="339"/>
      <c r="B475" s="340"/>
      <c r="C475" s="341"/>
      <c r="D475" s="342"/>
      <c r="E475" s="341"/>
    </row>
    <row r="476" spans="1:5" ht="15" hidden="1" customHeight="1">
      <c r="A476" s="339"/>
      <c r="B476" s="340"/>
      <c r="C476" s="341"/>
      <c r="D476" s="342"/>
      <c r="E476" s="341"/>
    </row>
    <row r="477" spans="1:5" ht="15" hidden="1" customHeight="1">
      <c r="A477" s="339"/>
      <c r="B477" s="340"/>
      <c r="C477" s="341"/>
      <c r="D477" s="342"/>
      <c r="E477" s="341"/>
    </row>
    <row r="478" spans="1:5" ht="15" hidden="1" customHeight="1">
      <c r="A478" s="339"/>
      <c r="B478" s="340"/>
      <c r="C478" s="341"/>
      <c r="D478" s="342"/>
      <c r="E478" s="341"/>
    </row>
    <row r="479" spans="1:5" ht="15" hidden="1" customHeight="1">
      <c r="A479" s="339"/>
      <c r="B479" s="340"/>
      <c r="C479" s="341"/>
      <c r="D479" s="342"/>
      <c r="E479" s="341"/>
    </row>
    <row r="480" spans="1:5" ht="15" hidden="1" customHeight="1">
      <c r="A480" s="339"/>
      <c r="B480" s="340"/>
      <c r="C480" s="341"/>
      <c r="D480" s="342"/>
      <c r="E480" s="341"/>
    </row>
    <row r="481" spans="1:5" ht="15" hidden="1" customHeight="1">
      <c r="A481" s="339"/>
      <c r="B481" s="340"/>
      <c r="C481" s="341"/>
      <c r="D481" s="342"/>
      <c r="E481" s="341"/>
    </row>
    <row r="482" spans="1:5" ht="15" hidden="1" customHeight="1">
      <c r="A482" s="339"/>
      <c r="B482" s="340"/>
      <c r="C482" s="341"/>
      <c r="D482" s="342"/>
      <c r="E482" s="341"/>
    </row>
    <row r="483" spans="1:5" ht="15" hidden="1" customHeight="1">
      <c r="A483" s="339"/>
      <c r="B483" s="340"/>
      <c r="C483" s="341"/>
      <c r="D483" s="342"/>
      <c r="E483" s="341"/>
    </row>
    <row r="484" spans="1:5" ht="15" hidden="1" customHeight="1">
      <c r="A484" s="339"/>
      <c r="B484" s="340"/>
      <c r="C484" s="341"/>
      <c r="D484" s="342"/>
      <c r="E484" s="341"/>
    </row>
    <row r="485" spans="1:5" ht="15" hidden="1" customHeight="1">
      <c r="A485" s="339"/>
      <c r="B485" s="340"/>
      <c r="C485" s="341"/>
      <c r="D485" s="342"/>
      <c r="E485" s="341"/>
    </row>
    <row r="486" spans="1:5" ht="15" hidden="1" customHeight="1">
      <c r="A486" s="339"/>
      <c r="B486" s="340"/>
      <c r="C486" s="341"/>
      <c r="D486" s="342"/>
      <c r="E486" s="341"/>
    </row>
    <row r="487" spans="1:5" ht="15" hidden="1" customHeight="1">
      <c r="A487" s="339"/>
      <c r="B487" s="340"/>
      <c r="C487" s="341"/>
      <c r="D487" s="342"/>
      <c r="E487" s="341"/>
    </row>
    <row r="488" spans="1:5" ht="15" hidden="1" customHeight="1">
      <c r="A488" s="339"/>
      <c r="B488" s="340"/>
      <c r="C488" s="341"/>
      <c r="D488" s="342"/>
      <c r="E488" s="341"/>
    </row>
    <row r="489" spans="1:5" ht="15" hidden="1" customHeight="1">
      <c r="A489" s="339"/>
      <c r="B489" s="340"/>
      <c r="C489" s="341"/>
      <c r="D489" s="342"/>
      <c r="E489" s="341"/>
    </row>
    <row r="490" spans="1:5" ht="15" hidden="1" customHeight="1">
      <c r="A490" s="339"/>
      <c r="B490" s="340"/>
      <c r="C490" s="341"/>
      <c r="D490" s="342"/>
      <c r="E490" s="341"/>
    </row>
    <row r="491" spans="1:5" ht="15" hidden="1" customHeight="1">
      <c r="A491" s="339"/>
      <c r="B491" s="340"/>
      <c r="C491" s="341"/>
      <c r="D491" s="342"/>
      <c r="E491" s="341"/>
    </row>
    <row r="492" spans="1:5" ht="15" hidden="1" customHeight="1">
      <c r="A492" s="339"/>
      <c r="B492" s="340"/>
      <c r="C492" s="341"/>
      <c r="D492" s="342"/>
      <c r="E492" s="341"/>
    </row>
    <row r="493" spans="1:5" ht="15" hidden="1" customHeight="1">
      <c r="A493" s="339"/>
      <c r="B493" s="340"/>
      <c r="C493" s="341"/>
      <c r="D493" s="342"/>
      <c r="E493" s="341"/>
    </row>
    <row r="494" spans="1:5" ht="15" hidden="1" customHeight="1">
      <c r="A494" s="339"/>
      <c r="B494" s="340"/>
      <c r="C494" s="341"/>
      <c r="D494" s="342"/>
      <c r="E494" s="341"/>
    </row>
    <row r="495" spans="1:5" ht="15" hidden="1" customHeight="1">
      <c r="A495" s="339"/>
      <c r="B495" s="340"/>
      <c r="C495" s="341"/>
      <c r="D495" s="342"/>
      <c r="E495" s="341"/>
    </row>
    <row r="496" spans="1:5" ht="15" hidden="1" customHeight="1">
      <c r="A496" s="339"/>
      <c r="B496" s="340"/>
      <c r="C496" s="341"/>
      <c r="D496" s="342"/>
      <c r="E496" s="341"/>
    </row>
    <row r="497" spans="1:5" ht="15" hidden="1" customHeight="1">
      <c r="A497" s="339"/>
      <c r="B497" s="340"/>
      <c r="C497" s="341"/>
      <c r="D497" s="342"/>
      <c r="E497" s="341"/>
    </row>
    <row r="498" spans="1:5" ht="27" customHeight="1">
      <c r="A498" s="663"/>
      <c r="B498" s="663"/>
      <c r="C498" s="336"/>
      <c r="D498" s="337"/>
      <c r="E498" s="338"/>
    </row>
    <row r="499" spans="1:5" ht="14.25" customHeight="1">
      <c r="A499" s="339"/>
      <c r="B499" s="340"/>
      <c r="C499" s="341"/>
      <c r="D499" s="342"/>
      <c r="E499" s="343"/>
    </row>
    <row r="500" spans="1:5" ht="14.25" customHeight="1">
      <c r="A500" s="339"/>
      <c r="B500" s="340"/>
      <c r="C500" s="341"/>
      <c r="D500" s="342"/>
      <c r="E500" s="343"/>
    </row>
    <row r="501" spans="1:5" ht="14.25" customHeight="1">
      <c r="A501" s="339"/>
      <c r="B501" s="340"/>
      <c r="C501" s="341"/>
      <c r="D501" s="342"/>
      <c r="E501" s="343"/>
    </row>
    <row r="502" spans="1:5" ht="14.25" customHeight="1">
      <c r="A502" s="339"/>
      <c r="B502" s="340"/>
      <c r="C502" s="341"/>
      <c r="D502" s="342"/>
      <c r="E502" s="343"/>
    </row>
    <row r="503" spans="1:5" ht="14.25" customHeight="1">
      <c r="A503" s="339"/>
      <c r="B503" s="340"/>
      <c r="C503" s="341"/>
      <c r="D503" s="342"/>
      <c r="E503" s="343"/>
    </row>
    <row r="504" spans="1:5" ht="14.25" customHeight="1">
      <c r="A504" s="339"/>
      <c r="B504" s="340"/>
      <c r="C504" s="341"/>
      <c r="D504" s="342"/>
      <c r="E504" s="343"/>
    </row>
    <row r="505" spans="1:5" ht="14.25" customHeight="1">
      <c r="A505" s="339"/>
      <c r="B505" s="340"/>
      <c r="C505" s="341"/>
      <c r="D505" s="342"/>
      <c r="E505" s="343"/>
    </row>
    <row r="506" spans="1:5" ht="14.25" customHeight="1">
      <c r="A506" s="339"/>
      <c r="B506" s="340"/>
      <c r="C506" s="341"/>
      <c r="D506" s="342"/>
      <c r="E506" s="343"/>
    </row>
    <row r="507" spans="1:5" ht="14.25" customHeight="1">
      <c r="A507" s="339"/>
      <c r="B507" s="340"/>
      <c r="C507" s="341"/>
      <c r="D507" s="342"/>
      <c r="E507" s="343"/>
    </row>
    <row r="508" spans="1:5" ht="14.25" customHeight="1">
      <c r="A508" s="339"/>
      <c r="B508" s="340"/>
      <c r="C508" s="341"/>
      <c r="D508" s="342"/>
      <c r="E508" s="343"/>
    </row>
    <row r="509" spans="1:5" ht="14.25" customHeight="1">
      <c r="A509" s="339"/>
      <c r="B509" s="340"/>
      <c r="C509" s="341"/>
      <c r="D509" s="342"/>
      <c r="E509" s="343"/>
    </row>
    <row r="510" spans="1:5" ht="14.25" customHeight="1">
      <c r="A510" s="339"/>
      <c r="B510" s="340"/>
      <c r="C510" s="341"/>
      <c r="D510" s="342"/>
      <c r="E510" s="343"/>
    </row>
    <row r="511" spans="1:5" ht="14.25" customHeight="1">
      <c r="A511" s="339"/>
      <c r="B511" s="340"/>
      <c r="C511" s="341"/>
      <c r="D511" s="342"/>
      <c r="E511" s="343"/>
    </row>
    <row r="512" spans="1:5" ht="14.25" customHeight="1">
      <c r="A512" s="339"/>
      <c r="B512" s="340"/>
      <c r="C512" s="341"/>
      <c r="D512" s="342"/>
      <c r="E512" s="343"/>
    </row>
    <row r="513" spans="1:5" ht="14.25" customHeight="1">
      <c r="A513" s="339"/>
      <c r="B513" s="340"/>
      <c r="C513" s="341"/>
      <c r="D513" s="342"/>
      <c r="E513" s="343"/>
    </row>
    <row r="514" spans="1:5" ht="14.25" customHeight="1">
      <c r="A514" s="339"/>
      <c r="B514" s="340"/>
      <c r="C514" s="341"/>
      <c r="D514" s="342"/>
      <c r="E514" s="343"/>
    </row>
    <row r="515" spans="1:5" ht="14.25" customHeight="1">
      <c r="A515" s="339"/>
      <c r="B515" s="340"/>
      <c r="C515" s="341"/>
      <c r="D515" s="342"/>
      <c r="E515" s="343"/>
    </row>
    <row r="516" spans="1:5" ht="15" hidden="1" customHeight="1">
      <c r="A516" s="339"/>
      <c r="B516" s="340"/>
      <c r="C516" s="341"/>
      <c r="D516" s="342"/>
      <c r="E516" s="341"/>
    </row>
    <row r="517" spans="1:5" ht="15" hidden="1" customHeight="1">
      <c r="A517" s="339"/>
      <c r="B517" s="340"/>
      <c r="C517" s="341"/>
      <c r="D517" s="342"/>
      <c r="E517" s="341"/>
    </row>
    <row r="518" spans="1:5" ht="15" hidden="1" customHeight="1">
      <c r="A518" s="339"/>
      <c r="B518" s="340"/>
      <c r="C518" s="341"/>
      <c r="D518" s="342"/>
      <c r="E518" s="341"/>
    </row>
    <row r="519" spans="1:5" ht="15" hidden="1" customHeight="1">
      <c r="A519" s="339"/>
      <c r="B519" s="340"/>
      <c r="C519" s="341"/>
      <c r="D519" s="342"/>
      <c r="E519" s="341"/>
    </row>
    <row r="520" spans="1:5" ht="15" hidden="1" customHeight="1">
      <c r="A520" s="339"/>
      <c r="B520" s="340"/>
      <c r="C520" s="341"/>
      <c r="D520" s="342"/>
      <c r="E520" s="341"/>
    </row>
    <row r="521" spans="1:5" ht="15" hidden="1" customHeight="1">
      <c r="A521" s="339"/>
      <c r="B521" s="340"/>
      <c r="C521" s="341"/>
      <c r="D521" s="342"/>
      <c r="E521" s="341"/>
    </row>
    <row r="522" spans="1:5" ht="15" hidden="1" customHeight="1">
      <c r="A522" s="339"/>
      <c r="B522" s="340"/>
      <c r="C522" s="341"/>
      <c r="D522" s="342"/>
      <c r="E522" s="341"/>
    </row>
    <row r="523" spans="1:5" ht="15" hidden="1" customHeight="1">
      <c r="A523" s="339"/>
      <c r="B523" s="340"/>
      <c r="C523" s="341"/>
      <c r="D523" s="342"/>
      <c r="E523" s="341"/>
    </row>
    <row r="524" spans="1:5" ht="15" hidden="1" customHeight="1">
      <c r="A524" s="339"/>
      <c r="B524" s="340"/>
      <c r="C524" s="341"/>
      <c r="D524" s="342"/>
      <c r="E524" s="341"/>
    </row>
    <row r="525" spans="1:5" ht="15" hidden="1" customHeight="1">
      <c r="A525" s="339"/>
      <c r="B525" s="340"/>
      <c r="C525" s="341"/>
      <c r="D525" s="342"/>
      <c r="E525" s="341"/>
    </row>
    <row r="526" spans="1:5" ht="15" hidden="1" customHeight="1">
      <c r="A526" s="339"/>
      <c r="B526" s="340"/>
      <c r="C526" s="341"/>
      <c r="D526" s="342"/>
      <c r="E526" s="341"/>
    </row>
    <row r="527" spans="1:5" ht="15" hidden="1" customHeight="1">
      <c r="A527" s="339"/>
      <c r="B527" s="340"/>
      <c r="C527" s="341"/>
      <c r="D527" s="342"/>
      <c r="E527" s="341"/>
    </row>
    <row r="528" spans="1:5" ht="15" hidden="1" customHeight="1">
      <c r="A528" s="339"/>
      <c r="B528" s="340"/>
      <c r="C528" s="341"/>
      <c r="D528" s="342"/>
      <c r="E528" s="341"/>
    </row>
    <row r="529" spans="1:5" ht="15" hidden="1" customHeight="1">
      <c r="A529" s="339"/>
      <c r="B529" s="340"/>
      <c r="C529" s="341"/>
      <c r="D529" s="342"/>
      <c r="E529" s="341"/>
    </row>
    <row r="530" spans="1:5" ht="15" hidden="1" customHeight="1">
      <c r="A530" s="339"/>
      <c r="B530" s="340"/>
      <c r="C530" s="341"/>
      <c r="D530" s="342"/>
      <c r="E530" s="341"/>
    </row>
    <row r="531" spans="1:5" ht="15" hidden="1" customHeight="1">
      <c r="A531" s="339"/>
      <c r="B531" s="340"/>
      <c r="C531" s="341"/>
      <c r="D531" s="342"/>
      <c r="E531" s="341"/>
    </row>
    <row r="532" spans="1:5" ht="15" hidden="1" customHeight="1">
      <c r="A532" s="339"/>
      <c r="B532" s="340"/>
      <c r="C532" s="341"/>
      <c r="D532" s="342"/>
      <c r="E532" s="341"/>
    </row>
    <row r="533" spans="1:5" ht="15" hidden="1" customHeight="1">
      <c r="A533" s="339"/>
      <c r="B533" s="340"/>
      <c r="C533" s="341"/>
      <c r="D533" s="342"/>
      <c r="E533" s="341"/>
    </row>
    <row r="534" spans="1:5" ht="15" hidden="1" customHeight="1">
      <c r="A534" s="339"/>
      <c r="B534" s="340"/>
      <c r="C534" s="341"/>
      <c r="D534" s="342"/>
      <c r="E534" s="341"/>
    </row>
    <row r="535" spans="1:5" ht="15" hidden="1" customHeight="1">
      <c r="A535" s="339"/>
      <c r="B535" s="340"/>
      <c r="C535" s="341"/>
      <c r="D535" s="342"/>
      <c r="E535" s="341"/>
    </row>
    <row r="536" spans="1:5" ht="15" hidden="1" customHeight="1">
      <c r="A536" s="339"/>
      <c r="B536" s="340"/>
      <c r="C536" s="341"/>
      <c r="D536" s="342"/>
      <c r="E536" s="341"/>
    </row>
    <row r="537" spans="1:5" ht="15" hidden="1" customHeight="1">
      <c r="A537" s="339"/>
      <c r="B537" s="340"/>
      <c r="C537" s="341"/>
      <c r="D537" s="342"/>
      <c r="E537" s="341"/>
    </row>
    <row r="538" spans="1:5" ht="15" hidden="1" customHeight="1">
      <c r="A538" s="339"/>
      <c r="B538" s="340"/>
      <c r="C538" s="341"/>
      <c r="D538" s="342"/>
      <c r="E538" s="341"/>
    </row>
    <row r="539" spans="1:5" ht="15" hidden="1" customHeight="1">
      <c r="A539" s="339"/>
      <c r="B539" s="340"/>
      <c r="C539" s="341"/>
      <c r="D539" s="342"/>
      <c r="E539" s="341"/>
    </row>
    <row r="540" spans="1:5" ht="15" hidden="1" customHeight="1">
      <c r="A540" s="339"/>
      <c r="B540" s="340"/>
      <c r="C540" s="341"/>
      <c r="D540" s="342"/>
      <c r="E540" s="341"/>
    </row>
    <row r="541" spans="1:5" ht="15" hidden="1" customHeight="1">
      <c r="A541" s="339"/>
      <c r="B541" s="340"/>
      <c r="C541" s="341"/>
      <c r="D541" s="342"/>
      <c r="E541" s="341"/>
    </row>
    <row r="542" spans="1:5" ht="15" hidden="1" customHeight="1">
      <c r="A542" s="339"/>
      <c r="B542" s="340"/>
      <c r="C542" s="341"/>
      <c r="D542" s="342"/>
      <c r="E542" s="341"/>
    </row>
    <row r="543" spans="1:5" ht="15" hidden="1" customHeight="1">
      <c r="A543" s="339"/>
      <c r="B543" s="340"/>
      <c r="C543" s="341"/>
      <c r="D543" s="342"/>
      <c r="E543" s="341"/>
    </row>
    <row r="544" spans="1:5" ht="15" hidden="1" customHeight="1">
      <c r="A544" s="339"/>
      <c r="B544" s="340"/>
      <c r="C544" s="341"/>
      <c r="D544" s="342"/>
      <c r="E544" s="341"/>
    </row>
    <row r="545" spans="1:5" ht="15" hidden="1" customHeight="1">
      <c r="A545" s="339"/>
      <c r="B545" s="340"/>
      <c r="C545" s="341"/>
      <c r="D545" s="342"/>
      <c r="E545" s="341"/>
    </row>
    <row r="546" spans="1:5" ht="15" hidden="1" customHeight="1">
      <c r="A546" s="339"/>
      <c r="B546" s="340"/>
      <c r="C546" s="341"/>
      <c r="D546" s="342"/>
      <c r="E546" s="341"/>
    </row>
    <row r="547" spans="1:5" ht="15" hidden="1" customHeight="1">
      <c r="A547" s="339"/>
      <c r="B547" s="340"/>
      <c r="C547" s="341"/>
      <c r="D547" s="342"/>
      <c r="E547" s="341"/>
    </row>
    <row r="548" spans="1:5" ht="15" hidden="1" customHeight="1">
      <c r="A548" s="339"/>
      <c r="B548" s="340"/>
      <c r="C548" s="341"/>
      <c r="D548" s="342"/>
      <c r="E548" s="341"/>
    </row>
    <row r="549" spans="1:5" ht="15" hidden="1" customHeight="1">
      <c r="A549" s="339"/>
      <c r="B549" s="340"/>
      <c r="C549" s="341"/>
      <c r="D549" s="342"/>
      <c r="E549" s="341"/>
    </row>
    <row r="550" spans="1:5" ht="15" hidden="1" customHeight="1">
      <c r="A550" s="339"/>
      <c r="B550" s="340"/>
      <c r="C550" s="341"/>
      <c r="D550" s="342"/>
      <c r="E550" s="341"/>
    </row>
    <row r="551" spans="1:5" ht="15" hidden="1" customHeight="1">
      <c r="A551" s="339"/>
      <c r="B551" s="340"/>
      <c r="C551" s="341"/>
      <c r="D551" s="342"/>
      <c r="E551" s="341"/>
    </row>
    <row r="552" spans="1:5" ht="15" hidden="1" customHeight="1">
      <c r="A552" s="339"/>
      <c r="B552" s="340"/>
      <c r="C552" s="341"/>
      <c r="D552" s="342"/>
      <c r="E552" s="341"/>
    </row>
    <row r="553" spans="1:5" ht="15" hidden="1" customHeight="1">
      <c r="A553" s="339"/>
      <c r="B553" s="340"/>
      <c r="C553" s="341"/>
      <c r="D553" s="342"/>
      <c r="E553" s="341"/>
    </row>
    <row r="554" spans="1:5" ht="15" hidden="1" customHeight="1">
      <c r="A554" s="339"/>
      <c r="B554" s="340"/>
      <c r="C554" s="341"/>
      <c r="D554" s="342"/>
      <c r="E554" s="341"/>
    </row>
    <row r="555" spans="1:5" ht="15" hidden="1" customHeight="1">
      <c r="A555" s="339"/>
      <c r="B555" s="340"/>
      <c r="C555" s="341"/>
      <c r="D555" s="342"/>
      <c r="E555" s="341"/>
    </row>
    <row r="556" spans="1:5" ht="15" hidden="1" customHeight="1">
      <c r="A556" s="339"/>
      <c r="B556" s="340"/>
      <c r="C556" s="341"/>
      <c r="D556" s="342"/>
      <c r="E556" s="341"/>
    </row>
    <row r="557" spans="1:5" ht="15" hidden="1" customHeight="1">
      <c r="A557" s="339"/>
      <c r="B557" s="340"/>
      <c r="C557" s="341"/>
      <c r="D557" s="342"/>
      <c r="E557" s="341"/>
    </row>
    <row r="558" spans="1:5" ht="15" hidden="1" customHeight="1">
      <c r="A558" s="339"/>
      <c r="B558" s="340"/>
      <c r="C558" s="341"/>
      <c r="D558" s="342"/>
      <c r="E558" s="341"/>
    </row>
    <row r="559" spans="1:5" ht="15" hidden="1" customHeight="1">
      <c r="A559" s="339"/>
      <c r="B559" s="340"/>
      <c r="C559" s="341"/>
      <c r="D559" s="342"/>
      <c r="E559" s="341"/>
    </row>
    <row r="560" spans="1:5" ht="15" hidden="1" customHeight="1">
      <c r="A560" s="339"/>
      <c r="B560" s="340"/>
      <c r="C560" s="341"/>
      <c r="D560" s="342"/>
      <c r="E560" s="341"/>
    </row>
    <row r="561" spans="1:5" ht="15" hidden="1" customHeight="1">
      <c r="A561" s="339"/>
      <c r="B561" s="340"/>
      <c r="C561" s="341"/>
      <c r="D561" s="342"/>
      <c r="E561" s="341"/>
    </row>
    <row r="562" spans="1:5" ht="15" hidden="1" customHeight="1">
      <c r="A562" s="339"/>
      <c r="B562" s="340"/>
      <c r="C562" s="341"/>
      <c r="D562" s="342"/>
      <c r="E562" s="341"/>
    </row>
    <row r="563" spans="1:5" ht="15" hidden="1" customHeight="1">
      <c r="A563" s="339"/>
      <c r="B563" s="340"/>
      <c r="C563" s="341"/>
      <c r="D563" s="342"/>
      <c r="E563" s="341"/>
    </row>
    <row r="564" spans="1:5" ht="15" hidden="1" customHeight="1">
      <c r="A564" s="339"/>
      <c r="B564" s="340"/>
      <c r="C564" s="341"/>
      <c r="D564" s="342"/>
      <c r="E564" s="341"/>
    </row>
    <row r="565" spans="1:5" ht="15" hidden="1" customHeight="1">
      <c r="A565" s="339"/>
      <c r="B565" s="340"/>
      <c r="C565" s="341"/>
      <c r="D565" s="342"/>
      <c r="E565" s="341"/>
    </row>
    <row r="566" spans="1:5" ht="15" hidden="1" customHeight="1">
      <c r="A566" s="339"/>
      <c r="B566" s="340"/>
      <c r="C566" s="341"/>
      <c r="D566" s="342"/>
      <c r="E566" s="341"/>
    </row>
    <row r="567" spans="1:5" ht="15" hidden="1" customHeight="1">
      <c r="A567" s="339"/>
      <c r="B567" s="340"/>
      <c r="C567" s="341"/>
      <c r="D567" s="342"/>
      <c r="E567" s="341"/>
    </row>
    <row r="568" spans="1:5" ht="15" hidden="1" customHeight="1">
      <c r="A568" s="339"/>
      <c r="B568" s="340"/>
      <c r="C568" s="341"/>
      <c r="D568" s="342"/>
      <c r="E568" s="341"/>
    </row>
    <row r="569" spans="1:5" ht="15" hidden="1" customHeight="1">
      <c r="A569" s="339"/>
      <c r="B569" s="340"/>
      <c r="C569" s="341"/>
      <c r="D569" s="342"/>
      <c r="E569" s="341"/>
    </row>
    <row r="570" spans="1:5" ht="15" hidden="1" customHeight="1">
      <c r="A570" s="339"/>
      <c r="B570" s="340"/>
      <c r="C570" s="341"/>
      <c r="D570" s="342"/>
      <c r="E570" s="341"/>
    </row>
    <row r="571" spans="1:5" ht="15" hidden="1" customHeight="1">
      <c r="A571" s="339"/>
      <c r="B571" s="340"/>
      <c r="C571" s="341"/>
      <c r="D571" s="342"/>
      <c r="E571" s="341"/>
    </row>
    <row r="572" spans="1:5" ht="15" hidden="1" customHeight="1">
      <c r="A572" s="339"/>
      <c r="B572" s="340"/>
      <c r="C572" s="341"/>
      <c r="D572" s="342"/>
      <c r="E572" s="341"/>
    </row>
    <row r="573" spans="1:5" ht="15" hidden="1" customHeight="1">
      <c r="A573" s="339"/>
      <c r="B573" s="340"/>
      <c r="C573" s="341"/>
      <c r="D573" s="342"/>
      <c r="E573" s="341"/>
    </row>
    <row r="574" spans="1:5" ht="15" hidden="1" customHeight="1">
      <c r="A574" s="339"/>
      <c r="B574" s="340"/>
      <c r="C574" s="341"/>
      <c r="D574" s="342"/>
      <c r="E574" s="341"/>
    </row>
    <row r="575" spans="1:5" ht="15" hidden="1" customHeight="1">
      <c r="A575" s="339"/>
      <c r="B575" s="340"/>
      <c r="C575" s="341"/>
      <c r="D575" s="342"/>
      <c r="E575" s="341"/>
    </row>
    <row r="576" spans="1:5" ht="15" hidden="1" customHeight="1">
      <c r="A576" s="339"/>
      <c r="B576" s="340"/>
      <c r="C576" s="341"/>
      <c r="D576" s="342"/>
      <c r="E576" s="341"/>
    </row>
    <row r="577" spans="1:5" ht="15" hidden="1" customHeight="1">
      <c r="A577" s="339"/>
      <c r="B577" s="340"/>
      <c r="C577" s="341"/>
      <c r="D577" s="342"/>
      <c r="E577" s="341"/>
    </row>
    <row r="578" spans="1:5" ht="15" hidden="1" customHeight="1">
      <c r="A578" s="339"/>
      <c r="B578" s="340"/>
      <c r="C578" s="341"/>
      <c r="D578" s="342"/>
      <c r="E578" s="341"/>
    </row>
    <row r="579" spans="1:5" ht="27" customHeight="1">
      <c r="A579" s="663"/>
      <c r="B579" s="663"/>
      <c r="C579" s="336"/>
      <c r="D579" s="337"/>
      <c r="E579" s="338"/>
    </row>
    <row r="580" spans="1:5" ht="14.25" customHeight="1">
      <c r="A580" s="339"/>
      <c r="B580" s="340"/>
      <c r="C580" s="341"/>
      <c r="D580" s="342"/>
      <c r="E580" s="343"/>
    </row>
    <row r="581" spans="1:5" ht="14.25" customHeight="1">
      <c r="A581" s="339"/>
      <c r="B581" s="340"/>
      <c r="C581" s="341"/>
      <c r="D581" s="342"/>
      <c r="E581" s="343"/>
    </row>
    <row r="582" spans="1:5" ht="14.25" customHeight="1">
      <c r="A582" s="339"/>
      <c r="B582" s="340"/>
      <c r="C582" s="341"/>
      <c r="D582" s="342"/>
      <c r="E582" s="343"/>
    </row>
    <row r="583" spans="1:5" ht="14.25" customHeight="1">
      <c r="A583" s="339"/>
      <c r="B583" s="340"/>
      <c r="C583" s="341"/>
      <c r="D583" s="342"/>
      <c r="E583" s="343"/>
    </row>
    <row r="584" spans="1:5" ht="14.25" customHeight="1">
      <c r="A584" s="339"/>
      <c r="B584" s="340"/>
      <c r="C584" s="341"/>
      <c r="D584" s="342"/>
      <c r="E584" s="343"/>
    </row>
    <row r="585" spans="1:5" ht="14.25" customHeight="1">
      <c r="A585" s="339"/>
      <c r="B585" s="340"/>
      <c r="C585" s="341"/>
      <c r="D585" s="342"/>
      <c r="E585" s="343"/>
    </row>
    <row r="586" spans="1:5" ht="14.25" customHeight="1">
      <c r="A586" s="339"/>
      <c r="B586" s="340"/>
      <c r="C586" s="341"/>
      <c r="D586" s="342"/>
      <c r="E586" s="343"/>
    </row>
    <row r="587" spans="1:5" ht="14.25" customHeight="1">
      <c r="A587" s="339"/>
      <c r="B587" s="340"/>
      <c r="C587" s="341"/>
      <c r="D587" s="342"/>
      <c r="E587" s="343"/>
    </row>
    <row r="588" spans="1:5" ht="14.25" customHeight="1">
      <c r="A588" s="339"/>
      <c r="B588" s="340"/>
      <c r="C588" s="341"/>
      <c r="D588" s="342"/>
      <c r="E588" s="343"/>
    </row>
    <row r="589" spans="1:5" ht="14.25" customHeight="1">
      <c r="A589" s="339"/>
      <c r="B589" s="340"/>
      <c r="C589" s="341"/>
      <c r="D589" s="342"/>
      <c r="E589" s="343"/>
    </row>
    <row r="590" spans="1:5" ht="14.25" customHeight="1">
      <c r="A590" s="339"/>
      <c r="B590" s="340"/>
      <c r="C590" s="341"/>
      <c r="D590" s="342"/>
      <c r="E590" s="343"/>
    </row>
    <row r="591" spans="1:5" ht="14.25" customHeight="1">
      <c r="A591" s="339"/>
      <c r="B591" s="340"/>
      <c r="C591" s="341"/>
      <c r="D591" s="342"/>
      <c r="E591" s="343"/>
    </row>
    <row r="592" spans="1:5" ht="14.25" customHeight="1">
      <c r="A592" s="339"/>
      <c r="B592" s="340"/>
      <c r="C592" s="341"/>
      <c r="D592" s="342"/>
      <c r="E592" s="343"/>
    </row>
    <row r="593" spans="1:5" ht="14.25" customHeight="1">
      <c r="A593" s="339"/>
      <c r="B593" s="340"/>
      <c r="C593" s="341"/>
      <c r="D593" s="342"/>
      <c r="E593" s="343"/>
    </row>
    <row r="594" spans="1:5" ht="15" hidden="1" customHeight="1">
      <c r="A594" s="339"/>
      <c r="B594" s="340"/>
      <c r="C594" s="341"/>
      <c r="D594" s="342"/>
      <c r="E594" s="341"/>
    </row>
    <row r="595" spans="1:5" ht="15" hidden="1" customHeight="1">
      <c r="A595" s="339"/>
      <c r="B595" s="340"/>
      <c r="C595" s="341"/>
      <c r="D595" s="342"/>
      <c r="E595" s="341"/>
    </row>
    <row r="596" spans="1:5" ht="15" hidden="1" customHeight="1">
      <c r="A596" s="339"/>
      <c r="B596" s="340"/>
      <c r="C596" s="341"/>
      <c r="D596" s="342"/>
      <c r="E596" s="341"/>
    </row>
    <row r="597" spans="1:5" ht="15" hidden="1" customHeight="1">
      <c r="A597" s="339"/>
      <c r="B597" s="340"/>
      <c r="C597" s="341"/>
      <c r="D597" s="342"/>
      <c r="E597" s="341"/>
    </row>
    <row r="598" spans="1:5" ht="15" hidden="1" customHeight="1">
      <c r="A598" s="339"/>
      <c r="B598" s="340"/>
      <c r="C598" s="341"/>
      <c r="D598" s="342"/>
      <c r="E598" s="341"/>
    </row>
    <row r="599" spans="1:5" ht="15" hidden="1" customHeight="1">
      <c r="A599" s="339"/>
      <c r="B599" s="340"/>
      <c r="C599" s="341"/>
      <c r="D599" s="342"/>
      <c r="E599" s="341"/>
    </row>
    <row r="600" spans="1:5" ht="15" hidden="1" customHeight="1">
      <c r="A600" s="339"/>
      <c r="B600" s="340"/>
      <c r="C600" s="341"/>
      <c r="D600" s="342"/>
      <c r="E600" s="341"/>
    </row>
    <row r="601" spans="1:5" ht="15" hidden="1" customHeight="1">
      <c r="A601" s="339"/>
      <c r="B601" s="340"/>
      <c r="C601" s="341"/>
      <c r="D601" s="342"/>
      <c r="E601" s="341"/>
    </row>
    <row r="602" spans="1:5" ht="15" hidden="1" customHeight="1">
      <c r="A602" s="339"/>
      <c r="B602" s="340"/>
      <c r="C602" s="341"/>
      <c r="D602" s="342"/>
      <c r="E602" s="341"/>
    </row>
    <row r="603" spans="1:5" ht="15" hidden="1" customHeight="1">
      <c r="A603" s="339"/>
      <c r="B603" s="340"/>
      <c r="C603" s="341"/>
      <c r="D603" s="342"/>
      <c r="E603" s="341"/>
    </row>
    <row r="604" spans="1:5" ht="15" hidden="1" customHeight="1">
      <c r="A604" s="339"/>
      <c r="B604" s="340"/>
      <c r="C604" s="341"/>
      <c r="D604" s="342"/>
      <c r="E604" s="341"/>
    </row>
    <row r="605" spans="1:5" ht="15" hidden="1" customHeight="1">
      <c r="A605" s="339"/>
      <c r="B605" s="340"/>
      <c r="C605" s="341"/>
      <c r="D605" s="342"/>
      <c r="E605" s="341"/>
    </row>
    <row r="606" spans="1:5" ht="15" hidden="1" customHeight="1">
      <c r="A606" s="339"/>
      <c r="B606" s="340"/>
      <c r="C606" s="341"/>
      <c r="D606" s="342"/>
      <c r="E606" s="341"/>
    </row>
    <row r="607" spans="1:5" ht="15" hidden="1" customHeight="1">
      <c r="A607" s="339"/>
      <c r="B607" s="340"/>
      <c r="C607" s="341"/>
      <c r="D607" s="342"/>
      <c r="E607" s="341"/>
    </row>
    <row r="608" spans="1:5" ht="15" hidden="1" customHeight="1">
      <c r="A608" s="339"/>
      <c r="B608" s="340"/>
      <c r="C608" s="341"/>
      <c r="D608" s="342"/>
      <c r="E608" s="341"/>
    </row>
    <row r="609" spans="1:5" ht="15" hidden="1" customHeight="1">
      <c r="A609" s="339"/>
      <c r="B609" s="340"/>
      <c r="C609" s="341"/>
      <c r="D609" s="342"/>
      <c r="E609" s="341"/>
    </row>
    <row r="610" spans="1:5" ht="15" hidden="1" customHeight="1">
      <c r="A610" s="339"/>
      <c r="B610" s="340"/>
      <c r="C610" s="341"/>
      <c r="D610" s="342"/>
      <c r="E610" s="341"/>
    </row>
    <row r="611" spans="1:5" ht="15" hidden="1" customHeight="1">
      <c r="A611" s="339"/>
      <c r="B611" s="340"/>
      <c r="C611" s="341"/>
      <c r="D611" s="342"/>
      <c r="E611" s="341"/>
    </row>
    <row r="612" spans="1:5" ht="15" hidden="1" customHeight="1">
      <c r="A612" s="339"/>
      <c r="B612" s="340"/>
      <c r="C612" s="341"/>
      <c r="D612" s="342"/>
      <c r="E612" s="341"/>
    </row>
    <row r="613" spans="1:5" ht="15" hidden="1" customHeight="1">
      <c r="A613" s="339"/>
      <c r="B613" s="340"/>
      <c r="C613" s="341"/>
      <c r="D613" s="342"/>
      <c r="E613" s="341"/>
    </row>
    <row r="614" spans="1:5" ht="15" hidden="1" customHeight="1">
      <c r="A614" s="339"/>
      <c r="B614" s="340"/>
      <c r="C614" s="341"/>
      <c r="D614" s="342"/>
      <c r="E614" s="341"/>
    </row>
    <row r="615" spans="1:5" ht="15" hidden="1" customHeight="1">
      <c r="A615" s="339"/>
      <c r="B615" s="340"/>
      <c r="C615" s="341"/>
      <c r="D615" s="342"/>
      <c r="E615" s="341"/>
    </row>
    <row r="616" spans="1:5" ht="15" hidden="1" customHeight="1">
      <c r="A616" s="339"/>
      <c r="B616" s="340"/>
      <c r="C616" s="341"/>
      <c r="D616" s="342"/>
      <c r="E616" s="341"/>
    </row>
    <row r="617" spans="1:5" ht="15" hidden="1" customHeight="1">
      <c r="A617" s="339"/>
      <c r="B617" s="340"/>
      <c r="C617" s="341"/>
      <c r="D617" s="342"/>
      <c r="E617" s="341"/>
    </row>
    <row r="618" spans="1:5" ht="15" hidden="1" customHeight="1">
      <c r="A618" s="339"/>
      <c r="B618" s="340"/>
      <c r="C618" s="341"/>
      <c r="D618" s="342"/>
      <c r="E618" s="341"/>
    </row>
    <row r="619" spans="1:5" ht="15" hidden="1" customHeight="1">
      <c r="A619" s="339"/>
      <c r="B619" s="340"/>
      <c r="C619" s="341"/>
      <c r="D619" s="342"/>
      <c r="E619" s="341"/>
    </row>
    <row r="620" spans="1:5" ht="15" hidden="1" customHeight="1">
      <c r="A620" s="339"/>
      <c r="B620" s="340"/>
      <c r="C620" s="341"/>
      <c r="D620" s="342"/>
      <c r="E620" s="341"/>
    </row>
    <row r="621" spans="1:5" ht="15" hidden="1" customHeight="1">
      <c r="A621" s="339"/>
      <c r="B621" s="340"/>
      <c r="C621" s="341"/>
      <c r="D621" s="342"/>
      <c r="E621" s="341"/>
    </row>
    <row r="622" spans="1:5" ht="15" hidden="1" customHeight="1">
      <c r="A622" s="339"/>
      <c r="B622" s="340"/>
      <c r="C622" s="341"/>
      <c r="D622" s="342"/>
      <c r="E622" s="341"/>
    </row>
    <row r="623" spans="1:5" ht="15" hidden="1" customHeight="1">
      <c r="A623" s="339"/>
      <c r="B623" s="340"/>
      <c r="C623" s="341"/>
      <c r="D623" s="342"/>
      <c r="E623" s="341"/>
    </row>
    <row r="624" spans="1:5" ht="15" hidden="1" customHeight="1">
      <c r="A624" s="339"/>
      <c r="B624" s="340"/>
      <c r="C624" s="341"/>
      <c r="D624" s="342"/>
      <c r="E624" s="341"/>
    </row>
    <row r="625" spans="1:5" ht="15" hidden="1" customHeight="1">
      <c r="A625" s="339"/>
      <c r="B625" s="340"/>
      <c r="C625" s="341"/>
      <c r="D625" s="342"/>
      <c r="E625" s="341"/>
    </row>
    <row r="626" spans="1:5" ht="15" hidden="1" customHeight="1">
      <c r="A626" s="339"/>
      <c r="B626" s="340"/>
      <c r="C626" s="341"/>
      <c r="D626" s="342"/>
      <c r="E626" s="341"/>
    </row>
    <row r="627" spans="1:5" ht="15" hidden="1" customHeight="1">
      <c r="A627" s="339"/>
      <c r="B627" s="340"/>
      <c r="C627" s="341"/>
      <c r="D627" s="342"/>
      <c r="E627" s="341"/>
    </row>
    <row r="628" spans="1:5" ht="15" hidden="1" customHeight="1">
      <c r="A628" s="339"/>
      <c r="B628" s="340"/>
      <c r="C628" s="341"/>
      <c r="D628" s="342"/>
      <c r="E628" s="341"/>
    </row>
    <row r="629" spans="1:5" ht="15" hidden="1" customHeight="1">
      <c r="A629" s="339"/>
      <c r="B629" s="340"/>
      <c r="C629" s="341"/>
      <c r="D629" s="342"/>
      <c r="E629" s="341"/>
    </row>
    <row r="630" spans="1:5" ht="15" hidden="1" customHeight="1">
      <c r="A630" s="339"/>
      <c r="B630" s="340"/>
      <c r="C630" s="341"/>
      <c r="D630" s="342"/>
      <c r="E630" s="341"/>
    </row>
    <row r="631" spans="1:5" ht="15" hidden="1" customHeight="1">
      <c r="A631" s="339"/>
      <c r="B631" s="340"/>
      <c r="C631" s="341"/>
      <c r="D631" s="342"/>
      <c r="E631" s="341"/>
    </row>
    <row r="632" spans="1:5" ht="15" hidden="1" customHeight="1">
      <c r="A632" s="339"/>
      <c r="B632" s="340"/>
      <c r="C632" s="341"/>
      <c r="D632" s="342"/>
      <c r="E632" s="341"/>
    </row>
    <row r="633" spans="1:5" ht="15" hidden="1" customHeight="1">
      <c r="A633" s="339"/>
      <c r="B633" s="340"/>
      <c r="C633" s="341"/>
      <c r="D633" s="342"/>
      <c r="E633" s="341"/>
    </row>
    <row r="634" spans="1:5" ht="15" hidden="1" customHeight="1">
      <c r="A634" s="339"/>
      <c r="B634" s="340"/>
      <c r="C634" s="341"/>
      <c r="D634" s="342"/>
      <c r="E634" s="341"/>
    </row>
    <row r="635" spans="1:5" ht="15" hidden="1" customHeight="1">
      <c r="A635" s="339"/>
      <c r="B635" s="340"/>
      <c r="C635" s="341"/>
      <c r="D635" s="342"/>
      <c r="E635" s="341"/>
    </row>
    <row r="636" spans="1:5" ht="15" hidden="1" customHeight="1">
      <c r="A636" s="339"/>
      <c r="B636" s="340"/>
      <c r="C636" s="341"/>
      <c r="D636" s="342"/>
      <c r="E636" s="341"/>
    </row>
    <row r="637" spans="1:5" ht="15" hidden="1" customHeight="1">
      <c r="A637" s="339"/>
      <c r="B637" s="340"/>
      <c r="C637" s="341"/>
      <c r="D637" s="342"/>
      <c r="E637" s="341"/>
    </row>
    <row r="638" spans="1:5" ht="15" hidden="1" customHeight="1">
      <c r="A638" s="339"/>
      <c r="B638" s="340"/>
      <c r="C638" s="341"/>
      <c r="D638" s="342"/>
      <c r="E638" s="341"/>
    </row>
    <row r="639" spans="1:5" ht="15" hidden="1" customHeight="1">
      <c r="A639" s="339"/>
      <c r="B639" s="340"/>
      <c r="C639" s="341"/>
      <c r="D639" s="342"/>
      <c r="E639" s="341"/>
    </row>
    <row r="640" spans="1:5" ht="15" hidden="1" customHeight="1">
      <c r="A640" s="339"/>
      <c r="B640" s="340"/>
      <c r="C640" s="341"/>
      <c r="D640" s="342"/>
      <c r="E640" s="341"/>
    </row>
    <row r="641" spans="1:5" ht="15" hidden="1" customHeight="1">
      <c r="A641" s="339"/>
      <c r="B641" s="340"/>
      <c r="C641" s="341"/>
      <c r="D641" s="342"/>
      <c r="E641" s="341"/>
    </row>
    <row r="642" spans="1:5" ht="15" hidden="1" customHeight="1">
      <c r="A642" s="339"/>
      <c r="B642" s="340"/>
      <c r="C642" s="341"/>
      <c r="D642" s="342"/>
      <c r="E642" s="341"/>
    </row>
    <row r="643" spans="1:5" ht="15" hidden="1" customHeight="1">
      <c r="A643" s="339"/>
      <c r="B643" s="340"/>
      <c r="C643" s="341"/>
      <c r="D643" s="342"/>
      <c r="E643" s="341"/>
    </row>
    <row r="644" spans="1:5" ht="15" hidden="1" customHeight="1">
      <c r="A644" s="339"/>
      <c r="B644" s="340"/>
      <c r="C644" s="341"/>
      <c r="D644" s="342"/>
      <c r="E644" s="341"/>
    </row>
    <row r="645" spans="1:5" ht="15" hidden="1" customHeight="1">
      <c r="A645" s="339"/>
      <c r="B645" s="340"/>
      <c r="C645" s="341"/>
      <c r="D645" s="342"/>
      <c r="E645" s="341"/>
    </row>
    <row r="646" spans="1:5" ht="15" hidden="1" customHeight="1">
      <c r="A646" s="339"/>
      <c r="B646" s="340"/>
      <c r="C646" s="341"/>
      <c r="D646" s="342"/>
      <c r="E646" s="341"/>
    </row>
    <row r="647" spans="1:5" ht="15" hidden="1" customHeight="1">
      <c r="A647" s="339"/>
      <c r="B647" s="340"/>
      <c r="C647" s="341"/>
      <c r="D647" s="342"/>
      <c r="E647" s="341"/>
    </row>
    <row r="648" spans="1:5" ht="15" hidden="1" customHeight="1">
      <c r="A648" s="339"/>
      <c r="B648" s="340"/>
      <c r="C648" s="341"/>
      <c r="D648" s="342"/>
      <c r="E648" s="341"/>
    </row>
    <row r="649" spans="1:5" ht="15" hidden="1" customHeight="1">
      <c r="A649" s="339"/>
      <c r="B649" s="340"/>
      <c r="C649" s="341"/>
      <c r="D649" s="342"/>
      <c r="E649" s="341"/>
    </row>
    <row r="650" spans="1:5" ht="15" hidden="1" customHeight="1">
      <c r="A650" s="339"/>
      <c r="B650" s="340"/>
      <c r="C650" s="341"/>
      <c r="D650" s="342"/>
      <c r="E650" s="341"/>
    </row>
    <row r="651" spans="1:5" ht="15" hidden="1" customHeight="1">
      <c r="A651" s="339"/>
      <c r="B651" s="340"/>
      <c r="C651" s="341"/>
      <c r="D651" s="342"/>
      <c r="E651" s="341"/>
    </row>
    <row r="652" spans="1:5" ht="15" hidden="1" customHeight="1">
      <c r="A652" s="339"/>
      <c r="B652" s="340"/>
      <c r="C652" s="341"/>
      <c r="D652" s="342"/>
      <c r="E652" s="341"/>
    </row>
    <row r="653" spans="1:5" ht="15" hidden="1" customHeight="1">
      <c r="A653" s="339"/>
      <c r="B653" s="340"/>
      <c r="C653" s="341"/>
      <c r="D653" s="342"/>
      <c r="E653" s="341"/>
    </row>
    <row r="654" spans="1:5" ht="15" hidden="1" customHeight="1">
      <c r="A654" s="339"/>
      <c r="B654" s="340"/>
      <c r="C654" s="341"/>
      <c r="D654" s="342"/>
      <c r="E654" s="341"/>
    </row>
    <row r="655" spans="1:5" ht="15" hidden="1" customHeight="1">
      <c r="A655" s="339"/>
      <c r="B655" s="340"/>
      <c r="C655" s="341"/>
      <c r="D655" s="342"/>
      <c r="E655" s="341"/>
    </row>
    <row r="656" spans="1:5" ht="15" hidden="1" customHeight="1">
      <c r="A656" s="339"/>
      <c r="B656" s="340"/>
      <c r="C656" s="341"/>
      <c r="D656" s="342"/>
      <c r="E656" s="341"/>
    </row>
    <row r="657" spans="1:5" ht="15" hidden="1" customHeight="1">
      <c r="A657" s="339"/>
      <c r="B657" s="340"/>
      <c r="C657" s="341"/>
      <c r="D657" s="342"/>
      <c r="E657" s="341"/>
    </row>
    <row r="658" spans="1:5" ht="15" hidden="1" customHeight="1">
      <c r="A658" s="339"/>
      <c r="B658" s="340"/>
      <c r="C658" s="341"/>
      <c r="D658" s="342"/>
      <c r="E658" s="341"/>
    </row>
    <row r="659" spans="1:5" ht="15" hidden="1" customHeight="1">
      <c r="A659" s="339"/>
      <c r="B659" s="340"/>
      <c r="C659" s="341"/>
      <c r="D659" s="342"/>
      <c r="E659" s="341"/>
    </row>
    <row r="660" spans="1:5" ht="27" customHeight="1">
      <c r="A660" s="663"/>
      <c r="B660" s="663"/>
      <c r="C660" s="336"/>
      <c r="D660" s="337"/>
      <c r="E660" s="338"/>
    </row>
    <row r="661" spans="1:5" ht="14.25" customHeight="1">
      <c r="A661" s="339"/>
      <c r="B661" s="340"/>
      <c r="C661" s="341"/>
      <c r="D661" s="342"/>
      <c r="E661" s="343"/>
    </row>
    <row r="662" spans="1:5" ht="14.25" customHeight="1">
      <c r="A662" s="339"/>
      <c r="B662" s="340"/>
      <c r="C662" s="341"/>
      <c r="D662" s="342"/>
      <c r="E662" s="343"/>
    </row>
    <row r="663" spans="1:5" ht="14.25" customHeight="1">
      <c r="A663" s="339"/>
      <c r="B663" s="340"/>
      <c r="C663" s="341"/>
      <c r="D663" s="342"/>
      <c r="E663" s="343"/>
    </row>
    <row r="664" spans="1:5" ht="14.25" customHeight="1">
      <c r="A664" s="339"/>
      <c r="B664" s="340"/>
      <c r="C664" s="341"/>
      <c r="D664" s="342"/>
      <c r="E664" s="343"/>
    </row>
    <row r="665" spans="1:5" ht="14.25" customHeight="1">
      <c r="A665" s="339"/>
      <c r="B665" s="340"/>
      <c r="C665" s="341"/>
      <c r="D665" s="342"/>
      <c r="E665" s="343"/>
    </row>
    <row r="666" spans="1:5" ht="14.25" customHeight="1">
      <c r="A666" s="339"/>
      <c r="B666" s="340"/>
      <c r="C666" s="341"/>
      <c r="D666" s="342"/>
      <c r="E666" s="343"/>
    </row>
    <row r="667" spans="1:5" ht="14.25" customHeight="1">
      <c r="A667" s="339"/>
      <c r="B667" s="340"/>
      <c r="C667" s="341"/>
      <c r="D667" s="342"/>
      <c r="E667" s="343"/>
    </row>
    <row r="668" spans="1:5" ht="14.25" customHeight="1">
      <c r="A668" s="339"/>
      <c r="B668" s="340"/>
      <c r="C668" s="341"/>
      <c r="D668" s="342"/>
      <c r="E668" s="343"/>
    </row>
    <row r="669" spans="1:5" ht="14.25" customHeight="1">
      <c r="A669" s="339"/>
      <c r="B669" s="340"/>
      <c r="C669" s="341"/>
      <c r="D669" s="342"/>
      <c r="E669" s="343"/>
    </row>
    <row r="670" spans="1:5" ht="14.25" customHeight="1">
      <c r="A670" s="339"/>
      <c r="B670" s="340"/>
      <c r="C670" s="341"/>
      <c r="D670" s="342"/>
      <c r="E670" s="343"/>
    </row>
    <row r="671" spans="1:5" ht="14.25" customHeight="1">
      <c r="A671" s="339"/>
      <c r="B671" s="340"/>
      <c r="C671" s="341"/>
      <c r="D671" s="342"/>
      <c r="E671" s="343"/>
    </row>
    <row r="672" spans="1:5" ht="14.25" customHeight="1">
      <c r="A672" s="339"/>
      <c r="B672" s="340"/>
      <c r="C672" s="341"/>
      <c r="D672" s="342"/>
      <c r="E672" s="343"/>
    </row>
    <row r="673" spans="1:5" ht="14.25" customHeight="1">
      <c r="A673" s="339"/>
      <c r="B673" s="340"/>
      <c r="C673" s="341"/>
      <c r="D673" s="342"/>
      <c r="E673" s="343"/>
    </row>
    <row r="674" spans="1:5" ht="14.25" customHeight="1">
      <c r="A674" s="339"/>
      <c r="B674" s="340"/>
      <c r="C674" s="341"/>
      <c r="D674" s="342"/>
      <c r="E674" s="343"/>
    </row>
    <row r="675" spans="1:5" ht="15" hidden="1" customHeight="1">
      <c r="A675" s="339"/>
      <c r="B675" s="340"/>
      <c r="C675" s="341"/>
      <c r="D675" s="342"/>
      <c r="E675" s="341"/>
    </row>
    <row r="676" spans="1:5" ht="15" hidden="1" customHeight="1">
      <c r="A676" s="339"/>
      <c r="B676" s="340"/>
      <c r="C676" s="341"/>
      <c r="D676" s="342"/>
      <c r="E676" s="341"/>
    </row>
    <row r="677" spans="1:5" ht="15" hidden="1" customHeight="1">
      <c r="A677" s="339"/>
      <c r="B677" s="340"/>
      <c r="C677" s="341"/>
      <c r="D677" s="342"/>
      <c r="E677" s="341"/>
    </row>
    <row r="678" spans="1:5" ht="15" hidden="1" customHeight="1">
      <c r="A678" s="339"/>
      <c r="B678" s="340"/>
      <c r="C678" s="341"/>
      <c r="D678" s="342"/>
      <c r="E678" s="341"/>
    </row>
    <row r="679" spans="1:5" ht="15" hidden="1" customHeight="1">
      <c r="A679" s="339"/>
      <c r="B679" s="340"/>
      <c r="C679" s="341"/>
      <c r="D679" s="342"/>
      <c r="E679" s="341"/>
    </row>
    <row r="680" spans="1:5" ht="15" hidden="1" customHeight="1">
      <c r="A680" s="339"/>
      <c r="B680" s="340"/>
      <c r="C680" s="341"/>
      <c r="D680" s="342"/>
      <c r="E680" s="341"/>
    </row>
    <row r="681" spans="1:5" ht="15" hidden="1" customHeight="1">
      <c r="A681" s="339"/>
      <c r="B681" s="340"/>
      <c r="C681" s="341"/>
      <c r="D681" s="342"/>
      <c r="E681" s="341"/>
    </row>
    <row r="682" spans="1:5" ht="15" hidden="1" customHeight="1">
      <c r="A682" s="339"/>
      <c r="B682" s="340"/>
      <c r="C682" s="341"/>
      <c r="D682" s="342"/>
      <c r="E682" s="341"/>
    </row>
    <row r="683" spans="1:5" ht="15" hidden="1" customHeight="1">
      <c r="A683" s="339"/>
      <c r="B683" s="340"/>
      <c r="C683" s="341"/>
      <c r="D683" s="342"/>
      <c r="E683" s="341"/>
    </row>
    <row r="684" spans="1:5" ht="15" hidden="1" customHeight="1">
      <c r="A684" s="339"/>
      <c r="B684" s="340"/>
      <c r="C684" s="341"/>
      <c r="D684" s="342"/>
      <c r="E684" s="341"/>
    </row>
    <row r="685" spans="1:5" ht="15" hidden="1" customHeight="1">
      <c r="A685" s="339"/>
      <c r="B685" s="340"/>
      <c r="C685" s="341"/>
      <c r="D685" s="342"/>
      <c r="E685" s="341"/>
    </row>
    <row r="686" spans="1:5" ht="15" hidden="1" customHeight="1">
      <c r="A686" s="339"/>
      <c r="B686" s="340"/>
      <c r="C686" s="341"/>
      <c r="D686" s="342"/>
      <c r="E686" s="341"/>
    </row>
    <row r="687" spans="1:5" ht="15" hidden="1" customHeight="1">
      <c r="A687" s="339"/>
      <c r="B687" s="340"/>
      <c r="C687" s="341"/>
      <c r="D687" s="342"/>
      <c r="E687" s="341"/>
    </row>
    <row r="688" spans="1:5" ht="15" hidden="1" customHeight="1">
      <c r="A688" s="339"/>
      <c r="B688" s="340"/>
      <c r="C688" s="341"/>
      <c r="D688" s="342"/>
      <c r="E688" s="341"/>
    </row>
    <row r="689" spans="1:5" ht="15" hidden="1" customHeight="1">
      <c r="A689" s="339"/>
      <c r="B689" s="340"/>
      <c r="C689" s="341"/>
      <c r="D689" s="342"/>
      <c r="E689" s="341"/>
    </row>
    <row r="690" spans="1:5" ht="15" hidden="1" customHeight="1">
      <c r="A690" s="339"/>
      <c r="B690" s="340"/>
      <c r="C690" s="341"/>
      <c r="D690" s="342"/>
      <c r="E690" s="341"/>
    </row>
    <row r="691" spans="1:5" ht="15" hidden="1" customHeight="1">
      <c r="A691" s="339"/>
      <c r="B691" s="340"/>
      <c r="C691" s="341"/>
      <c r="D691" s="342"/>
      <c r="E691" s="341"/>
    </row>
    <row r="692" spans="1:5" ht="15" hidden="1" customHeight="1">
      <c r="A692" s="339"/>
      <c r="B692" s="340"/>
      <c r="C692" s="341"/>
      <c r="D692" s="342"/>
      <c r="E692" s="341"/>
    </row>
    <row r="693" spans="1:5" ht="15" hidden="1" customHeight="1">
      <c r="A693" s="339"/>
      <c r="B693" s="340"/>
      <c r="C693" s="341"/>
      <c r="D693" s="342"/>
      <c r="E693" s="341"/>
    </row>
    <row r="694" spans="1:5" ht="15" hidden="1" customHeight="1">
      <c r="A694" s="339"/>
      <c r="B694" s="340"/>
      <c r="C694" s="341"/>
      <c r="D694" s="342"/>
      <c r="E694" s="341"/>
    </row>
    <row r="695" spans="1:5" ht="15" hidden="1" customHeight="1">
      <c r="A695" s="339"/>
      <c r="B695" s="340"/>
      <c r="C695" s="341"/>
      <c r="D695" s="342"/>
      <c r="E695" s="341"/>
    </row>
    <row r="696" spans="1:5" ht="15" hidden="1" customHeight="1">
      <c r="A696" s="339"/>
      <c r="B696" s="340"/>
      <c r="C696" s="341"/>
      <c r="D696" s="342"/>
      <c r="E696" s="341"/>
    </row>
    <row r="697" spans="1:5" ht="15" hidden="1" customHeight="1">
      <c r="A697" s="339"/>
      <c r="B697" s="340"/>
      <c r="C697" s="341"/>
      <c r="D697" s="342"/>
      <c r="E697" s="341"/>
    </row>
    <row r="698" spans="1:5" ht="15" hidden="1" customHeight="1">
      <c r="A698" s="339"/>
      <c r="B698" s="340"/>
      <c r="C698" s="341"/>
      <c r="D698" s="342"/>
      <c r="E698" s="341"/>
    </row>
    <row r="699" spans="1:5" ht="15" hidden="1" customHeight="1">
      <c r="A699" s="339"/>
      <c r="B699" s="340"/>
      <c r="C699" s="341"/>
      <c r="D699" s="342"/>
      <c r="E699" s="341"/>
    </row>
    <row r="700" spans="1:5" ht="15" hidden="1" customHeight="1">
      <c r="A700" s="339"/>
      <c r="B700" s="340"/>
      <c r="C700" s="341"/>
      <c r="D700" s="342"/>
      <c r="E700" s="341"/>
    </row>
    <row r="701" spans="1:5" ht="15" hidden="1" customHeight="1">
      <c r="A701" s="339"/>
      <c r="B701" s="340"/>
      <c r="C701" s="341"/>
      <c r="D701" s="342"/>
      <c r="E701" s="341"/>
    </row>
    <row r="702" spans="1:5" ht="15" hidden="1" customHeight="1">
      <c r="A702" s="339"/>
      <c r="B702" s="340"/>
      <c r="C702" s="341"/>
      <c r="D702" s="342"/>
      <c r="E702" s="341"/>
    </row>
    <row r="703" spans="1:5" ht="15" hidden="1" customHeight="1">
      <c r="A703" s="339"/>
      <c r="B703" s="340"/>
      <c r="C703" s="341"/>
      <c r="D703" s="342"/>
      <c r="E703" s="341"/>
    </row>
    <row r="704" spans="1:5" ht="15" hidden="1" customHeight="1">
      <c r="A704" s="339"/>
      <c r="B704" s="340"/>
      <c r="C704" s="341"/>
      <c r="D704" s="342"/>
      <c r="E704" s="341"/>
    </row>
    <row r="705" spans="1:5" ht="15" hidden="1" customHeight="1">
      <c r="A705" s="339"/>
      <c r="B705" s="340"/>
      <c r="C705" s="341"/>
      <c r="D705" s="342"/>
      <c r="E705" s="341"/>
    </row>
    <row r="706" spans="1:5" ht="15" hidden="1" customHeight="1">
      <c r="A706" s="339"/>
      <c r="B706" s="340"/>
      <c r="C706" s="341"/>
      <c r="D706" s="342"/>
      <c r="E706" s="341"/>
    </row>
    <row r="707" spans="1:5" ht="15" hidden="1" customHeight="1">
      <c r="A707" s="339"/>
      <c r="B707" s="340"/>
      <c r="C707" s="341"/>
      <c r="D707" s="342"/>
      <c r="E707" s="341"/>
    </row>
    <row r="708" spans="1:5" ht="15" hidden="1" customHeight="1">
      <c r="A708" s="339"/>
      <c r="B708" s="340"/>
      <c r="C708" s="341"/>
      <c r="D708" s="342"/>
      <c r="E708" s="341"/>
    </row>
    <row r="709" spans="1:5" ht="15" hidden="1" customHeight="1">
      <c r="A709" s="339"/>
      <c r="B709" s="340"/>
      <c r="C709" s="341"/>
      <c r="D709" s="342"/>
      <c r="E709" s="341"/>
    </row>
    <row r="710" spans="1:5" ht="15" hidden="1" customHeight="1">
      <c r="A710" s="339"/>
      <c r="B710" s="340"/>
      <c r="C710" s="341"/>
      <c r="D710" s="342"/>
      <c r="E710" s="341"/>
    </row>
    <row r="711" spans="1:5" ht="15" hidden="1" customHeight="1">
      <c r="A711" s="339"/>
      <c r="B711" s="340"/>
      <c r="C711" s="341"/>
      <c r="D711" s="342"/>
      <c r="E711" s="341"/>
    </row>
    <row r="712" spans="1:5" ht="15" hidden="1" customHeight="1">
      <c r="A712" s="339"/>
      <c r="B712" s="340"/>
      <c r="C712" s="341"/>
      <c r="D712" s="342"/>
      <c r="E712" s="341"/>
    </row>
    <row r="713" spans="1:5" ht="15" hidden="1" customHeight="1">
      <c r="A713" s="339"/>
      <c r="B713" s="340"/>
      <c r="C713" s="341"/>
      <c r="D713" s="342"/>
      <c r="E713" s="341"/>
    </row>
    <row r="714" spans="1:5" ht="15" hidden="1" customHeight="1">
      <c r="A714" s="339"/>
      <c r="B714" s="340"/>
      <c r="C714" s="341"/>
      <c r="D714" s="342"/>
      <c r="E714" s="341"/>
    </row>
    <row r="715" spans="1:5" ht="15" hidden="1" customHeight="1">
      <c r="A715" s="339"/>
      <c r="B715" s="340"/>
      <c r="C715" s="341"/>
      <c r="D715" s="342"/>
      <c r="E715" s="341"/>
    </row>
    <row r="716" spans="1:5" ht="15" hidden="1" customHeight="1">
      <c r="A716" s="339"/>
      <c r="B716" s="340"/>
      <c r="C716" s="341"/>
      <c r="D716" s="342"/>
      <c r="E716" s="341"/>
    </row>
    <row r="717" spans="1:5" ht="15" hidden="1" customHeight="1">
      <c r="A717" s="339"/>
      <c r="B717" s="340"/>
      <c r="C717" s="341"/>
      <c r="D717" s="342"/>
      <c r="E717" s="341"/>
    </row>
    <row r="718" spans="1:5" ht="15" hidden="1" customHeight="1">
      <c r="A718" s="339"/>
      <c r="B718" s="340"/>
      <c r="C718" s="341"/>
      <c r="D718" s="342"/>
      <c r="E718" s="341"/>
    </row>
    <row r="719" spans="1:5" ht="15" hidden="1" customHeight="1">
      <c r="A719" s="339"/>
      <c r="B719" s="340"/>
      <c r="C719" s="341"/>
      <c r="D719" s="342"/>
      <c r="E719" s="341"/>
    </row>
    <row r="720" spans="1:5" ht="15" hidden="1" customHeight="1">
      <c r="A720" s="339"/>
      <c r="B720" s="340"/>
      <c r="C720" s="341"/>
      <c r="D720" s="342"/>
      <c r="E720" s="341"/>
    </row>
    <row r="721" spans="1:5" ht="15" hidden="1" customHeight="1">
      <c r="A721" s="339"/>
      <c r="B721" s="340"/>
      <c r="C721" s="341"/>
      <c r="D721" s="342"/>
      <c r="E721" s="341"/>
    </row>
    <row r="722" spans="1:5" ht="15" hidden="1" customHeight="1">
      <c r="A722" s="339"/>
      <c r="B722" s="340"/>
      <c r="C722" s="341"/>
      <c r="D722" s="342"/>
      <c r="E722" s="341"/>
    </row>
    <row r="723" spans="1:5" ht="15" hidden="1" customHeight="1">
      <c r="A723" s="339"/>
      <c r="B723" s="340"/>
      <c r="C723" s="341"/>
      <c r="D723" s="342"/>
      <c r="E723" s="341"/>
    </row>
    <row r="724" spans="1:5" ht="15" hidden="1" customHeight="1">
      <c r="A724" s="339"/>
      <c r="B724" s="340"/>
      <c r="C724" s="341"/>
      <c r="D724" s="342"/>
      <c r="E724" s="341"/>
    </row>
    <row r="725" spans="1:5" ht="15" hidden="1" customHeight="1">
      <c r="A725" s="339"/>
      <c r="B725" s="340"/>
      <c r="C725" s="341"/>
      <c r="D725" s="342"/>
      <c r="E725" s="341"/>
    </row>
    <row r="726" spans="1:5" ht="15" hidden="1" customHeight="1">
      <c r="A726" s="339"/>
      <c r="B726" s="340"/>
      <c r="C726" s="341"/>
      <c r="D726" s="342"/>
      <c r="E726" s="341"/>
    </row>
    <row r="727" spans="1:5" ht="15" hidden="1" customHeight="1">
      <c r="A727" s="339"/>
      <c r="B727" s="340"/>
      <c r="C727" s="341"/>
      <c r="D727" s="342"/>
      <c r="E727" s="341"/>
    </row>
    <row r="728" spans="1:5" ht="15" hidden="1" customHeight="1">
      <c r="A728" s="339"/>
      <c r="B728" s="340"/>
      <c r="C728" s="341"/>
      <c r="D728" s="342"/>
      <c r="E728" s="341"/>
    </row>
    <row r="729" spans="1:5" ht="15" hidden="1" customHeight="1">
      <c r="A729" s="339"/>
      <c r="B729" s="340"/>
      <c r="C729" s="341"/>
      <c r="D729" s="342"/>
      <c r="E729" s="341"/>
    </row>
    <row r="730" spans="1:5" ht="15" hidden="1" customHeight="1">
      <c r="A730" s="339"/>
      <c r="B730" s="340"/>
      <c r="C730" s="341"/>
      <c r="D730" s="342"/>
      <c r="E730" s="341"/>
    </row>
    <row r="731" spans="1:5" ht="15" hidden="1" customHeight="1">
      <c r="A731" s="339"/>
      <c r="B731" s="340"/>
      <c r="C731" s="341"/>
      <c r="D731" s="342"/>
      <c r="E731" s="341"/>
    </row>
    <row r="732" spans="1:5" ht="15" hidden="1" customHeight="1">
      <c r="A732" s="339"/>
      <c r="B732" s="340"/>
      <c r="C732" s="341"/>
      <c r="D732" s="342"/>
      <c r="E732" s="341"/>
    </row>
    <row r="733" spans="1:5" ht="15" hidden="1" customHeight="1">
      <c r="A733" s="339"/>
      <c r="B733" s="340"/>
      <c r="C733" s="341"/>
      <c r="D733" s="342"/>
      <c r="E733" s="341"/>
    </row>
    <row r="734" spans="1:5" ht="15" hidden="1" customHeight="1">
      <c r="A734" s="339"/>
      <c r="B734" s="340"/>
      <c r="C734" s="341"/>
      <c r="D734" s="342"/>
      <c r="E734" s="341"/>
    </row>
    <row r="735" spans="1:5" ht="15" hidden="1" customHeight="1">
      <c r="A735" s="339"/>
      <c r="B735" s="340"/>
      <c r="C735" s="341"/>
      <c r="D735" s="342"/>
      <c r="E735" s="341"/>
    </row>
    <row r="736" spans="1:5" ht="15" hidden="1" customHeight="1">
      <c r="A736" s="339"/>
      <c r="B736" s="340"/>
      <c r="C736" s="341"/>
      <c r="D736" s="342"/>
      <c r="E736" s="341"/>
    </row>
    <row r="737" spans="1:5" ht="15" hidden="1" customHeight="1">
      <c r="A737" s="339"/>
      <c r="B737" s="340"/>
      <c r="C737" s="341"/>
      <c r="D737" s="342"/>
      <c r="E737" s="341"/>
    </row>
    <row r="738" spans="1:5" ht="15" hidden="1" customHeight="1">
      <c r="A738" s="339"/>
      <c r="B738" s="340"/>
      <c r="C738" s="341"/>
      <c r="D738" s="342"/>
      <c r="E738" s="341"/>
    </row>
    <row r="739" spans="1:5" ht="15" hidden="1" customHeight="1">
      <c r="A739" s="339"/>
      <c r="B739" s="340"/>
      <c r="C739" s="341"/>
      <c r="D739" s="342"/>
      <c r="E739" s="341"/>
    </row>
    <row r="740" spans="1:5" ht="15" hidden="1" customHeight="1">
      <c r="A740" s="339"/>
      <c r="B740" s="340"/>
      <c r="C740" s="341"/>
      <c r="D740" s="342"/>
      <c r="E740" s="341"/>
    </row>
    <row r="741" spans="1:5" ht="27" customHeight="1">
      <c r="A741" s="663"/>
      <c r="B741" s="663"/>
      <c r="C741" s="336"/>
      <c r="D741" s="337"/>
      <c r="E741" s="338"/>
    </row>
    <row r="742" spans="1:5" ht="14.25" customHeight="1">
      <c r="A742" s="339"/>
      <c r="B742" s="340"/>
      <c r="C742" s="341"/>
      <c r="D742" s="342"/>
      <c r="E742" s="343"/>
    </row>
    <row r="743" spans="1:5" ht="14.25" customHeight="1">
      <c r="A743" s="339"/>
      <c r="B743" s="340"/>
      <c r="C743" s="341"/>
      <c r="D743" s="342"/>
      <c r="E743" s="343"/>
    </row>
    <row r="744" spans="1:5" ht="14.25" customHeight="1">
      <c r="A744" s="339"/>
      <c r="B744" s="340"/>
      <c r="C744" s="341"/>
      <c r="D744" s="342"/>
      <c r="E744" s="343"/>
    </row>
    <row r="745" spans="1:5" ht="14.25" customHeight="1">
      <c r="A745" s="339"/>
      <c r="B745" s="340"/>
      <c r="C745" s="341"/>
      <c r="D745" s="342"/>
      <c r="E745" s="343"/>
    </row>
    <row r="746" spans="1:5" ht="14.25" customHeight="1">
      <c r="A746" s="339"/>
      <c r="B746" s="340"/>
      <c r="C746" s="341"/>
      <c r="D746" s="342"/>
      <c r="E746" s="343"/>
    </row>
    <row r="747" spans="1:5" ht="14.25" customHeight="1">
      <c r="A747" s="339"/>
      <c r="B747" s="340"/>
      <c r="C747" s="341"/>
      <c r="D747" s="342"/>
      <c r="E747" s="343"/>
    </row>
    <row r="748" spans="1:5" ht="14.25" customHeight="1">
      <c r="A748" s="339"/>
      <c r="B748" s="340"/>
      <c r="C748" s="341"/>
      <c r="D748" s="342"/>
      <c r="E748" s="343"/>
    </row>
    <row r="749" spans="1:5" ht="14.25" customHeight="1">
      <c r="A749" s="339"/>
      <c r="B749" s="340"/>
      <c r="C749" s="341"/>
      <c r="D749" s="342"/>
      <c r="E749" s="343"/>
    </row>
    <row r="750" spans="1:5" ht="14.25" customHeight="1">
      <c r="A750" s="339"/>
      <c r="B750" s="340"/>
      <c r="C750" s="341"/>
      <c r="D750" s="342"/>
      <c r="E750" s="343"/>
    </row>
    <row r="751" spans="1:5" ht="14.25" customHeight="1">
      <c r="A751" s="339"/>
      <c r="B751" s="340"/>
      <c r="C751" s="341"/>
      <c r="D751" s="342"/>
      <c r="E751" s="343"/>
    </row>
    <row r="752" spans="1:5" ht="14.25" customHeight="1">
      <c r="A752" s="339"/>
      <c r="B752" s="340"/>
      <c r="C752" s="341"/>
      <c r="D752" s="342"/>
      <c r="E752" s="343"/>
    </row>
    <row r="753" spans="1:5" ht="15" hidden="1" customHeight="1">
      <c r="A753" s="339"/>
      <c r="B753" s="340"/>
      <c r="C753" s="341"/>
      <c r="D753" s="342"/>
      <c r="E753" s="341"/>
    </row>
    <row r="754" spans="1:5" ht="15" hidden="1" customHeight="1">
      <c r="A754" s="339"/>
      <c r="B754" s="340"/>
      <c r="C754" s="341"/>
      <c r="D754" s="342"/>
      <c r="E754" s="341"/>
    </row>
    <row r="755" spans="1:5" ht="15" hidden="1" customHeight="1">
      <c r="A755" s="339"/>
      <c r="B755" s="340"/>
      <c r="C755" s="341"/>
      <c r="D755" s="342"/>
      <c r="E755" s="341"/>
    </row>
    <row r="756" spans="1:5" ht="15" hidden="1" customHeight="1">
      <c r="A756" s="339"/>
      <c r="B756" s="340"/>
      <c r="C756" s="341"/>
      <c r="D756" s="342"/>
      <c r="E756" s="341"/>
    </row>
    <row r="757" spans="1:5" ht="15" hidden="1" customHeight="1">
      <c r="A757" s="339"/>
      <c r="B757" s="340"/>
      <c r="C757" s="341"/>
      <c r="D757" s="342"/>
      <c r="E757" s="341"/>
    </row>
    <row r="758" spans="1:5" ht="15" hidden="1" customHeight="1">
      <c r="A758" s="339"/>
      <c r="B758" s="340"/>
      <c r="C758" s="341"/>
      <c r="D758" s="342"/>
      <c r="E758" s="341"/>
    </row>
    <row r="759" spans="1:5" ht="15" hidden="1" customHeight="1">
      <c r="A759" s="339"/>
      <c r="B759" s="340"/>
      <c r="C759" s="341"/>
      <c r="D759" s="342"/>
      <c r="E759" s="341"/>
    </row>
    <row r="760" spans="1:5" ht="15" hidden="1" customHeight="1">
      <c r="A760" s="339"/>
      <c r="B760" s="340"/>
      <c r="C760" s="341"/>
      <c r="D760" s="342"/>
      <c r="E760" s="341"/>
    </row>
    <row r="761" spans="1:5" ht="15" hidden="1" customHeight="1">
      <c r="A761" s="339"/>
      <c r="B761" s="340"/>
      <c r="C761" s="341"/>
      <c r="D761" s="342"/>
      <c r="E761" s="341"/>
    </row>
    <row r="762" spans="1:5" ht="15" hidden="1" customHeight="1">
      <c r="A762" s="339"/>
      <c r="B762" s="340"/>
      <c r="C762" s="341"/>
      <c r="D762" s="342"/>
      <c r="E762" s="341"/>
    </row>
    <row r="763" spans="1:5" ht="15" hidden="1" customHeight="1">
      <c r="A763" s="339"/>
      <c r="B763" s="340"/>
      <c r="C763" s="341"/>
      <c r="D763" s="342"/>
      <c r="E763" s="341"/>
    </row>
    <row r="764" spans="1:5" ht="15" hidden="1" customHeight="1">
      <c r="A764" s="339"/>
      <c r="B764" s="340"/>
      <c r="C764" s="341"/>
      <c r="D764" s="342"/>
      <c r="E764" s="341"/>
    </row>
    <row r="765" spans="1:5" ht="15" hidden="1" customHeight="1">
      <c r="A765" s="339"/>
      <c r="B765" s="340"/>
      <c r="C765" s="341"/>
      <c r="D765" s="342"/>
      <c r="E765" s="341"/>
    </row>
    <row r="766" spans="1:5" ht="15" hidden="1" customHeight="1">
      <c r="A766" s="339"/>
      <c r="B766" s="340"/>
      <c r="C766" s="341"/>
      <c r="D766" s="342"/>
      <c r="E766" s="341"/>
    </row>
    <row r="767" spans="1:5" ht="15" hidden="1" customHeight="1">
      <c r="A767" s="339"/>
      <c r="B767" s="340"/>
      <c r="C767" s="341"/>
      <c r="D767" s="342"/>
      <c r="E767" s="341"/>
    </row>
    <row r="768" spans="1:5" ht="15" hidden="1" customHeight="1">
      <c r="A768" s="339"/>
      <c r="B768" s="340"/>
      <c r="C768" s="341"/>
      <c r="D768" s="342"/>
      <c r="E768" s="341"/>
    </row>
    <row r="769" spans="1:5" ht="15" hidden="1" customHeight="1">
      <c r="A769" s="339"/>
      <c r="B769" s="340"/>
      <c r="C769" s="341"/>
      <c r="D769" s="342"/>
      <c r="E769" s="341"/>
    </row>
    <row r="770" spans="1:5" ht="15" hidden="1" customHeight="1">
      <c r="A770" s="339"/>
      <c r="B770" s="340"/>
      <c r="C770" s="341"/>
      <c r="D770" s="342"/>
      <c r="E770" s="341"/>
    </row>
    <row r="771" spans="1:5" ht="15" hidden="1" customHeight="1">
      <c r="A771" s="339"/>
      <c r="B771" s="340"/>
      <c r="C771" s="341"/>
      <c r="D771" s="342"/>
      <c r="E771" s="341"/>
    </row>
    <row r="772" spans="1:5" ht="15" hidden="1" customHeight="1">
      <c r="A772" s="339"/>
      <c r="B772" s="340"/>
      <c r="C772" s="341"/>
      <c r="D772" s="342"/>
      <c r="E772" s="341"/>
    </row>
    <row r="773" spans="1:5" ht="15" hidden="1" customHeight="1">
      <c r="A773" s="339"/>
      <c r="B773" s="340"/>
      <c r="C773" s="341"/>
      <c r="D773" s="342"/>
      <c r="E773" s="341"/>
    </row>
    <row r="774" spans="1:5" ht="15" hidden="1" customHeight="1">
      <c r="A774" s="339"/>
      <c r="B774" s="340"/>
      <c r="C774" s="341"/>
      <c r="D774" s="342"/>
      <c r="E774" s="341"/>
    </row>
    <row r="775" spans="1:5" ht="15" hidden="1" customHeight="1">
      <c r="A775" s="339"/>
      <c r="B775" s="340"/>
      <c r="C775" s="341"/>
      <c r="D775" s="342"/>
      <c r="E775" s="341"/>
    </row>
    <row r="776" spans="1:5" ht="15" hidden="1" customHeight="1">
      <c r="A776" s="339"/>
      <c r="B776" s="340"/>
      <c r="C776" s="341"/>
      <c r="D776" s="342"/>
      <c r="E776" s="341"/>
    </row>
    <row r="777" spans="1:5" ht="15" hidden="1" customHeight="1">
      <c r="A777" s="339"/>
      <c r="B777" s="340"/>
      <c r="C777" s="341"/>
      <c r="D777" s="342"/>
      <c r="E777" s="341"/>
    </row>
    <row r="778" spans="1:5" ht="15" hidden="1" customHeight="1">
      <c r="A778" s="339"/>
      <c r="B778" s="340"/>
      <c r="C778" s="341"/>
      <c r="D778" s="342"/>
      <c r="E778" s="341"/>
    </row>
    <row r="779" spans="1:5" ht="15" hidden="1" customHeight="1">
      <c r="A779" s="339"/>
      <c r="B779" s="340"/>
      <c r="C779" s="341"/>
      <c r="D779" s="342"/>
      <c r="E779" s="341"/>
    </row>
    <row r="780" spans="1:5" ht="15" hidden="1" customHeight="1">
      <c r="A780" s="339"/>
      <c r="B780" s="340"/>
      <c r="C780" s="341"/>
      <c r="D780" s="342"/>
      <c r="E780" s="341"/>
    </row>
    <row r="781" spans="1:5" ht="15" hidden="1" customHeight="1">
      <c r="A781" s="339"/>
      <c r="B781" s="340"/>
      <c r="C781" s="341"/>
      <c r="D781" s="342"/>
      <c r="E781" s="341"/>
    </row>
    <row r="782" spans="1:5" ht="15" hidden="1" customHeight="1">
      <c r="A782" s="339"/>
      <c r="B782" s="340"/>
      <c r="C782" s="341"/>
      <c r="D782" s="342"/>
      <c r="E782" s="341"/>
    </row>
    <row r="783" spans="1:5" ht="15" hidden="1" customHeight="1">
      <c r="A783" s="339"/>
      <c r="B783" s="340"/>
      <c r="C783" s="341"/>
      <c r="D783" s="342"/>
      <c r="E783" s="341"/>
    </row>
    <row r="784" spans="1:5" ht="15" hidden="1" customHeight="1">
      <c r="A784" s="339"/>
      <c r="B784" s="340"/>
      <c r="C784" s="341"/>
      <c r="D784" s="342"/>
      <c r="E784" s="341"/>
    </row>
    <row r="785" spans="1:5" ht="15" hidden="1" customHeight="1">
      <c r="A785" s="339"/>
      <c r="B785" s="340"/>
      <c r="C785" s="341"/>
      <c r="D785" s="342"/>
      <c r="E785" s="341"/>
    </row>
    <row r="786" spans="1:5" ht="15" hidden="1" customHeight="1">
      <c r="A786" s="339"/>
      <c r="B786" s="340"/>
      <c r="C786" s="341"/>
      <c r="D786" s="342"/>
      <c r="E786" s="341"/>
    </row>
    <row r="787" spans="1:5" ht="15" hidden="1" customHeight="1">
      <c r="A787" s="339"/>
      <c r="B787" s="340"/>
      <c r="C787" s="341"/>
      <c r="D787" s="342"/>
      <c r="E787" s="341"/>
    </row>
    <row r="788" spans="1:5" ht="15" hidden="1" customHeight="1">
      <c r="A788" s="339"/>
      <c r="B788" s="340"/>
      <c r="C788" s="341"/>
      <c r="D788" s="342"/>
      <c r="E788" s="341"/>
    </row>
    <row r="789" spans="1:5" ht="15" hidden="1" customHeight="1">
      <c r="A789" s="339"/>
      <c r="B789" s="340"/>
      <c r="C789" s="341"/>
      <c r="D789" s="342"/>
      <c r="E789" s="341"/>
    </row>
    <row r="790" spans="1:5" ht="15" hidden="1" customHeight="1">
      <c r="A790" s="339"/>
      <c r="B790" s="340"/>
      <c r="C790" s="341"/>
      <c r="D790" s="342"/>
      <c r="E790" s="341"/>
    </row>
    <row r="791" spans="1:5" ht="15" hidden="1" customHeight="1">
      <c r="A791" s="339"/>
      <c r="B791" s="340"/>
      <c r="C791" s="341"/>
      <c r="D791" s="342"/>
      <c r="E791" s="341"/>
    </row>
    <row r="792" spans="1:5" ht="15" hidden="1" customHeight="1">
      <c r="A792" s="339"/>
      <c r="B792" s="340"/>
      <c r="C792" s="341"/>
      <c r="D792" s="342"/>
      <c r="E792" s="341"/>
    </row>
    <row r="793" spans="1:5" ht="15" hidden="1" customHeight="1">
      <c r="A793" s="339"/>
      <c r="B793" s="340"/>
      <c r="C793" s="341"/>
      <c r="D793" s="342"/>
      <c r="E793" s="341"/>
    </row>
    <row r="794" spans="1:5" ht="15" hidden="1" customHeight="1">
      <c r="A794" s="339"/>
      <c r="B794" s="340"/>
      <c r="C794" s="341"/>
      <c r="D794" s="342"/>
      <c r="E794" s="341"/>
    </row>
    <row r="795" spans="1:5" ht="15" hidden="1" customHeight="1">
      <c r="A795" s="339"/>
      <c r="B795" s="340"/>
      <c r="C795" s="341"/>
      <c r="D795" s="342"/>
      <c r="E795" s="341"/>
    </row>
    <row r="796" spans="1:5" ht="15" hidden="1" customHeight="1">
      <c r="A796" s="339"/>
      <c r="B796" s="340"/>
      <c r="C796" s="341"/>
      <c r="D796" s="342"/>
      <c r="E796" s="341"/>
    </row>
    <row r="797" spans="1:5" ht="15" hidden="1" customHeight="1">
      <c r="A797" s="339"/>
      <c r="B797" s="340"/>
      <c r="C797" s="341"/>
      <c r="D797" s="342"/>
      <c r="E797" s="341"/>
    </row>
    <row r="798" spans="1:5" ht="15" hidden="1" customHeight="1">
      <c r="A798" s="339"/>
      <c r="B798" s="340"/>
      <c r="C798" s="341"/>
      <c r="D798" s="342"/>
      <c r="E798" s="341"/>
    </row>
    <row r="799" spans="1:5" ht="15" hidden="1" customHeight="1">
      <c r="A799" s="339"/>
      <c r="B799" s="340"/>
      <c r="C799" s="341"/>
      <c r="D799" s="342"/>
      <c r="E799" s="341"/>
    </row>
    <row r="800" spans="1:5" ht="15" hidden="1" customHeight="1">
      <c r="A800" s="339"/>
      <c r="B800" s="340"/>
      <c r="C800" s="341"/>
      <c r="D800" s="342"/>
      <c r="E800" s="341"/>
    </row>
    <row r="801" spans="1:5" ht="15" hidden="1" customHeight="1">
      <c r="A801" s="339"/>
      <c r="B801" s="340"/>
      <c r="C801" s="341"/>
      <c r="D801" s="342"/>
      <c r="E801" s="341"/>
    </row>
    <row r="802" spans="1:5" ht="15" hidden="1" customHeight="1">
      <c r="A802" s="339"/>
      <c r="B802" s="340"/>
      <c r="C802" s="341"/>
      <c r="D802" s="342"/>
      <c r="E802" s="341"/>
    </row>
    <row r="803" spans="1:5" ht="15" hidden="1" customHeight="1">
      <c r="A803" s="339"/>
      <c r="B803" s="340"/>
      <c r="C803" s="341"/>
      <c r="D803" s="342"/>
      <c r="E803" s="341"/>
    </row>
    <row r="804" spans="1:5" ht="15" hidden="1" customHeight="1">
      <c r="A804" s="339"/>
      <c r="B804" s="340"/>
      <c r="C804" s="341"/>
      <c r="D804" s="342"/>
      <c r="E804" s="341"/>
    </row>
    <row r="805" spans="1:5" ht="15" hidden="1" customHeight="1">
      <c r="A805" s="339"/>
      <c r="B805" s="340"/>
      <c r="C805" s="341"/>
      <c r="D805" s="342"/>
      <c r="E805" s="341"/>
    </row>
    <row r="806" spans="1:5" ht="15" hidden="1" customHeight="1">
      <c r="A806" s="339"/>
      <c r="B806" s="340"/>
      <c r="C806" s="341"/>
      <c r="D806" s="342"/>
      <c r="E806" s="341"/>
    </row>
    <row r="807" spans="1:5" ht="15" hidden="1" customHeight="1">
      <c r="A807" s="339"/>
      <c r="B807" s="340"/>
      <c r="C807" s="341"/>
      <c r="D807" s="342"/>
      <c r="E807" s="341"/>
    </row>
    <row r="808" spans="1:5" ht="15" hidden="1" customHeight="1">
      <c r="A808" s="339"/>
      <c r="B808" s="340"/>
      <c r="C808" s="341"/>
      <c r="D808" s="342"/>
      <c r="E808" s="341"/>
    </row>
    <row r="809" spans="1:5" ht="15" hidden="1" customHeight="1">
      <c r="A809" s="339"/>
      <c r="B809" s="340"/>
      <c r="C809" s="341"/>
      <c r="D809" s="342"/>
      <c r="E809" s="341"/>
    </row>
    <row r="810" spans="1:5" ht="15" hidden="1" customHeight="1">
      <c r="A810" s="339"/>
      <c r="B810" s="340"/>
      <c r="C810" s="341"/>
      <c r="D810" s="342"/>
      <c r="E810" s="341"/>
    </row>
    <row r="811" spans="1:5" ht="15" hidden="1" customHeight="1">
      <c r="A811" s="339"/>
      <c r="B811" s="340"/>
      <c r="C811" s="341"/>
      <c r="D811" s="342"/>
      <c r="E811" s="341"/>
    </row>
    <row r="812" spans="1:5" ht="15" hidden="1" customHeight="1">
      <c r="A812" s="339"/>
      <c r="B812" s="340"/>
      <c r="C812" s="341"/>
      <c r="D812" s="342"/>
      <c r="E812" s="341"/>
    </row>
    <row r="813" spans="1:5" ht="15" hidden="1" customHeight="1">
      <c r="A813" s="339"/>
      <c r="B813" s="340"/>
      <c r="C813" s="341"/>
      <c r="D813" s="342"/>
      <c r="E813" s="341"/>
    </row>
    <row r="814" spans="1:5" ht="15" hidden="1" customHeight="1">
      <c r="A814" s="339"/>
      <c r="B814" s="340"/>
      <c r="C814" s="341"/>
      <c r="D814" s="342"/>
      <c r="E814" s="341"/>
    </row>
    <row r="815" spans="1:5" ht="15" hidden="1" customHeight="1">
      <c r="A815" s="339"/>
      <c r="B815" s="340"/>
      <c r="C815" s="341"/>
      <c r="D815" s="342"/>
      <c r="E815" s="341"/>
    </row>
    <row r="816" spans="1:5" ht="15" hidden="1" customHeight="1">
      <c r="A816" s="339"/>
      <c r="B816" s="340"/>
      <c r="C816" s="341"/>
      <c r="D816" s="342"/>
      <c r="E816" s="341"/>
    </row>
    <row r="817" spans="1:5" ht="15" hidden="1" customHeight="1">
      <c r="A817" s="339"/>
      <c r="B817" s="340"/>
      <c r="C817" s="341"/>
      <c r="D817" s="342"/>
      <c r="E817" s="341"/>
    </row>
    <row r="818" spans="1:5" ht="15" hidden="1" customHeight="1">
      <c r="A818" s="339"/>
      <c r="B818" s="340"/>
      <c r="C818" s="341"/>
      <c r="D818" s="342"/>
      <c r="E818" s="341"/>
    </row>
    <row r="819" spans="1:5" ht="15" hidden="1" customHeight="1">
      <c r="A819" s="339"/>
      <c r="B819" s="340"/>
      <c r="C819" s="341"/>
      <c r="D819" s="342"/>
      <c r="E819" s="341"/>
    </row>
    <row r="820" spans="1:5" ht="15" hidden="1" customHeight="1">
      <c r="A820" s="339"/>
      <c r="B820" s="340"/>
      <c r="C820" s="341"/>
      <c r="D820" s="342"/>
      <c r="E820" s="341"/>
    </row>
    <row r="821" spans="1:5" ht="15" hidden="1" customHeight="1">
      <c r="A821" s="339"/>
      <c r="B821" s="340"/>
      <c r="C821" s="341"/>
      <c r="D821" s="342"/>
      <c r="E821" s="341"/>
    </row>
    <row r="822" spans="1:5" ht="27" customHeight="1">
      <c r="A822" s="663"/>
      <c r="B822" s="663"/>
      <c r="C822" s="336"/>
      <c r="D822" s="337"/>
      <c r="E822" s="338"/>
    </row>
    <row r="823" spans="1:5" ht="14.25" customHeight="1">
      <c r="A823" s="339"/>
      <c r="B823" s="340"/>
      <c r="C823" s="341"/>
      <c r="D823" s="342"/>
      <c r="E823" s="343"/>
    </row>
    <row r="824" spans="1:5" ht="14.25" customHeight="1">
      <c r="A824" s="339"/>
      <c r="B824" s="340"/>
      <c r="C824" s="341"/>
      <c r="D824" s="342"/>
      <c r="E824" s="343"/>
    </row>
    <row r="825" spans="1:5" ht="14.25" customHeight="1">
      <c r="A825" s="339"/>
      <c r="B825" s="340"/>
      <c r="C825" s="341"/>
      <c r="D825" s="342"/>
      <c r="E825" s="343"/>
    </row>
    <row r="826" spans="1:5" ht="14.25" customHeight="1">
      <c r="A826" s="339"/>
      <c r="B826" s="340"/>
      <c r="C826" s="341"/>
      <c r="D826" s="342"/>
      <c r="E826" s="343"/>
    </row>
    <row r="827" spans="1:5" ht="14.25" customHeight="1">
      <c r="A827" s="339"/>
      <c r="B827" s="340"/>
      <c r="C827" s="341"/>
      <c r="D827" s="342"/>
      <c r="E827" s="343"/>
    </row>
    <row r="828" spans="1:5" ht="14.25" customHeight="1">
      <c r="A828" s="339"/>
      <c r="B828" s="340"/>
      <c r="C828" s="341"/>
      <c r="D828" s="342"/>
      <c r="E828" s="343"/>
    </row>
    <row r="829" spans="1:5" ht="14.25" customHeight="1">
      <c r="A829" s="339"/>
      <c r="B829" s="340"/>
      <c r="C829" s="341"/>
      <c r="D829" s="342"/>
      <c r="E829" s="343"/>
    </row>
    <row r="830" spans="1:5" ht="14.25" customHeight="1">
      <c r="A830" s="339"/>
      <c r="B830" s="340"/>
      <c r="C830" s="341"/>
      <c r="D830" s="342"/>
      <c r="E830" s="343"/>
    </row>
    <row r="831" spans="1:5" ht="14.25" customHeight="1">
      <c r="A831" s="339"/>
      <c r="B831" s="340"/>
      <c r="C831" s="341"/>
      <c r="D831" s="342"/>
      <c r="E831" s="343"/>
    </row>
    <row r="832" spans="1:5" ht="14.25" customHeight="1">
      <c r="A832" s="339"/>
      <c r="B832" s="340"/>
      <c r="C832" s="341"/>
      <c r="D832" s="342"/>
      <c r="E832" s="343"/>
    </row>
    <row r="833" spans="1:5" ht="14.25" customHeight="1">
      <c r="A833" s="339"/>
      <c r="B833" s="340"/>
      <c r="C833" s="341"/>
      <c r="D833" s="342"/>
      <c r="E833" s="343"/>
    </row>
    <row r="834" spans="1:5" ht="15" hidden="1" customHeight="1">
      <c r="A834" s="339"/>
      <c r="B834" s="340"/>
      <c r="C834" s="341"/>
      <c r="D834" s="342"/>
      <c r="E834" s="341"/>
    </row>
    <row r="835" spans="1:5" ht="15" hidden="1" customHeight="1">
      <c r="A835" s="339"/>
      <c r="B835" s="340"/>
      <c r="C835" s="341"/>
      <c r="D835" s="342"/>
      <c r="E835" s="341"/>
    </row>
    <row r="836" spans="1:5" ht="15" hidden="1" customHeight="1">
      <c r="A836" s="339"/>
      <c r="B836" s="340"/>
      <c r="C836" s="341"/>
      <c r="D836" s="342"/>
      <c r="E836" s="341"/>
    </row>
    <row r="837" spans="1:5" ht="15" hidden="1" customHeight="1">
      <c r="A837" s="339"/>
      <c r="B837" s="340"/>
      <c r="C837" s="341"/>
      <c r="D837" s="342"/>
      <c r="E837" s="341"/>
    </row>
    <row r="838" spans="1:5" ht="15" hidden="1" customHeight="1">
      <c r="A838" s="339"/>
      <c r="B838" s="340"/>
      <c r="C838" s="341"/>
      <c r="D838" s="342"/>
      <c r="E838" s="341"/>
    </row>
    <row r="839" spans="1:5" ht="15" hidden="1" customHeight="1">
      <c r="A839" s="339"/>
      <c r="B839" s="340"/>
      <c r="C839" s="341"/>
      <c r="D839" s="342"/>
      <c r="E839" s="341"/>
    </row>
    <row r="840" spans="1:5" ht="15" hidden="1" customHeight="1">
      <c r="A840" s="339"/>
      <c r="B840" s="340"/>
      <c r="C840" s="341"/>
      <c r="D840" s="342"/>
      <c r="E840" s="341"/>
    </row>
    <row r="841" spans="1:5" ht="15" hidden="1" customHeight="1">
      <c r="A841" s="339"/>
      <c r="B841" s="340"/>
      <c r="C841" s="341"/>
      <c r="D841" s="342"/>
      <c r="E841" s="341"/>
    </row>
    <row r="842" spans="1:5" ht="15" hidden="1" customHeight="1">
      <c r="A842" s="339"/>
      <c r="B842" s="340"/>
      <c r="C842" s="341"/>
      <c r="D842" s="342"/>
      <c r="E842" s="341"/>
    </row>
    <row r="843" spans="1:5" ht="15" hidden="1" customHeight="1">
      <c r="A843" s="339"/>
      <c r="B843" s="340"/>
      <c r="C843" s="341"/>
      <c r="D843" s="342"/>
      <c r="E843" s="341"/>
    </row>
    <row r="844" spans="1:5" ht="15" hidden="1" customHeight="1">
      <c r="A844" s="339"/>
      <c r="B844" s="340"/>
      <c r="C844" s="341"/>
      <c r="D844" s="342"/>
      <c r="E844" s="341"/>
    </row>
    <row r="845" spans="1:5" ht="15" hidden="1" customHeight="1">
      <c r="A845" s="339"/>
      <c r="B845" s="340"/>
      <c r="C845" s="341"/>
      <c r="D845" s="342"/>
      <c r="E845" s="341"/>
    </row>
    <row r="846" spans="1:5" ht="15" hidden="1" customHeight="1">
      <c r="A846" s="339"/>
      <c r="B846" s="340"/>
      <c r="C846" s="341"/>
      <c r="D846" s="342"/>
      <c r="E846" s="341"/>
    </row>
    <row r="847" spans="1:5" ht="15" hidden="1" customHeight="1">
      <c r="A847" s="339"/>
      <c r="B847" s="340"/>
      <c r="C847" s="341"/>
      <c r="D847" s="342"/>
      <c r="E847" s="341"/>
    </row>
    <row r="848" spans="1:5" ht="15" hidden="1" customHeight="1">
      <c r="A848" s="339"/>
      <c r="B848" s="340"/>
      <c r="C848" s="341"/>
      <c r="D848" s="342"/>
      <c r="E848" s="341"/>
    </row>
    <row r="849" spans="1:5" ht="15" hidden="1" customHeight="1">
      <c r="A849" s="339"/>
      <c r="B849" s="340"/>
      <c r="C849" s="341"/>
      <c r="D849" s="342"/>
      <c r="E849" s="341"/>
    </row>
    <row r="850" spans="1:5" ht="15" hidden="1" customHeight="1">
      <c r="A850" s="339"/>
      <c r="B850" s="340"/>
      <c r="C850" s="341"/>
      <c r="D850" s="342"/>
      <c r="E850" s="341"/>
    </row>
    <row r="851" spans="1:5" ht="15" hidden="1" customHeight="1">
      <c r="A851" s="339"/>
      <c r="B851" s="340"/>
      <c r="C851" s="341"/>
      <c r="D851" s="342"/>
      <c r="E851" s="341"/>
    </row>
    <row r="852" spans="1:5" ht="15" hidden="1" customHeight="1">
      <c r="A852" s="339"/>
      <c r="B852" s="340"/>
      <c r="C852" s="341"/>
      <c r="D852" s="342"/>
      <c r="E852" s="341"/>
    </row>
    <row r="853" spans="1:5" ht="15" hidden="1" customHeight="1">
      <c r="A853" s="339"/>
      <c r="B853" s="340"/>
      <c r="C853" s="341"/>
      <c r="D853" s="342"/>
      <c r="E853" s="341"/>
    </row>
    <row r="854" spans="1:5" ht="15" hidden="1" customHeight="1">
      <c r="A854" s="339"/>
      <c r="B854" s="340"/>
      <c r="C854" s="341"/>
      <c r="D854" s="342"/>
      <c r="E854" s="341"/>
    </row>
    <row r="855" spans="1:5" ht="15" hidden="1" customHeight="1">
      <c r="A855" s="339"/>
      <c r="B855" s="340"/>
      <c r="C855" s="341"/>
      <c r="D855" s="342"/>
      <c r="E855" s="341"/>
    </row>
    <row r="856" spans="1:5" ht="15" hidden="1" customHeight="1">
      <c r="A856" s="339"/>
      <c r="B856" s="340"/>
      <c r="C856" s="341"/>
      <c r="D856" s="342"/>
      <c r="E856" s="341"/>
    </row>
    <row r="857" spans="1:5" ht="15" hidden="1" customHeight="1">
      <c r="A857" s="339"/>
      <c r="B857" s="340"/>
      <c r="C857" s="341"/>
      <c r="D857" s="342"/>
      <c r="E857" s="341"/>
    </row>
    <row r="858" spans="1:5" ht="15" hidden="1" customHeight="1">
      <c r="A858" s="339"/>
      <c r="B858" s="340"/>
      <c r="C858" s="341"/>
      <c r="D858" s="342"/>
      <c r="E858" s="341"/>
    </row>
    <row r="859" spans="1:5" ht="15" hidden="1" customHeight="1">
      <c r="A859" s="339"/>
      <c r="B859" s="340"/>
      <c r="C859" s="341"/>
      <c r="D859" s="342"/>
      <c r="E859" s="341"/>
    </row>
    <row r="860" spans="1:5" ht="15" hidden="1" customHeight="1">
      <c r="A860" s="339"/>
      <c r="B860" s="340"/>
      <c r="C860" s="341"/>
      <c r="D860" s="342"/>
      <c r="E860" s="341"/>
    </row>
    <row r="861" spans="1:5" ht="15" hidden="1" customHeight="1">
      <c r="A861" s="339"/>
      <c r="B861" s="340"/>
      <c r="C861" s="341"/>
      <c r="D861" s="342"/>
      <c r="E861" s="341"/>
    </row>
    <row r="862" spans="1:5" ht="15" hidden="1" customHeight="1">
      <c r="A862" s="339"/>
      <c r="B862" s="340"/>
      <c r="C862" s="341"/>
      <c r="D862" s="342"/>
      <c r="E862" s="341"/>
    </row>
    <row r="863" spans="1:5" ht="15" hidden="1" customHeight="1">
      <c r="A863" s="339"/>
      <c r="B863" s="340"/>
      <c r="C863" s="341"/>
      <c r="D863" s="342"/>
      <c r="E863" s="341"/>
    </row>
    <row r="864" spans="1:5" ht="15" hidden="1" customHeight="1">
      <c r="A864" s="339"/>
      <c r="B864" s="340"/>
      <c r="C864" s="341"/>
      <c r="D864" s="342"/>
      <c r="E864" s="341"/>
    </row>
    <row r="865" spans="1:5" ht="15" hidden="1" customHeight="1">
      <c r="A865" s="339"/>
      <c r="B865" s="340"/>
      <c r="C865" s="341"/>
      <c r="D865" s="342"/>
      <c r="E865" s="341"/>
    </row>
    <row r="866" spans="1:5" ht="15" hidden="1" customHeight="1">
      <c r="A866" s="339"/>
      <c r="B866" s="340"/>
      <c r="C866" s="341"/>
      <c r="D866" s="342"/>
      <c r="E866" s="341"/>
    </row>
    <row r="867" spans="1:5" ht="15" hidden="1" customHeight="1">
      <c r="A867" s="339"/>
      <c r="B867" s="340"/>
      <c r="C867" s="341"/>
      <c r="D867" s="342"/>
      <c r="E867" s="341"/>
    </row>
    <row r="868" spans="1:5" ht="15" hidden="1" customHeight="1">
      <c r="A868" s="339"/>
      <c r="B868" s="340"/>
      <c r="C868" s="341"/>
      <c r="D868" s="342"/>
      <c r="E868" s="341"/>
    </row>
    <row r="869" spans="1:5" ht="15" hidden="1" customHeight="1">
      <c r="A869" s="339"/>
      <c r="B869" s="340"/>
      <c r="C869" s="341"/>
      <c r="D869" s="342"/>
      <c r="E869" s="341"/>
    </row>
    <row r="870" spans="1:5" ht="15" hidden="1" customHeight="1">
      <c r="A870" s="339"/>
      <c r="B870" s="340"/>
      <c r="C870" s="341"/>
      <c r="D870" s="342"/>
      <c r="E870" s="341"/>
    </row>
    <row r="871" spans="1:5" ht="15" hidden="1" customHeight="1">
      <c r="A871" s="339"/>
      <c r="B871" s="340"/>
      <c r="C871" s="341"/>
      <c r="D871" s="342"/>
      <c r="E871" s="341"/>
    </row>
    <row r="872" spans="1:5" ht="15" hidden="1" customHeight="1">
      <c r="A872" s="339"/>
      <c r="B872" s="340"/>
      <c r="C872" s="341"/>
      <c r="D872" s="342"/>
      <c r="E872" s="341"/>
    </row>
    <row r="873" spans="1:5" ht="15" hidden="1" customHeight="1">
      <c r="A873" s="339"/>
      <c r="B873" s="340"/>
      <c r="C873" s="341"/>
      <c r="D873" s="342"/>
      <c r="E873" s="341"/>
    </row>
    <row r="874" spans="1:5" ht="15" hidden="1" customHeight="1">
      <c r="A874" s="339"/>
      <c r="B874" s="340"/>
      <c r="C874" s="341"/>
      <c r="D874" s="342"/>
      <c r="E874" s="341"/>
    </row>
    <row r="875" spans="1:5" ht="15" hidden="1" customHeight="1">
      <c r="A875" s="339"/>
      <c r="B875" s="340"/>
      <c r="C875" s="341"/>
      <c r="D875" s="342"/>
      <c r="E875" s="341"/>
    </row>
    <row r="876" spans="1:5" ht="15" hidden="1" customHeight="1">
      <c r="A876" s="339"/>
      <c r="B876" s="340"/>
      <c r="C876" s="341"/>
      <c r="D876" s="342"/>
      <c r="E876" s="341"/>
    </row>
    <row r="877" spans="1:5" ht="15" hidden="1" customHeight="1">
      <c r="A877" s="339"/>
      <c r="B877" s="340"/>
      <c r="C877" s="341"/>
      <c r="D877" s="342"/>
      <c r="E877" s="341"/>
    </row>
    <row r="878" spans="1:5" ht="15" hidden="1" customHeight="1">
      <c r="A878" s="339"/>
      <c r="B878" s="340"/>
      <c r="C878" s="341"/>
      <c r="D878" s="342"/>
      <c r="E878" s="341"/>
    </row>
    <row r="879" spans="1:5" ht="15" hidden="1" customHeight="1">
      <c r="A879" s="339"/>
      <c r="B879" s="340"/>
      <c r="C879" s="341"/>
      <c r="D879" s="342"/>
      <c r="E879" s="341"/>
    </row>
    <row r="880" spans="1:5" ht="15" hidden="1" customHeight="1">
      <c r="A880" s="339"/>
      <c r="B880" s="340"/>
      <c r="C880" s="341"/>
      <c r="D880" s="342"/>
      <c r="E880" s="341"/>
    </row>
    <row r="881" spans="1:5" ht="15" hidden="1" customHeight="1">
      <c r="A881" s="339"/>
      <c r="B881" s="340"/>
      <c r="C881" s="341"/>
      <c r="D881" s="342"/>
      <c r="E881" s="341"/>
    </row>
    <row r="882" spans="1:5" ht="15" hidden="1" customHeight="1">
      <c r="A882" s="339"/>
      <c r="B882" s="340"/>
      <c r="C882" s="341"/>
      <c r="D882" s="342"/>
      <c r="E882" s="341"/>
    </row>
    <row r="883" spans="1:5" ht="15" hidden="1" customHeight="1">
      <c r="A883" s="339"/>
      <c r="B883" s="340"/>
      <c r="C883" s="341"/>
      <c r="D883" s="342"/>
      <c r="E883" s="341"/>
    </row>
    <row r="884" spans="1:5" ht="15" hidden="1" customHeight="1">
      <c r="A884" s="339"/>
      <c r="B884" s="340"/>
      <c r="C884" s="341"/>
      <c r="D884" s="342"/>
      <c r="E884" s="341"/>
    </row>
    <row r="885" spans="1:5" ht="15" hidden="1" customHeight="1">
      <c r="A885" s="339"/>
      <c r="B885" s="340"/>
      <c r="C885" s="341"/>
      <c r="D885" s="342"/>
      <c r="E885" s="341"/>
    </row>
    <row r="886" spans="1:5" ht="15" hidden="1" customHeight="1">
      <c r="A886" s="339"/>
      <c r="B886" s="340"/>
      <c r="C886" s="341"/>
      <c r="D886" s="342"/>
      <c r="E886" s="341"/>
    </row>
    <row r="887" spans="1:5" ht="15" hidden="1" customHeight="1">
      <c r="A887" s="339"/>
      <c r="B887" s="340"/>
      <c r="C887" s="341"/>
      <c r="D887" s="342"/>
      <c r="E887" s="341"/>
    </row>
    <row r="888" spans="1:5" ht="15" hidden="1" customHeight="1">
      <c r="A888" s="339"/>
      <c r="B888" s="340"/>
      <c r="C888" s="341"/>
      <c r="D888" s="342"/>
      <c r="E888" s="341"/>
    </row>
    <row r="889" spans="1:5" ht="15" hidden="1" customHeight="1">
      <c r="A889" s="339"/>
      <c r="B889" s="340"/>
      <c r="C889" s="341"/>
      <c r="D889" s="342"/>
      <c r="E889" s="341"/>
    </row>
    <row r="890" spans="1:5" ht="15" hidden="1" customHeight="1">
      <c r="A890" s="339"/>
      <c r="B890" s="340"/>
      <c r="C890" s="341"/>
      <c r="D890" s="342"/>
      <c r="E890" s="341"/>
    </row>
    <row r="891" spans="1:5" ht="15" hidden="1" customHeight="1">
      <c r="A891" s="339"/>
      <c r="B891" s="340"/>
      <c r="C891" s="341"/>
      <c r="D891" s="342"/>
      <c r="E891" s="341"/>
    </row>
    <row r="892" spans="1:5" ht="15" hidden="1" customHeight="1">
      <c r="A892" s="339"/>
      <c r="B892" s="340"/>
      <c r="C892" s="341"/>
      <c r="D892" s="342"/>
      <c r="E892" s="341"/>
    </row>
    <row r="893" spans="1:5" ht="15" hidden="1" customHeight="1">
      <c r="A893" s="339"/>
      <c r="B893" s="340"/>
      <c r="C893" s="341"/>
      <c r="D893" s="342"/>
      <c r="E893" s="341"/>
    </row>
    <row r="894" spans="1:5" ht="15" hidden="1" customHeight="1">
      <c r="A894" s="339"/>
      <c r="B894" s="340"/>
      <c r="C894" s="341"/>
      <c r="D894" s="342"/>
      <c r="E894" s="341"/>
    </row>
    <row r="895" spans="1:5" ht="15" hidden="1" customHeight="1">
      <c r="A895" s="339"/>
      <c r="B895" s="340"/>
      <c r="C895" s="341"/>
      <c r="D895" s="342"/>
      <c r="E895" s="341"/>
    </row>
    <row r="896" spans="1:5" ht="15" hidden="1" customHeight="1">
      <c r="A896" s="339"/>
      <c r="B896" s="340"/>
      <c r="C896" s="341"/>
      <c r="D896" s="342"/>
      <c r="E896" s="341"/>
    </row>
    <row r="897" spans="1:5" ht="15" hidden="1" customHeight="1">
      <c r="A897" s="339"/>
      <c r="B897" s="340"/>
      <c r="C897" s="341"/>
      <c r="D897" s="342"/>
      <c r="E897" s="341"/>
    </row>
    <row r="898" spans="1:5" ht="15" hidden="1" customHeight="1">
      <c r="A898" s="339"/>
      <c r="B898" s="340"/>
      <c r="C898" s="341"/>
      <c r="D898" s="342"/>
      <c r="E898" s="341"/>
    </row>
    <row r="899" spans="1:5" ht="15" hidden="1" customHeight="1">
      <c r="A899" s="339"/>
      <c r="B899" s="340"/>
      <c r="C899" s="341"/>
      <c r="D899" s="342"/>
      <c r="E899" s="341"/>
    </row>
    <row r="900" spans="1:5" ht="15" hidden="1" customHeight="1">
      <c r="A900" s="339"/>
      <c r="B900" s="340"/>
      <c r="C900" s="341"/>
      <c r="D900" s="342"/>
      <c r="E900" s="341"/>
    </row>
    <row r="901" spans="1:5" ht="15" hidden="1" customHeight="1">
      <c r="A901" s="339"/>
      <c r="B901" s="340"/>
      <c r="C901" s="341"/>
      <c r="D901" s="342"/>
      <c r="E901" s="341"/>
    </row>
    <row r="902" spans="1:5" ht="15" hidden="1" customHeight="1">
      <c r="A902" s="339"/>
      <c r="B902" s="340"/>
      <c r="C902" s="341"/>
      <c r="D902" s="342"/>
      <c r="E902" s="341"/>
    </row>
    <row r="903" spans="1:5" ht="27" customHeight="1">
      <c r="A903" s="663"/>
      <c r="B903" s="663"/>
      <c r="C903" s="336"/>
      <c r="D903" s="337"/>
      <c r="E903" s="338"/>
    </row>
    <row r="904" spans="1:5" ht="14.25" customHeight="1">
      <c r="A904" s="339"/>
      <c r="B904" s="340"/>
      <c r="C904" s="341"/>
      <c r="D904" s="342"/>
      <c r="E904" s="343"/>
    </row>
    <row r="905" spans="1:5" ht="14.25" customHeight="1">
      <c r="A905" s="339"/>
      <c r="B905" s="340"/>
      <c r="C905" s="341"/>
      <c r="D905" s="342"/>
      <c r="E905" s="343"/>
    </row>
    <row r="906" spans="1:5" ht="14.25" customHeight="1">
      <c r="A906" s="339"/>
      <c r="B906" s="340"/>
      <c r="C906" s="341"/>
      <c r="D906" s="342"/>
      <c r="E906" s="343"/>
    </row>
    <row r="907" spans="1:5" ht="14.25" customHeight="1">
      <c r="A907" s="339"/>
      <c r="B907" s="340"/>
      <c r="C907" s="341"/>
      <c r="D907" s="342"/>
      <c r="E907" s="343"/>
    </row>
    <row r="908" spans="1:5" ht="14.25" customHeight="1">
      <c r="A908" s="339"/>
      <c r="B908" s="340"/>
      <c r="C908" s="341"/>
      <c r="D908" s="342"/>
      <c r="E908" s="343"/>
    </row>
    <row r="909" spans="1:5" ht="14.25" customHeight="1">
      <c r="A909" s="339"/>
      <c r="B909" s="340"/>
      <c r="C909" s="341"/>
      <c r="D909" s="342"/>
      <c r="E909" s="343"/>
    </row>
    <row r="910" spans="1:5" ht="14.25" customHeight="1">
      <c r="A910" s="339"/>
      <c r="B910" s="340"/>
      <c r="C910" s="341"/>
      <c r="D910" s="342"/>
      <c r="E910" s="343"/>
    </row>
    <row r="911" spans="1:5" ht="14.25" customHeight="1">
      <c r="A911" s="339"/>
      <c r="B911" s="340"/>
      <c r="C911" s="341"/>
      <c r="D911" s="342"/>
      <c r="E911" s="343"/>
    </row>
    <row r="912" spans="1:5" ht="14.25" customHeight="1">
      <c r="A912" s="339"/>
      <c r="B912" s="340"/>
      <c r="C912" s="341"/>
      <c r="D912" s="342"/>
      <c r="E912" s="343"/>
    </row>
    <row r="913" spans="1:5" ht="14.25" customHeight="1">
      <c r="A913" s="339"/>
      <c r="B913" s="340"/>
      <c r="C913" s="341"/>
      <c r="D913" s="342"/>
      <c r="E913" s="343"/>
    </row>
    <row r="914" spans="1:5" ht="14.25" customHeight="1">
      <c r="A914" s="339"/>
      <c r="B914" s="340"/>
      <c r="C914" s="341"/>
      <c r="D914" s="342"/>
      <c r="E914" s="343"/>
    </row>
    <row r="915" spans="1:5" ht="14.25" customHeight="1">
      <c r="A915" s="339"/>
      <c r="B915" s="340"/>
      <c r="C915" s="341"/>
      <c r="D915" s="342"/>
      <c r="E915" s="343"/>
    </row>
    <row r="916" spans="1:5" ht="14.25" customHeight="1">
      <c r="A916" s="339"/>
      <c r="B916" s="340"/>
      <c r="C916" s="341"/>
      <c r="D916" s="342"/>
      <c r="E916" s="343"/>
    </row>
    <row r="917" spans="1:5" ht="15" hidden="1" customHeight="1">
      <c r="A917" s="339"/>
      <c r="B917" s="340"/>
      <c r="C917" s="341"/>
      <c r="D917" s="342"/>
      <c r="E917" s="341"/>
    </row>
    <row r="918" spans="1:5" ht="15" hidden="1" customHeight="1">
      <c r="A918" s="339"/>
      <c r="B918" s="340"/>
      <c r="C918" s="341"/>
      <c r="D918" s="342"/>
      <c r="E918" s="341"/>
    </row>
    <row r="919" spans="1:5" ht="15" hidden="1" customHeight="1">
      <c r="A919" s="339"/>
      <c r="B919" s="340"/>
      <c r="C919" s="341"/>
      <c r="D919" s="342"/>
      <c r="E919" s="341"/>
    </row>
    <row r="920" spans="1:5" ht="15" hidden="1" customHeight="1">
      <c r="A920" s="339"/>
      <c r="B920" s="340"/>
      <c r="C920" s="341"/>
      <c r="D920" s="342"/>
      <c r="E920" s="341"/>
    </row>
    <row r="921" spans="1:5" ht="15" hidden="1" customHeight="1">
      <c r="A921" s="339"/>
      <c r="B921" s="340"/>
      <c r="C921" s="341"/>
      <c r="D921" s="342"/>
      <c r="E921" s="341"/>
    </row>
    <row r="922" spans="1:5" ht="15" hidden="1" customHeight="1">
      <c r="A922" s="339"/>
      <c r="B922" s="340"/>
      <c r="C922" s="341"/>
      <c r="D922" s="342"/>
      <c r="E922" s="341"/>
    </row>
    <row r="923" spans="1:5" ht="15" hidden="1" customHeight="1">
      <c r="A923" s="339"/>
      <c r="B923" s="340"/>
      <c r="C923" s="341"/>
      <c r="D923" s="342"/>
      <c r="E923" s="341"/>
    </row>
    <row r="924" spans="1:5" ht="15" hidden="1" customHeight="1">
      <c r="A924" s="339"/>
      <c r="B924" s="340"/>
      <c r="C924" s="341"/>
      <c r="D924" s="342"/>
      <c r="E924" s="341"/>
    </row>
    <row r="925" spans="1:5" ht="15" hidden="1" customHeight="1">
      <c r="A925" s="339"/>
      <c r="B925" s="340"/>
      <c r="C925" s="341"/>
      <c r="D925" s="342"/>
      <c r="E925" s="341"/>
    </row>
    <row r="926" spans="1:5" ht="15" hidden="1" customHeight="1">
      <c r="A926" s="339"/>
      <c r="B926" s="340"/>
      <c r="C926" s="341"/>
      <c r="D926" s="342"/>
      <c r="E926" s="341"/>
    </row>
    <row r="927" spans="1:5" ht="15" hidden="1" customHeight="1">
      <c r="A927" s="339"/>
      <c r="B927" s="340"/>
      <c r="C927" s="341"/>
      <c r="D927" s="342"/>
      <c r="E927" s="341"/>
    </row>
    <row r="928" spans="1:5" ht="15" hidden="1" customHeight="1">
      <c r="A928" s="339"/>
      <c r="B928" s="340"/>
      <c r="C928" s="341"/>
      <c r="D928" s="342"/>
      <c r="E928" s="341"/>
    </row>
    <row r="929" spans="1:5" ht="15" hidden="1" customHeight="1">
      <c r="A929" s="339"/>
      <c r="B929" s="340"/>
      <c r="C929" s="341"/>
      <c r="D929" s="342"/>
      <c r="E929" s="341"/>
    </row>
    <row r="930" spans="1:5" ht="15" hidden="1" customHeight="1">
      <c r="A930" s="339"/>
      <c r="B930" s="340"/>
      <c r="C930" s="341"/>
      <c r="D930" s="342"/>
      <c r="E930" s="341"/>
    </row>
    <row r="931" spans="1:5" ht="15" hidden="1" customHeight="1">
      <c r="A931" s="339"/>
      <c r="B931" s="340"/>
      <c r="C931" s="341"/>
      <c r="D931" s="342"/>
      <c r="E931" s="341"/>
    </row>
    <row r="932" spans="1:5" ht="15" hidden="1" customHeight="1">
      <c r="A932" s="339"/>
      <c r="B932" s="340"/>
      <c r="C932" s="341"/>
      <c r="D932" s="342"/>
      <c r="E932" s="341"/>
    </row>
    <row r="933" spans="1:5" ht="15" hidden="1" customHeight="1">
      <c r="A933" s="339"/>
      <c r="B933" s="340"/>
      <c r="C933" s="341"/>
      <c r="D933" s="342"/>
      <c r="E933" s="341"/>
    </row>
    <row r="934" spans="1:5" ht="15" hidden="1" customHeight="1">
      <c r="A934" s="339"/>
      <c r="B934" s="340"/>
      <c r="C934" s="341"/>
      <c r="D934" s="342"/>
      <c r="E934" s="341"/>
    </row>
    <row r="935" spans="1:5" ht="15" hidden="1" customHeight="1">
      <c r="A935" s="339"/>
      <c r="B935" s="340"/>
      <c r="C935" s="341"/>
      <c r="D935" s="342"/>
      <c r="E935" s="341"/>
    </row>
    <row r="936" spans="1:5" ht="15" hidden="1" customHeight="1">
      <c r="A936" s="339"/>
      <c r="B936" s="340"/>
      <c r="C936" s="341"/>
      <c r="D936" s="342"/>
      <c r="E936" s="341"/>
    </row>
    <row r="937" spans="1:5" ht="15" hidden="1" customHeight="1">
      <c r="A937" s="339"/>
      <c r="B937" s="340"/>
      <c r="C937" s="341"/>
      <c r="D937" s="342"/>
      <c r="E937" s="341"/>
    </row>
    <row r="938" spans="1:5" ht="15" hidden="1" customHeight="1">
      <c r="A938" s="339"/>
      <c r="B938" s="340"/>
      <c r="C938" s="341"/>
      <c r="D938" s="342"/>
      <c r="E938" s="341"/>
    </row>
    <row r="939" spans="1:5" ht="15" hidden="1" customHeight="1">
      <c r="A939" s="339"/>
      <c r="B939" s="340"/>
      <c r="C939" s="341"/>
      <c r="D939" s="342"/>
      <c r="E939" s="341"/>
    </row>
    <row r="940" spans="1:5" ht="15" hidden="1" customHeight="1">
      <c r="A940" s="339"/>
      <c r="B940" s="340"/>
      <c r="C940" s="341"/>
      <c r="D940" s="342"/>
      <c r="E940" s="341"/>
    </row>
    <row r="941" spans="1:5" ht="15" hidden="1" customHeight="1">
      <c r="A941" s="339"/>
      <c r="B941" s="340"/>
      <c r="C941" s="341"/>
      <c r="D941" s="342"/>
      <c r="E941" s="341"/>
    </row>
    <row r="942" spans="1:5" ht="15" hidden="1" customHeight="1">
      <c r="A942" s="339"/>
      <c r="B942" s="340"/>
      <c r="C942" s="341"/>
      <c r="D942" s="342"/>
      <c r="E942" s="341"/>
    </row>
    <row r="943" spans="1:5" ht="15" hidden="1" customHeight="1">
      <c r="A943" s="339"/>
      <c r="B943" s="340"/>
      <c r="C943" s="341"/>
      <c r="D943" s="342"/>
      <c r="E943" s="341"/>
    </row>
    <row r="944" spans="1:5" ht="15" hidden="1" customHeight="1">
      <c r="A944" s="339"/>
      <c r="B944" s="340"/>
      <c r="C944" s="341"/>
      <c r="D944" s="342"/>
      <c r="E944" s="341"/>
    </row>
    <row r="945" spans="1:5" ht="15" hidden="1" customHeight="1">
      <c r="A945" s="339"/>
      <c r="B945" s="340"/>
      <c r="C945" s="341"/>
      <c r="D945" s="342"/>
      <c r="E945" s="341"/>
    </row>
    <row r="946" spans="1:5" ht="15" hidden="1" customHeight="1">
      <c r="A946" s="339"/>
      <c r="B946" s="340"/>
      <c r="C946" s="341"/>
      <c r="D946" s="342"/>
      <c r="E946" s="341"/>
    </row>
    <row r="947" spans="1:5" ht="15" hidden="1" customHeight="1">
      <c r="A947" s="339"/>
      <c r="B947" s="340"/>
      <c r="C947" s="341"/>
      <c r="D947" s="342"/>
      <c r="E947" s="341"/>
    </row>
    <row r="948" spans="1:5" ht="15" hidden="1" customHeight="1">
      <c r="A948" s="339"/>
      <c r="B948" s="340"/>
      <c r="C948" s="341"/>
      <c r="D948" s="342"/>
      <c r="E948" s="341"/>
    </row>
    <row r="949" spans="1:5" ht="15" hidden="1" customHeight="1">
      <c r="A949" s="339"/>
      <c r="B949" s="340"/>
      <c r="C949" s="341"/>
      <c r="D949" s="342"/>
      <c r="E949" s="341"/>
    </row>
    <row r="950" spans="1:5" ht="15" hidden="1" customHeight="1">
      <c r="A950" s="339"/>
      <c r="B950" s="340"/>
      <c r="C950" s="341"/>
      <c r="D950" s="342"/>
      <c r="E950" s="341"/>
    </row>
    <row r="951" spans="1:5" ht="15" hidden="1" customHeight="1">
      <c r="A951" s="339"/>
      <c r="B951" s="340"/>
      <c r="C951" s="341"/>
      <c r="D951" s="342"/>
      <c r="E951" s="341"/>
    </row>
    <row r="952" spans="1:5" ht="15" hidden="1" customHeight="1">
      <c r="A952" s="339"/>
      <c r="B952" s="340"/>
      <c r="C952" s="341"/>
      <c r="D952" s="342"/>
      <c r="E952" s="341"/>
    </row>
    <row r="953" spans="1:5" ht="15" hidden="1" customHeight="1">
      <c r="A953" s="339"/>
      <c r="B953" s="340"/>
      <c r="C953" s="341"/>
      <c r="D953" s="342"/>
      <c r="E953" s="341"/>
    </row>
    <row r="954" spans="1:5" ht="15" hidden="1" customHeight="1">
      <c r="A954" s="339"/>
      <c r="B954" s="340"/>
      <c r="C954" s="341"/>
      <c r="D954" s="342"/>
      <c r="E954" s="341"/>
    </row>
    <row r="955" spans="1:5" ht="15" hidden="1" customHeight="1">
      <c r="A955" s="339"/>
      <c r="B955" s="340"/>
      <c r="C955" s="341"/>
      <c r="D955" s="342"/>
      <c r="E955" s="341"/>
    </row>
    <row r="956" spans="1:5" ht="15" hidden="1" customHeight="1">
      <c r="A956" s="339"/>
      <c r="B956" s="340"/>
      <c r="C956" s="341"/>
      <c r="D956" s="342"/>
      <c r="E956" s="341"/>
    </row>
    <row r="957" spans="1:5" ht="15" hidden="1" customHeight="1">
      <c r="A957" s="339"/>
      <c r="B957" s="340"/>
      <c r="C957" s="341"/>
      <c r="D957" s="342"/>
      <c r="E957" s="341"/>
    </row>
    <row r="958" spans="1:5" ht="15" hidden="1" customHeight="1">
      <c r="A958" s="339"/>
      <c r="B958" s="340"/>
      <c r="C958" s="341"/>
      <c r="D958" s="342"/>
      <c r="E958" s="341"/>
    </row>
    <row r="959" spans="1:5" ht="15" hidden="1" customHeight="1">
      <c r="A959" s="339"/>
      <c r="B959" s="340"/>
      <c r="C959" s="341"/>
      <c r="D959" s="342"/>
      <c r="E959" s="341"/>
    </row>
    <row r="960" spans="1:5" ht="15" hidden="1" customHeight="1">
      <c r="A960" s="339"/>
      <c r="B960" s="340"/>
      <c r="C960" s="341"/>
      <c r="D960" s="342"/>
      <c r="E960" s="341"/>
    </row>
    <row r="961" spans="1:5" ht="15" hidden="1" customHeight="1">
      <c r="A961" s="339"/>
      <c r="B961" s="340"/>
      <c r="C961" s="341"/>
      <c r="D961" s="342"/>
      <c r="E961" s="341"/>
    </row>
    <row r="962" spans="1:5" ht="15" hidden="1" customHeight="1">
      <c r="A962" s="339"/>
      <c r="B962" s="340"/>
      <c r="C962" s="341"/>
      <c r="D962" s="342"/>
      <c r="E962" s="341"/>
    </row>
    <row r="963" spans="1:5" ht="15" hidden="1" customHeight="1">
      <c r="A963" s="339"/>
      <c r="B963" s="340"/>
      <c r="C963" s="341"/>
      <c r="D963" s="342"/>
      <c r="E963" s="341"/>
    </row>
    <row r="964" spans="1:5" ht="15" hidden="1" customHeight="1">
      <c r="A964" s="339"/>
      <c r="B964" s="340"/>
      <c r="C964" s="341"/>
      <c r="D964" s="342"/>
      <c r="E964" s="341"/>
    </row>
    <row r="965" spans="1:5" ht="15" hidden="1" customHeight="1">
      <c r="A965" s="339"/>
      <c r="B965" s="340"/>
      <c r="C965" s="341"/>
      <c r="D965" s="342"/>
      <c r="E965" s="341"/>
    </row>
    <row r="966" spans="1:5" ht="15" hidden="1" customHeight="1">
      <c r="A966" s="339"/>
      <c r="B966" s="340"/>
      <c r="C966" s="341"/>
      <c r="D966" s="342"/>
      <c r="E966" s="341"/>
    </row>
    <row r="967" spans="1:5" ht="15" hidden="1" customHeight="1">
      <c r="A967" s="339"/>
      <c r="B967" s="340"/>
      <c r="C967" s="341"/>
      <c r="D967" s="342"/>
      <c r="E967" s="341"/>
    </row>
    <row r="968" spans="1:5" ht="15" hidden="1" customHeight="1">
      <c r="A968" s="339"/>
      <c r="B968" s="340"/>
      <c r="C968" s="341"/>
      <c r="D968" s="342"/>
      <c r="E968" s="341"/>
    </row>
    <row r="969" spans="1:5" ht="15" hidden="1" customHeight="1">
      <c r="A969" s="339"/>
      <c r="B969" s="340"/>
      <c r="C969" s="341"/>
      <c r="D969" s="342"/>
      <c r="E969" s="341"/>
    </row>
    <row r="970" spans="1:5" ht="15" hidden="1" customHeight="1">
      <c r="A970" s="339"/>
      <c r="B970" s="340"/>
      <c r="C970" s="341"/>
      <c r="D970" s="342"/>
      <c r="E970" s="341"/>
    </row>
    <row r="971" spans="1:5" ht="15" hidden="1" customHeight="1">
      <c r="A971" s="339"/>
      <c r="B971" s="340"/>
      <c r="C971" s="341"/>
      <c r="D971" s="342"/>
      <c r="E971" s="341"/>
    </row>
    <row r="972" spans="1:5" ht="15" hidden="1" customHeight="1">
      <c r="A972" s="339"/>
      <c r="B972" s="340"/>
      <c r="C972" s="341"/>
      <c r="D972" s="342"/>
      <c r="E972" s="341"/>
    </row>
    <row r="973" spans="1:5" ht="15" hidden="1" customHeight="1">
      <c r="A973" s="339"/>
      <c r="B973" s="340"/>
      <c r="C973" s="341"/>
      <c r="D973" s="342"/>
      <c r="E973" s="341"/>
    </row>
    <row r="974" spans="1:5" ht="15" hidden="1" customHeight="1">
      <c r="A974" s="339"/>
      <c r="B974" s="340"/>
      <c r="C974" s="341"/>
      <c r="D974" s="342"/>
      <c r="E974" s="341"/>
    </row>
    <row r="975" spans="1:5" ht="15" hidden="1" customHeight="1">
      <c r="A975" s="339"/>
      <c r="B975" s="340"/>
      <c r="C975" s="341"/>
      <c r="D975" s="342"/>
      <c r="E975" s="341"/>
    </row>
    <row r="976" spans="1:5" ht="15" hidden="1" customHeight="1">
      <c r="A976" s="339"/>
      <c r="B976" s="340"/>
      <c r="C976" s="341"/>
      <c r="D976" s="342"/>
      <c r="E976" s="341"/>
    </row>
    <row r="977" spans="1:5" ht="15" hidden="1" customHeight="1">
      <c r="A977" s="339"/>
      <c r="B977" s="340"/>
      <c r="C977" s="341"/>
      <c r="D977" s="342"/>
      <c r="E977" s="341"/>
    </row>
    <row r="978" spans="1:5" ht="15" hidden="1" customHeight="1">
      <c r="A978" s="339"/>
      <c r="B978" s="340"/>
      <c r="C978" s="341"/>
      <c r="D978" s="342"/>
      <c r="E978" s="341"/>
    </row>
    <row r="979" spans="1:5" ht="15" hidden="1" customHeight="1">
      <c r="A979" s="339"/>
      <c r="B979" s="340"/>
      <c r="C979" s="341"/>
      <c r="D979" s="342"/>
      <c r="E979" s="341"/>
    </row>
    <row r="980" spans="1:5" ht="15" hidden="1" customHeight="1">
      <c r="A980" s="339"/>
      <c r="B980" s="340"/>
      <c r="C980" s="341"/>
      <c r="D980" s="342"/>
      <c r="E980" s="341"/>
    </row>
    <row r="981" spans="1:5" ht="15" hidden="1" customHeight="1">
      <c r="A981" s="339"/>
      <c r="B981" s="340"/>
      <c r="C981" s="341"/>
      <c r="D981" s="342"/>
      <c r="E981" s="341"/>
    </row>
    <row r="982" spans="1:5" ht="15" hidden="1" customHeight="1">
      <c r="A982" s="339"/>
      <c r="B982" s="340"/>
      <c r="C982" s="341"/>
      <c r="D982" s="342"/>
      <c r="E982" s="341"/>
    </row>
    <row r="983" spans="1:5" ht="15" hidden="1" customHeight="1">
      <c r="A983" s="339"/>
      <c r="B983" s="340"/>
      <c r="C983" s="341"/>
      <c r="D983" s="342"/>
      <c r="E983" s="341"/>
    </row>
    <row r="984" spans="1:5" ht="27" customHeight="1">
      <c r="A984" s="663"/>
      <c r="B984" s="663"/>
      <c r="C984" s="336"/>
      <c r="D984" s="337"/>
      <c r="E984" s="338"/>
    </row>
    <row r="985" spans="1:5" ht="14.25" customHeight="1">
      <c r="A985" s="339"/>
      <c r="B985" s="340"/>
      <c r="C985" s="341"/>
      <c r="D985" s="342"/>
      <c r="E985" s="343"/>
    </row>
    <row r="986" spans="1:5" ht="14.25" customHeight="1">
      <c r="A986" s="339"/>
      <c r="B986" s="340"/>
      <c r="C986" s="341"/>
      <c r="D986" s="342"/>
      <c r="E986" s="343"/>
    </row>
    <row r="987" spans="1:5" ht="14.25" customHeight="1">
      <c r="A987" s="339"/>
      <c r="B987" s="340"/>
      <c r="C987" s="341"/>
      <c r="D987" s="342"/>
      <c r="E987" s="343"/>
    </row>
    <row r="988" spans="1:5" ht="14.25" customHeight="1">
      <c r="A988" s="339"/>
      <c r="B988" s="340"/>
      <c r="C988" s="341"/>
      <c r="D988" s="342"/>
      <c r="E988" s="343"/>
    </row>
    <row r="989" spans="1:5" ht="14.25" customHeight="1">
      <c r="A989" s="339"/>
      <c r="B989" s="340"/>
      <c r="C989" s="341"/>
      <c r="D989" s="342"/>
      <c r="E989" s="343"/>
    </row>
    <row r="990" spans="1:5" ht="14.25" customHeight="1">
      <c r="A990" s="339"/>
      <c r="B990" s="340"/>
      <c r="C990" s="341"/>
      <c r="D990" s="342"/>
      <c r="E990" s="343"/>
    </row>
    <row r="991" spans="1:5" ht="14.25" customHeight="1">
      <c r="A991" s="339"/>
      <c r="B991" s="340"/>
      <c r="C991" s="341"/>
      <c r="D991" s="342"/>
      <c r="E991" s="343"/>
    </row>
    <row r="992" spans="1:5" ht="14.25" customHeight="1">
      <c r="A992" s="339"/>
      <c r="B992" s="340"/>
      <c r="C992" s="341"/>
      <c r="D992" s="342"/>
      <c r="E992" s="343"/>
    </row>
    <row r="993" spans="1:5" ht="14.25" customHeight="1">
      <c r="A993" s="339"/>
      <c r="B993" s="340"/>
      <c r="C993" s="341"/>
      <c r="D993" s="342"/>
      <c r="E993" s="343"/>
    </row>
    <row r="994" spans="1:5" ht="14.25" customHeight="1">
      <c r="A994" s="339"/>
      <c r="B994" s="340"/>
      <c r="C994" s="341"/>
      <c r="D994" s="342"/>
      <c r="E994" s="343"/>
    </row>
    <row r="995" spans="1:5" ht="14.25" customHeight="1">
      <c r="A995" s="339"/>
      <c r="B995" s="340"/>
      <c r="C995" s="341"/>
      <c r="D995" s="342"/>
      <c r="E995" s="343"/>
    </row>
    <row r="996" spans="1:5" ht="14.25" customHeight="1">
      <c r="A996" s="339"/>
      <c r="B996" s="340"/>
      <c r="C996" s="341"/>
      <c r="D996" s="342"/>
      <c r="E996" s="343"/>
    </row>
    <row r="997" spans="1:5" ht="14.25" customHeight="1">
      <c r="A997" s="339"/>
      <c r="B997" s="340"/>
      <c r="C997" s="341"/>
      <c r="D997" s="342"/>
      <c r="E997" s="343"/>
    </row>
    <row r="998" spans="1:5" ht="14.25" customHeight="1">
      <c r="A998" s="339"/>
      <c r="B998" s="340"/>
      <c r="C998" s="341"/>
      <c r="D998" s="342"/>
      <c r="E998" s="343"/>
    </row>
    <row r="999" spans="1:5" ht="15" hidden="1" customHeight="1">
      <c r="A999" s="339"/>
      <c r="B999" s="340"/>
      <c r="C999" s="341"/>
      <c r="D999" s="342"/>
      <c r="E999" s="341"/>
    </row>
    <row r="1000" spans="1:5" ht="15" hidden="1" customHeight="1">
      <c r="A1000" s="339"/>
      <c r="B1000" s="340"/>
      <c r="C1000" s="341"/>
      <c r="D1000" s="342"/>
      <c r="E1000" s="341"/>
    </row>
    <row r="1001" spans="1:5" ht="15" hidden="1" customHeight="1">
      <c r="A1001" s="339"/>
      <c r="B1001" s="340"/>
      <c r="C1001" s="341"/>
      <c r="D1001" s="342"/>
      <c r="E1001" s="341"/>
    </row>
    <row r="1002" spans="1:5" ht="15" hidden="1" customHeight="1">
      <c r="A1002" s="339"/>
      <c r="B1002" s="340"/>
      <c r="C1002" s="341"/>
      <c r="D1002" s="342"/>
      <c r="E1002" s="341"/>
    </row>
    <row r="1003" spans="1:5" ht="15" hidden="1" customHeight="1">
      <c r="A1003" s="339"/>
      <c r="B1003" s="340"/>
      <c r="C1003" s="341"/>
      <c r="D1003" s="342"/>
      <c r="E1003" s="341"/>
    </row>
    <row r="1004" spans="1:5" ht="15" hidden="1" customHeight="1">
      <c r="A1004" s="339"/>
      <c r="B1004" s="340"/>
      <c r="C1004" s="341"/>
      <c r="D1004" s="342"/>
      <c r="E1004" s="341"/>
    </row>
    <row r="1005" spans="1:5" ht="15" hidden="1" customHeight="1">
      <c r="A1005" s="339"/>
      <c r="B1005" s="340"/>
      <c r="C1005" s="341"/>
      <c r="D1005" s="342"/>
      <c r="E1005" s="341"/>
    </row>
    <row r="1006" spans="1:5" ht="15" hidden="1" customHeight="1">
      <c r="A1006" s="339"/>
      <c r="B1006" s="340"/>
      <c r="C1006" s="341"/>
      <c r="D1006" s="342"/>
      <c r="E1006" s="341"/>
    </row>
    <row r="1007" spans="1:5" ht="15" hidden="1" customHeight="1">
      <c r="A1007" s="339"/>
      <c r="B1007" s="340"/>
      <c r="C1007" s="341"/>
      <c r="D1007" s="342"/>
      <c r="E1007" s="341"/>
    </row>
    <row r="1008" spans="1:5" ht="15" hidden="1" customHeight="1">
      <c r="A1008" s="339"/>
      <c r="B1008" s="340"/>
      <c r="C1008" s="341"/>
      <c r="D1008" s="342"/>
      <c r="E1008" s="341"/>
    </row>
    <row r="1009" spans="1:5" ht="15" hidden="1" customHeight="1">
      <c r="A1009" s="339"/>
      <c r="B1009" s="340"/>
      <c r="C1009" s="341"/>
      <c r="D1009" s="342"/>
      <c r="E1009" s="341"/>
    </row>
    <row r="1010" spans="1:5" ht="15" hidden="1" customHeight="1">
      <c r="A1010" s="339"/>
      <c r="B1010" s="340"/>
      <c r="C1010" s="341"/>
      <c r="D1010" s="342"/>
      <c r="E1010" s="341"/>
    </row>
    <row r="1011" spans="1:5" ht="15" hidden="1" customHeight="1">
      <c r="A1011" s="339"/>
      <c r="B1011" s="340"/>
      <c r="C1011" s="341"/>
      <c r="D1011" s="342"/>
      <c r="E1011" s="341"/>
    </row>
    <row r="1012" spans="1:5" ht="15" hidden="1" customHeight="1">
      <c r="A1012" s="339"/>
      <c r="B1012" s="340"/>
      <c r="C1012" s="341"/>
      <c r="D1012" s="342"/>
      <c r="E1012" s="341"/>
    </row>
    <row r="1013" spans="1:5" ht="15" hidden="1" customHeight="1">
      <c r="A1013" s="339"/>
      <c r="B1013" s="340"/>
      <c r="C1013" s="341"/>
      <c r="D1013" s="342"/>
      <c r="E1013" s="341"/>
    </row>
    <row r="1014" spans="1:5" ht="15" hidden="1" customHeight="1">
      <c r="A1014" s="339"/>
      <c r="B1014" s="340"/>
      <c r="C1014" s="341"/>
      <c r="D1014" s="342"/>
      <c r="E1014" s="341"/>
    </row>
    <row r="1015" spans="1:5" ht="15" hidden="1" customHeight="1">
      <c r="A1015" s="339"/>
      <c r="B1015" s="340"/>
      <c r="C1015" s="341"/>
      <c r="D1015" s="342"/>
      <c r="E1015" s="341"/>
    </row>
    <row r="1016" spans="1:5" ht="15" hidden="1" customHeight="1">
      <c r="A1016" s="339"/>
      <c r="B1016" s="340"/>
      <c r="C1016" s="341"/>
      <c r="D1016" s="342"/>
      <c r="E1016" s="341"/>
    </row>
    <row r="1017" spans="1:5" ht="15" hidden="1" customHeight="1">
      <c r="A1017" s="339"/>
      <c r="B1017" s="340"/>
      <c r="C1017" s="341"/>
      <c r="D1017" s="342"/>
      <c r="E1017" s="341"/>
    </row>
    <row r="1018" spans="1:5" ht="15" hidden="1" customHeight="1">
      <c r="A1018" s="339"/>
      <c r="B1018" s="340"/>
      <c r="C1018" s="341"/>
      <c r="D1018" s="342"/>
      <c r="E1018" s="341"/>
    </row>
    <row r="1019" spans="1:5" ht="15" hidden="1" customHeight="1">
      <c r="A1019" s="339"/>
      <c r="B1019" s="340"/>
      <c r="C1019" s="341"/>
      <c r="D1019" s="342"/>
      <c r="E1019" s="341"/>
    </row>
    <row r="1020" spans="1:5" ht="15" hidden="1" customHeight="1">
      <c r="A1020" s="339"/>
      <c r="B1020" s="340"/>
      <c r="C1020" s="341"/>
      <c r="D1020" s="342"/>
      <c r="E1020" s="341"/>
    </row>
    <row r="1021" spans="1:5" ht="15" hidden="1" customHeight="1">
      <c r="A1021" s="339"/>
      <c r="B1021" s="340"/>
      <c r="C1021" s="341"/>
      <c r="D1021" s="342"/>
      <c r="E1021" s="341"/>
    </row>
    <row r="1022" spans="1:5" ht="15" hidden="1" customHeight="1">
      <c r="A1022" s="339"/>
      <c r="B1022" s="340"/>
      <c r="C1022" s="341"/>
      <c r="D1022" s="342"/>
      <c r="E1022" s="341"/>
    </row>
    <row r="1023" spans="1:5" ht="15" hidden="1" customHeight="1">
      <c r="A1023" s="339"/>
      <c r="B1023" s="340"/>
      <c r="C1023" s="341"/>
      <c r="D1023" s="342"/>
      <c r="E1023" s="341"/>
    </row>
    <row r="1024" spans="1:5" ht="15" hidden="1" customHeight="1">
      <c r="A1024" s="339"/>
      <c r="B1024" s="340"/>
      <c r="C1024" s="341"/>
      <c r="D1024" s="342"/>
      <c r="E1024" s="341"/>
    </row>
    <row r="1025" spans="1:5" ht="15" hidden="1" customHeight="1">
      <c r="A1025" s="339"/>
      <c r="B1025" s="340"/>
      <c r="C1025" s="341"/>
      <c r="D1025" s="342"/>
      <c r="E1025" s="341"/>
    </row>
    <row r="1026" spans="1:5" ht="15" hidden="1" customHeight="1">
      <c r="A1026" s="339"/>
      <c r="B1026" s="340"/>
      <c r="C1026" s="341"/>
      <c r="D1026" s="342"/>
      <c r="E1026" s="341"/>
    </row>
    <row r="1027" spans="1:5" ht="15" hidden="1" customHeight="1">
      <c r="A1027" s="339"/>
      <c r="B1027" s="340"/>
      <c r="C1027" s="341"/>
      <c r="D1027" s="342"/>
      <c r="E1027" s="341"/>
    </row>
    <row r="1028" spans="1:5" ht="15" hidden="1" customHeight="1">
      <c r="A1028" s="339"/>
      <c r="B1028" s="340"/>
      <c r="C1028" s="341"/>
      <c r="D1028" s="342"/>
      <c r="E1028" s="341"/>
    </row>
    <row r="1029" spans="1:5" ht="15" hidden="1" customHeight="1">
      <c r="A1029" s="339"/>
      <c r="B1029" s="340"/>
      <c r="C1029" s="341"/>
      <c r="D1029" s="342"/>
      <c r="E1029" s="341"/>
    </row>
    <row r="1030" spans="1:5" ht="15" hidden="1" customHeight="1">
      <c r="A1030" s="339"/>
      <c r="B1030" s="340"/>
      <c r="C1030" s="341"/>
      <c r="D1030" s="342"/>
      <c r="E1030" s="341"/>
    </row>
    <row r="1031" spans="1:5" ht="15" hidden="1" customHeight="1">
      <c r="A1031" s="339"/>
      <c r="B1031" s="340"/>
      <c r="C1031" s="341"/>
      <c r="D1031" s="342"/>
      <c r="E1031" s="341"/>
    </row>
    <row r="1032" spans="1:5" ht="15" hidden="1" customHeight="1">
      <c r="A1032" s="339"/>
      <c r="B1032" s="340"/>
      <c r="C1032" s="341"/>
      <c r="D1032" s="342"/>
      <c r="E1032" s="341"/>
    </row>
    <row r="1033" spans="1:5" ht="15" hidden="1" customHeight="1">
      <c r="A1033" s="339"/>
      <c r="B1033" s="340"/>
      <c r="C1033" s="341"/>
      <c r="D1033" s="342"/>
      <c r="E1033" s="341"/>
    </row>
    <row r="1034" spans="1:5" ht="15" hidden="1" customHeight="1">
      <c r="A1034" s="339"/>
      <c r="B1034" s="340"/>
      <c r="C1034" s="341"/>
      <c r="D1034" s="342"/>
      <c r="E1034" s="341"/>
    </row>
    <row r="1035" spans="1:5" ht="15" hidden="1" customHeight="1">
      <c r="A1035" s="339"/>
      <c r="B1035" s="340"/>
      <c r="C1035" s="341"/>
      <c r="D1035" s="342"/>
      <c r="E1035" s="341"/>
    </row>
    <row r="1036" spans="1:5" ht="15" hidden="1" customHeight="1">
      <c r="A1036" s="339"/>
      <c r="B1036" s="340"/>
      <c r="C1036" s="341"/>
      <c r="D1036" s="342"/>
      <c r="E1036" s="341"/>
    </row>
    <row r="1037" spans="1:5" ht="15" hidden="1" customHeight="1">
      <c r="A1037" s="339"/>
      <c r="B1037" s="340"/>
      <c r="C1037" s="341"/>
      <c r="D1037" s="342"/>
      <c r="E1037" s="341"/>
    </row>
    <row r="1038" spans="1:5" ht="15" hidden="1" customHeight="1">
      <c r="A1038" s="339"/>
      <c r="B1038" s="340"/>
      <c r="C1038" s="341"/>
      <c r="D1038" s="342"/>
      <c r="E1038" s="341"/>
    </row>
    <row r="1039" spans="1:5" ht="15" hidden="1" customHeight="1">
      <c r="A1039" s="339"/>
      <c r="B1039" s="340"/>
      <c r="C1039" s="341"/>
      <c r="D1039" s="342"/>
      <c r="E1039" s="341"/>
    </row>
    <row r="1040" spans="1:5" ht="15" hidden="1" customHeight="1">
      <c r="A1040" s="339"/>
      <c r="B1040" s="340"/>
      <c r="C1040" s="341"/>
      <c r="D1040" s="342"/>
      <c r="E1040" s="341"/>
    </row>
    <row r="1041" spans="1:5" ht="15" hidden="1" customHeight="1">
      <c r="A1041" s="339"/>
      <c r="B1041" s="340"/>
      <c r="C1041" s="341"/>
      <c r="D1041" s="342"/>
      <c r="E1041" s="341"/>
    </row>
    <row r="1042" spans="1:5" ht="15" hidden="1" customHeight="1">
      <c r="A1042" s="339"/>
      <c r="B1042" s="340"/>
      <c r="C1042" s="341"/>
      <c r="D1042" s="342"/>
      <c r="E1042" s="341"/>
    </row>
    <row r="1043" spans="1:5" ht="15" hidden="1" customHeight="1">
      <c r="A1043" s="339"/>
      <c r="B1043" s="340"/>
      <c r="C1043" s="341"/>
      <c r="D1043" s="342"/>
      <c r="E1043" s="341"/>
    </row>
    <row r="1044" spans="1:5" ht="15" hidden="1" customHeight="1">
      <c r="A1044" s="339"/>
      <c r="B1044" s="340"/>
      <c r="C1044" s="341"/>
      <c r="D1044" s="342"/>
      <c r="E1044" s="341"/>
    </row>
    <row r="1045" spans="1:5" ht="15" hidden="1" customHeight="1">
      <c r="A1045" s="339"/>
      <c r="B1045" s="340"/>
      <c r="C1045" s="341"/>
      <c r="D1045" s="342"/>
      <c r="E1045" s="341"/>
    </row>
    <row r="1046" spans="1:5" ht="15" hidden="1" customHeight="1">
      <c r="A1046" s="339"/>
      <c r="B1046" s="340"/>
      <c r="C1046" s="341"/>
      <c r="D1046" s="342"/>
      <c r="E1046" s="341"/>
    </row>
    <row r="1047" spans="1:5" ht="15" hidden="1" customHeight="1">
      <c r="A1047" s="339"/>
      <c r="B1047" s="340"/>
      <c r="C1047" s="341"/>
      <c r="D1047" s="342"/>
      <c r="E1047" s="341"/>
    </row>
    <row r="1048" spans="1:5" ht="15" hidden="1" customHeight="1">
      <c r="A1048" s="339"/>
      <c r="B1048" s="340"/>
      <c r="C1048" s="341"/>
      <c r="D1048" s="342"/>
      <c r="E1048" s="341"/>
    </row>
    <row r="1049" spans="1:5" ht="15" hidden="1" customHeight="1">
      <c r="A1049" s="339"/>
      <c r="B1049" s="340"/>
      <c r="C1049" s="341"/>
      <c r="D1049" s="342"/>
      <c r="E1049" s="341"/>
    </row>
    <row r="1050" spans="1:5" ht="15" hidden="1" customHeight="1">
      <c r="A1050" s="339"/>
      <c r="B1050" s="340"/>
      <c r="C1050" s="341"/>
      <c r="D1050" s="342"/>
      <c r="E1050" s="341"/>
    </row>
    <row r="1051" spans="1:5" ht="15" hidden="1" customHeight="1">
      <c r="A1051" s="339"/>
      <c r="B1051" s="340"/>
      <c r="C1051" s="341"/>
      <c r="D1051" s="342"/>
      <c r="E1051" s="341"/>
    </row>
    <row r="1052" spans="1:5" ht="15" hidden="1" customHeight="1">
      <c r="A1052" s="339"/>
      <c r="B1052" s="340"/>
      <c r="C1052" s="341"/>
      <c r="D1052" s="342"/>
      <c r="E1052" s="341"/>
    </row>
    <row r="1053" spans="1:5" ht="15" hidden="1" customHeight="1">
      <c r="A1053" s="339"/>
      <c r="B1053" s="340"/>
      <c r="C1053" s="341"/>
      <c r="D1053" s="342"/>
      <c r="E1053" s="341"/>
    </row>
    <row r="1054" spans="1:5" ht="15" hidden="1" customHeight="1">
      <c r="A1054" s="339"/>
      <c r="B1054" s="340"/>
      <c r="C1054" s="341"/>
      <c r="D1054" s="342"/>
      <c r="E1054" s="341"/>
    </row>
    <row r="1055" spans="1:5" ht="15" hidden="1" customHeight="1">
      <c r="A1055" s="339"/>
      <c r="B1055" s="340"/>
      <c r="C1055" s="341"/>
      <c r="D1055" s="342"/>
      <c r="E1055" s="341"/>
    </row>
    <row r="1056" spans="1:5" ht="15" hidden="1" customHeight="1">
      <c r="A1056" s="339"/>
      <c r="B1056" s="340"/>
      <c r="C1056" s="341"/>
      <c r="D1056" s="342"/>
      <c r="E1056" s="341"/>
    </row>
    <row r="1057" spans="1:5" ht="15" hidden="1" customHeight="1">
      <c r="A1057" s="339"/>
      <c r="B1057" s="340"/>
      <c r="C1057" s="341"/>
      <c r="D1057" s="342"/>
      <c r="E1057" s="341"/>
    </row>
    <row r="1058" spans="1:5" ht="15" hidden="1" customHeight="1">
      <c r="A1058" s="339"/>
      <c r="B1058" s="340"/>
      <c r="C1058" s="341"/>
      <c r="D1058" s="342"/>
      <c r="E1058" s="341"/>
    </row>
    <row r="1059" spans="1:5" ht="15" hidden="1" customHeight="1">
      <c r="A1059" s="339"/>
      <c r="B1059" s="340"/>
      <c r="C1059" s="341"/>
      <c r="D1059" s="342"/>
      <c r="E1059" s="341"/>
    </row>
    <row r="1060" spans="1:5" ht="15" hidden="1" customHeight="1">
      <c r="A1060" s="339"/>
      <c r="B1060" s="340"/>
      <c r="C1060" s="341"/>
      <c r="D1060" s="342"/>
      <c r="E1060" s="341"/>
    </row>
    <row r="1061" spans="1:5" ht="15" hidden="1" customHeight="1">
      <c r="A1061" s="339"/>
      <c r="B1061" s="340"/>
      <c r="C1061" s="341"/>
      <c r="D1061" s="342"/>
      <c r="E1061" s="341"/>
    </row>
    <row r="1062" spans="1:5" ht="15" hidden="1" customHeight="1">
      <c r="A1062" s="339"/>
      <c r="B1062" s="340"/>
      <c r="C1062" s="341"/>
      <c r="D1062" s="342"/>
      <c r="E1062" s="341"/>
    </row>
    <row r="1063" spans="1:5" ht="15" hidden="1" customHeight="1">
      <c r="A1063" s="339"/>
      <c r="B1063" s="340"/>
      <c r="C1063" s="341"/>
      <c r="D1063" s="342"/>
      <c r="E1063" s="341"/>
    </row>
    <row r="1064" spans="1:5" ht="15" hidden="1" customHeight="1">
      <c r="A1064" s="339"/>
      <c r="B1064" s="340"/>
      <c r="C1064" s="341"/>
      <c r="D1064" s="342"/>
      <c r="E1064" s="341"/>
    </row>
    <row r="1065" spans="1:5" ht="27" customHeight="1">
      <c r="A1065" s="663"/>
      <c r="B1065" s="663"/>
      <c r="C1065" s="336"/>
      <c r="D1065" s="337"/>
      <c r="E1065" s="338"/>
    </row>
    <row r="1066" spans="1:5" ht="14.25" customHeight="1">
      <c r="A1066" s="339"/>
      <c r="B1066" s="340"/>
      <c r="C1066" s="341"/>
      <c r="D1066" s="342"/>
      <c r="E1066" s="343"/>
    </row>
    <row r="1067" spans="1:5" ht="14.25" customHeight="1">
      <c r="A1067" s="339"/>
      <c r="B1067" s="340"/>
      <c r="C1067" s="341"/>
      <c r="D1067" s="342"/>
      <c r="E1067" s="343"/>
    </row>
    <row r="1068" spans="1:5" ht="14.25" customHeight="1">
      <c r="A1068" s="339"/>
      <c r="B1068" s="340"/>
      <c r="C1068" s="341"/>
      <c r="D1068" s="342"/>
      <c r="E1068" s="343"/>
    </row>
    <row r="1069" spans="1:5" ht="14.25" customHeight="1">
      <c r="A1069" s="339"/>
      <c r="B1069" s="340"/>
      <c r="C1069" s="341"/>
      <c r="D1069" s="342"/>
      <c r="E1069" s="343"/>
    </row>
    <row r="1070" spans="1:5" ht="14.25" customHeight="1">
      <c r="A1070" s="339"/>
      <c r="B1070" s="340"/>
      <c r="C1070" s="341"/>
      <c r="D1070" s="342"/>
      <c r="E1070" s="343"/>
    </row>
    <row r="1071" spans="1:5" ht="14.25" customHeight="1">
      <c r="A1071" s="339"/>
      <c r="B1071" s="340"/>
      <c r="C1071" s="341"/>
      <c r="D1071" s="342"/>
      <c r="E1071" s="343"/>
    </row>
    <row r="1072" spans="1:5" ht="14.25" customHeight="1">
      <c r="A1072" s="339"/>
      <c r="B1072" s="340"/>
      <c r="C1072" s="341"/>
      <c r="D1072" s="342"/>
      <c r="E1072" s="343"/>
    </row>
    <row r="1073" spans="1:5" ht="14.25" customHeight="1">
      <c r="A1073" s="339"/>
      <c r="B1073" s="340"/>
      <c r="C1073" s="341"/>
      <c r="D1073" s="342"/>
      <c r="E1073" s="343"/>
    </row>
    <row r="1074" spans="1:5" ht="14.25" customHeight="1">
      <c r="A1074" s="339"/>
      <c r="B1074" s="340"/>
      <c r="C1074" s="341"/>
      <c r="D1074" s="342"/>
      <c r="E1074" s="343"/>
    </row>
    <row r="1075" spans="1:5" ht="14.25" customHeight="1">
      <c r="A1075" s="339"/>
      <c r="B1075" s="340"/>
      <c r="C1075" s="341"/>
      <c r="D1075" s="342"/>
      <c r="E1075" s="343"/>
    </row>
    <row r="1076" spans="1:5" ht="14.25" customHeight="1">
      <c r="A1076" s="339"/>
      <c r="B1076" s="340"/>
      <c r="C1076" s="341"/>
      <c r="D1076" s="342"/>
      <c r="E1076" s="343"/>
    </row>
    <row r="1077" spans="1:5" ht="14.25" customHeight="1">
      <c r="A1077" s="339"/>
      <c r="B1077" s="340"/>
      <c r="C1077" s="341"/>
      <c r="D1077" s="342"/>
      <c r="E1077" s="343"/>
    </row>
    <row r="1078" spans="1:5" ht="14.25" customHeight="1">
      <c r="A1078" s="339"/>
      <c r="B1078" s="340"/>
      <c r="C1078" s="341"/>
      <c r="D1078" s="342"/>
      <c r="E1078" s="343"/>
    </row>
    <row r="1079" spans="1:5" ht="14.25" customHeight="1">
      <c r="A1079" s="339"/>
      <c r="B1079" s="340"/>
      <c r="C1079" s="341"/>
      <c r="D1079" s="342"/>
      <c r="E1079" s="343"/>
    </row>
    <row r="1080" spans="1:5" ht="14.25" customHeight="1">
      <c r="A1080" s="339"/>
      <c r="B1080" s="340"/>
      <c r="C1080" s="341"/>
      <c r="D1080" s="342"/>
      <c r="E1080" s="343"/>
    </row>
    <row r="1081" spans="1:5" ht="14.25" customHeight="1">
      <c r="A1081" s="339"/>
      <c r="B1081" s="340"/>
      <c r="C1081" s="341"/>
      <c r="D1081" s="342"/>
      <c r="E1081" s="343"/>
    </row>
    <row r="1082" spans="1:5" ht="15" hidden="1" customHeight="1">
      <c r="A1082" s="7"/>
      <c r="B1082" s="333"/>
      <c r="C1082" s="334"/>
      <c r="D1082" s="335"/>
      <c r="E1082" s="334"/>
    </row>
    <row r="1083" spans="1:5" ht="15" hidden="1" customHeight="1">
      <c r="A1083" s="7"/>
      <c r="B1083" s="8"/>
      <c r="C1083" s="9"/>
      <c r="D1083" s="10"/>
      <c r="E1083" s="9"/>
    </row>
    <row r="1084" spans="1:5" ht="15" hidden="1" customHeight="1">
      <c r="A1084" s="7"/>
      <c r="B1084" s="8"/>
      <c r="C1084" s="9"/>
      <c r="D1084" s="10"/>
      <c r="E1084" s="9"/>
    </row>
    <row r="1085" spans="1:5" ht="15" hidden="1" customHeight="1">
      <c r="A1085" s="7"/>
      <c r="B1085" s="8"/>
      <c r="C1085" s="9"/>
      <c r="D1085" s="10"/>
      <c r="E1085" s="9"/>
    </row>
    <row r="1086" spans="1:5" ht="15" hidden="1" customHeight="1">
      <c r="A1086" s="7"/>
      <c r="B1086" s="8"/>
      <c r="C1086" s="9"/>
      <c r="D1086" s="10"/>
      <c r="E1086" s="9"/>
    </row>
    <row r="1087" spans="1:5" ht="15" hidden="1" customHeight="1">
      <c r="A1087" s="7"/>
      <c r="B1087" s="8"/>
      <c r="C1087" s="9"/>
      <c r="D1087" s="10"/>
      <c r="E1087" s="9"/>
    </row>
    <row r="1088" spans="1:5" ht="15" hidden="1" customHeight="1">
      <c r="A1088" s="7"/>
      <c r="B1088" s="8"/>
      <c r="C1088" s="9"/>
      <c r="D1088" s="10"/>
      <c r="E1088" s="9"/>
    </row>
    <row r="1089" spans="1:5" ht="15" hidden="1" customHeight="1">
      <c r="A1089" s="7"/>
      <c r="B1089" s="8"/>
      <c r="C1089" s="9"/>
      <c r="D1089" s="10"/>
      <c r="E1089" s="9"/>
    </row>
    <row r="1090" spans="1:5" ht="15" hidden="1" customHeight="1">
      <c r="A1090" s="7"/>
      <c r="B1090" s="8"/>
      <c r="C1090" s="9"/>
      <c r="D1090" s="10"/>
      <c r="E1090" s="9"/>
    </row>
    <row r="1091" spans="1:5" ht="15" hidden="1" customHeight="1">
      <c r="A1091" s="7"/>
      <c r="B1091" s="8"/>
      <c r="C1091" s="9"/>
      <c r="D1091" s="10"/>
      <c r="E1091" s="9"/>
    </row>
    <row r="1092" spans="1:5" ht="15" hidden="1" customHeight="1">
      <c r="A1092" s="7"/>
      <c r="B1092" s="8"/>
      <c r="C1092" s="9"/>
      <c r="D1092" s="10"/>
      <c r="E1092" s="9"/>
    </row>
    <row r="1093" spans="1:5" ht="15" hidden="1" customHeight="1">
      <c r="A1093" s="7"/>
      <c r="B1093" s="8"/>
      <c r="C1093" s="9"/>
      <c r="D1093" s="10"/>
      <c r="E1093" s="9"/>
    </row>
    <row r="1094" spans="1:5" ht="15" hidden="1" customHeight="1">
      <c r="A1094" s="7"/>
      <c r="B1094" s="8"/>
      <c r="C1094" s="9"/>
      <c r="D1094" s="10"/>
      <c r="E1094" s="9"/>
    </row>
    <row r="1095" spans="1:5" ht="15" hidden="1" customHeight="1">
      <c r="A1095" s="7"/>
      <c r="B1095" s="8"/>
      <c r="C1095" s="9"/>
      <c r="D1095" s="10"/>
      <c r="E1095" s="9"/>
    </row>
    <row r="1096" spans="1:5" ht="15" hidden="1" customHeight="1">
      <c r="A1096" s="7"/>
      <c r="B1096" s="8"/>
      <c r="C1096" s="9"/>
      <c r="D1096" s="10"/>
      <c r="E1096" s="9"/>
    </row>
    <row r="1097" spans="1:5" ht="15" hidden="1" customHeight="1">
      <c r="A1097" s="7"/>
      <c r="B1097" s="8"/>
      <c r="C1097" s="9"/>
      <c r="D1097" s="10"/>
      <c r="E1097" s="9"/>
    </row>
    <row r="1098" spans="1:5" ht="15" hidden="1" customHeight="1">
      <c r="A1098" s="7"/>
      <c r="B1098" s="8"/>
      <c r="C1098" s="9"/>
      <c r="D1098" s="10"/>
      <c r="E1098" s="9"/>
    </row>
    <row r="1099" spans="1:5" ht="15" hidden="1" customHeight="1">
      <c r="A1099" s="7"/>
      <c r="B1099" s="8"/>
      <c r="C1099" s="9"/>
      <c r="D1099" s="10"/>
      <c r="E1099" s="9"/>
    </row>
    <row r="1100" spans="1:5" ht="15" hidden="1" customHeight="1">
      <c r="A1100" s="7"/>
      <c r="B1100" s="8"/>
      <c r="C1100" s="9"/>
      <c r="D1100" s="10"/>
      <c r="E1100" s="9"/>
    </row>
    <row r="1101" spans="1:5" ht="15" hidden="1" customHeight="1">
      <c r="A1101" s="7"/>
      <c r="B1101" s="8"/>
      <c r="C1101" s="9"/>
      <c r="D1101" s="10"/>
      <c r="E1101" s="9"/>
    </row>
    <row r="1102" spans="1:5" ht="15" hidden="1" customHeight="1">
      <c r="A1102" s="7"/>
      <c r="B1102" s="8"/>
      <c r="C1102" s="9"/>
      <c r="D1102" s="10"/>
      <c r="E1102" s="9"/>
    </row>
    <row r="1103" spans="1:5" ht="15" hidden="1" customHeight="1">
      <c r="A1103" s="7"/>
      <c r="B1103" s="8"/>
      <c r="C1103" s="9"/>
      <c r="D1103" s="10"/>
      <c r="E1103" s="9"/>
    </row>
    <row r="1104" spans="1:5" ht="15" hidden="1" customHeight="1">
      <c r="A1104" s="7"/>
      <c r="B1104" s="8"/>
      <c r="C1104" s="9"/>
      <c r="D1104" s="10"/>
      <c r="E1104" s="9"/>
    </row>
    <row r="1105" spans="1:5" ht="15" hidden="1" customHeight="1">
      <c r="A1105" s="7"/>
      <c r="B1105" s="8"/>
      <c r="C1105" s="9"/>
      <c r="D1105" s="10"/>
      <c r="E1105" s="9"/>
    </row>
    <row r="1106" spans="1:5" ht="15" hidden="1" customHeight="1">
      <c r="A1106" s="7"/>
      <c r="B1106" s="8"/>
      <c r="C1106" s="9"/>
      <c r="D1106" s="10"/>
      <c r="E1106" s="9"/>
    </row>
    <row r="1107" spans="1:5" ht="15" hidden="1" customHeight="1">
      <c r="A1107" s="7"/>
      <c r="B1107" s="8"/>
      <c r="C1107" s="9"/>
      <c r="D1107" s="10"/>
      <c r="E1107" s="9"/>
    </row>
    <row r="1108" spans="1:5" ht="15" hidden="1" customHeight="1">
      <c r="A1108" s="7"/>
      <c r="B1108" s="8"/>
      <c r="C1108" s="9"/>
      <c r="D1108" s="10"/>
      <c r="E1108" s="9"/>
    </row>
    <row r="1109" spans="1:5" ht="15" hidden="1" customHeight="1">
      <c r="A1109" s="7"/>
      <c r="B1109" s="8"/>
      <c r="C1109" s="9"/>
      <c r="D1109" s="10"/>
      <c r="E1109" s="9"/>
    </row>
    <row r="1110" spans="1:5" ht="15" hidden="1" customHeight="1">
      <c r="A1110" s="7"/>
      <c r="B1110" s="8"/>
      <c r="C1110" s="9"/>
      <c r="D1110" s="10"/>
      <c r="E1110" s="9"/>
    </row>
    <row r="1111" spans="1:5" ht="15" hidden="1" customHeight="1">
      <c r="A1111" s="7"/>
      <c r="B1111" s="8"/>
      <c r="C1111" s="9"/>
      <c r="D1111" s="10"/>
      <c r="E1111" s="9"/>
    </row>
    <row r="1112" spans="1:5" ht="15" hidden="1" customHeight="1">
      <c r="A1112" s="7"/>
      <c r="B1112" s="8"/>
      <c r="C1112" s="9"/>
      <c r="D1112" s="10"/>
      <c r="E1112" s="9"/>
    </row>
    <row r="1113" spans="1:5" ht="15" hidden="1" customHeight="1">
      <c r="A1113" s="7"/>
      <c r="B1113" s="8"/>
      <c r="C1113" s="9"/>
      <c r="D1113" s="10"/>
      <c r="E1113" s="9"/>
    </row>
    <row r="1114" spans="1:5" ht="15" hidden="1" customHeight="1">
      <c r="A1114" s="7"/>
      <c r="B1114" s="8"/>
      <c r="C1114" s="9"/>
      <c r="D1114" s="10"/>
      <c r="E1114" s="9"/>
    </row>
    <row r="1115" spans="1:5" ht="15" hidden="1" customHeight="1">
      <c r="A1115" s="7"/>
      <c r="B1115" s="8"/>
      <c r="C1115" s="9"/>
      <c r="D1115" s="10"/>
      <c r="E1115" s="9"/>
    </row>
    <row r="1116" spans="1:5" ht="15" hidden="1" customHeight="1">
      <c r="A1116" s="7"/>
      <c r="B1116" s="8"/>
      <c r="C1116" s="9"/>
      <c r="D1116" s="10"/>
      <c r="E1116" s="9"/>
    </row>
    <row r="1117" spans="1:5" ht="15" hidden="1" customHeight="1">
      <c r="A1117" s="7"/>
      <c r="B1117" s="8"/>
      <c r="C1117" s="9"/>
      <c r="D1117" s="10"/>
      <c r="E1117" s="9"/>
    </row>
    <row r="1118" spans="1:5" ht="15" hidden="1" customHeight="1">
      <c r="A1118" s="7"/>
      <c r="B1118" s="8"/>
      <c r="C1118" s="9"/>
      <c r="D1118" s="10"/>
      <c r="E1118" s="9"/>
    </row>
    <row r="1119" spans="1:5" ht="15" hidden="1" customHeight="1">
      <c r="A1119" s="7"/>
      <c r="B1119" s="8"/>
      <c r="C1119" s="9"/>
      <c r="D1119" s="10"/>
      <c r="E1119" s="9"/>
    </row>
    <row r="1120" spans="1:5" ht="15" hidden="1" customHeight="1">
      <c r="A1120" s="7"/>
      <c r="B1120" s="8"/>
      <c r="C1120" s="9"/>
      <c r="D1120" s="10"/>
      <c r="E1120" s="9"/>
    </row>
    <row r="1121" spans="1:5" ht="15" hidden="1" customHeight="1">
      <c r="A1121" s="7"/>
      <c r="B1121" s="8"/>
      <c r="C1121" s="9"/>
      <c r="D1121" s="10"/>
      <c r="E1121" s="9"/>
    </row>
    <row r="1122" spans="1:5" ht="15" hidden="1" customHeight="1">
      <c r="A1122" s="7"/>
      <c r="B1122" s="8"/>
      <c r="C1122" s="9"/>
      <c r="D1122" s="10"/>
      <c r="E1122" s="9"/>
    </row>
    <row r="1123" spans="1:5" ht="15" hidden="1" customHeight="1">
      <c r="A1123" s="7"/>
      <c r="B1123" s="8"/>
      <c r="C1123" s="9"/>
      <c r="D1123" s="10"/>
      <c r="E1123" s="9"/>
    </row>
    <row r="1124" spans="1:5" ht="15" hidden="1" customHeight="1">
      <c r="A1124" s="7"/>
      <c r="B1124" s="8"/>
      <c r="C1124" s="9"/>
      <c r="D1124" s="10"/>
      <c r="E1124" s="9"/>
    </row>
    <row r="1125" spans="1:5" ht="15" hidden="1" customHeight="1">
      <c r="A1125" s="7"/>
      <c r="B1125" s="8"/>
      <c r="C1125" s="9"/>
      <c r="D1125" s="10"/>
      <c r="E1125" s="9"/>
    </row>
    <row r="1126" spans="1:5" ht="15" hidden="1" customHeight="1">
      <c r="A1126" s="7"/>
      <c r="B1126" s="8"/>
      <c r="C1126" s="9"/>
      <c r="D1126" s="10"/>
      <c r="E1126" s="9"/>
    </row>
    <row r="1127" spans="1:5" ht="15" hidden="1" customHeight="1">
      <c r="A1127" s="7"/>
      <c r="B1127" s="8"/>
      <c r="C1127" s="9"/>
      <c r="D1127" s="10"/>
      <c r="E1127" s="9"/>
    </row>
    <row r="1128" spans="1:5" ht="15" hidden="1" customHeight="1">
      <c r="A1128" s="7"/>
      <c r="B1128" s="8"/>
      <c r="C1128" s="9"/>
      <c r="D1128" s="10"/>
      <c r="E1128" s="9"/>
    </row>
    <row r="1129" spans="1:5" ht="15" hidden="1" customHeight="1">
      <c r="A1129" s="7"/>
      <c r="B1129" s="8"/>
      <c r="C1129" s="9"/>
      <c r="D1129" s="10"/>
      <c r="E1129" s="9"/>
    </row>
    <row r="1130" spans="1:5" ht="15" hidden="1" customHeight="1">
      <c r="A1130" s="7"/>
      <c r="B1130" s="8"/>
      <c r="C1130" s="9"/>
      <c r="D1130" s="10"/>
      <c r="E1130" s="9"/>
    </row>
    <row r="1131" spans="1:5" ht="15" hidden="1" customHeight="1">
      <c r="A1131" s="7"/>
      <c r="B1131" s="8"/>
      <c r="C1131" s="9"/>
      <c r="D1131" s="10"/>
      <c r="E1131" s="9"/>
    </row>
    <row r="1132" spans="1:5" ht="15" hidden="1" customHeight="1">
      <c r="A1132" s="7"/>
      <c r="B1132" s="8"/>
      <c r="C1132" s="9"/>
      <c r="D1132" s="10"/>
      <c r="E1132" s="9"/>
    </row>
    <row r="1133" spans="1:5" ht="15" hidden="1" customHeight="1">
      <c r="A1133" s="7"/>
      <c r="B1133" s="8"/>
      <c r="C1133" s="9"/>
      <c r="D1133" s="10"/>
      <c r="E1133" s="9"/>
    </row>
    <row r="1134" spans="1:5" ht="15" hidden="1" customHeight="1">
      <c r="A1134" s="7"/>
      <c r="B1134" s="8"/>
      <c r="C1134" s="9"/>
      <c r="D1134" s="10"/>
      <c r="E1134" s="9"/>
    </row>
    <row r="1135" spans="1:5" ht="15" hidden="1" customHeight="1">
      <c r="A1135" s="7"/>
      <c r="B1135" s="8"/>
      <c r="C1135" s="9"/>
      <c r="D1135" s="10"/>
      <c r="E1135" s="9"/>
    </row>
    <row r="1136" spans="1:5" ht="15" hidden="1" customHeight="1">
      <c r="A1136" s="7"/>
      <c r="B1136" s="8"/>
      <c r="C1136" s="9"/>
      <c r="D1136" s="10"/>
      <c r="E1136" s="9"/>
    </row>
    <row r="1137" spans="1:5" ht="15" hidden="1" customHeight="1">
      <c r="A1137" s="7"/>
      <c r="B1137" s="8"/>
      <c r="C1137" s="9"/>
      <c r="D1137" s="10"/>
      <c r="E1137" s="9"/>
    </row>
    <row r="1138" spans="1:5" ht="15" hidden="1" customHeight="1">
      <c r="A1138" s="7"/>
      <c r="B1138" s="8"/>
      <c r="C1138" s="9"/>
      <c r="D1138" s="10"/>
      <c r="E1138" s="9"/>
    </row>
    <row r="1139" spans="1:5" ht="15" hidden="1" customHeight="1">
      <c r="A1139" s="7"/>
      <c r="B1139" s="8"/>
      <c r="C1139" s="9"/>
      <c r="D1139" s="10"/>
      <c r="E1139" s="9"/>
    </row>
    <row r="1140" spans="1:5" ht="15" hidden="1" customHeight="1">
      <c r="A1140" s="7"/>
      <c r="B1140" s="8"/>
      <c r="C1140" s="9"/>
      <c r="D1140" s="10"/>
      <c r="E1140" s="9"/>
    </row>
    <row r="1141" spans="1:5" ht="15" hidden="1" customHeight="1">
      <c r="A1141" s="7"/>
      <c r="B1141" s="8"/>
      <c r="C1141" s="9"/>
      <c r="D1141" s="10"/>
      <c r="E1141" s="9"/>
    </row>
    <row r="1142" spans="1:5" ht="15" hidden="1" customHeight="1">
      <c r="A1142" s="7"/>
      <c r="B1142" s="8"/>
      <c r="C1142" s="9"/>
      <c r="D1142" s="10"/>
      <c r="E1142" s="9"/>
    </row>
    <row r="1143" spans="1:5" ht="15" hidden="1" customHeight="1">
      <c r="A1143" s="7"/>
      <c r="B1143" s="8"/>
      <c r="C1143" s="9"/>
      <c r="D1143" s="10"/>
      <c r="E1143" s="9"/>
    </row>
    <row r="1144" spans="1:5" ht="15" hidden="1" customHeight="1">
      <c r="A1144" s="7"/>
      <c r="B1144" s="8"/>
      <c r="C1144" s="9"/>
      <c r="D1144" s="10"/>
      <c r="E1144" s="9"/>
    </row>
    <row r="1145" spans="1:5" ht="15" hidden="1" customHeight="1">
      <c r="A1145" s="7"/>
      <c r="B1145" s="8"/>
      <c r="C1145" s="9"/>
      <c r="D1145" s="10"/>
      <c r="E1145" s="9"/>
    </row>
  </sheetData>
  <mergeCells count="20">
    <mergeCell ref="A1:B1"/>
    <mergeCell ref="A2:B2"/>
    <mergeCell ref="A26:B26"/>
    <mergeCell ref="A49:B49"/>
    <mergeCell ref="A74:B74"/>
    <mergeCell ref="A336:B336"/>
    <mergeCell ref="A903:B903"/>
    <mergeCell ref="A984:B984"/>
    <mergeCell ref="A1065:B1065"/>
    <mergeCell ref="A417:B417"/>
    <mergeCell ref="A498:B498"/>
    <mergeCell ref="A579:B579"/>
    <mergeCell ref="A660:B660"/>
    <mergeCell ref="A741:B741"/>
    <mergeCell ref="A822:B822"/>
    <mergeCell ref="A102:B102"/>
    <mergeCell ref="A127:B127"/>
    <mergeCell ref="A151:B151"/>
    <mergeCell ref="A173:B173"/>
    <mergeCell ref="A199:B199"/>
  </mergeCells>
  <pageMargins left="0.74803149606299213" right="0.74803149606299213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91"/>
  <sheetViews>
    <sheetView showGridLines="0" workbookViewId="0">
      <selection sqref="A1:XFD37"/>
    </sheetView>
  </sheetViews>
  <sheetFormatPr defaultColWidth="14.6640625" defaultRowHeight="14.25" customHeight="1"/>
  <cols>
    <col min="1" max="1" width="3.33203125" style="2" customWidth="1"/>
    <col min="2" max="2" width="128.5" style="2" customWidth="1"/>
    <col min="3" max="16384" width="14.6640625" style="2"/>
  </cols>
  <sheetData>
    <row r="1" spans="1:2" ht="12" customHeight="1">
      <c r="A1" s="4"/>
      <c r="B1" s="346" t="s">
        <v>0</v>
      </c>
    </row>
    <row r="2" spans="1:2" ht="12" customHeight="1">
      <c r="A2" s="4"/>
      <c r="B2" s="346" t="s">
        <v>389</v>
      </c>
    </row>
    <row r="3" spans="1:2" ht="12" customHeight="1">
      <c r="A3" s="4"/>
      <c r="B3" s="346" t="s">
        <v>390</v>
      </c>
    </row>
    <row r="4" spans="1:2" ht="12" customHeight="1">
      <c r="A4" s="4"/>
      <c r="B4" s="346" t="s">
        <v>391</v>
      </c>
    </row>
    <row r="5" spans="1:2" ht="12" customHeight="1">
      <c r="A5" s="4"/>
      <c r="B5" s="346" t="s">
        <v>392</v>
      </c>
    </row>
    <row r="6" spans="1:2" ht="12" customHeight="1">
      <c r="A6" s="4"/>
      <c r="B6" s="346" t="s">
        <v>393</v>
      </c>
    </row>
    <row r="7" spans="1:2" ht="12" customHeight="1">
      <c r="A7" s="4"/>
      <c r="B7" s="346" t="s">
        <v>394</v>
      </c>
    </row>
    <row r="8" spans="1:2" ht="12" customHeight="1">
      <c r="A8" s="4"/>
      <c r="B8" s="346" t="s">
        <v>395</v>
      </c>
    </row>
    <row r="9" spans="1:2" ht="12" customHeight="1">
      <c r="A9" s="4"/>
      <c r="B9" s="346" t="s">
        <v>396</v>
      </c>
    </row>
    <row r="10" spans="1:2" ht="12" customHeight="1">
      <c r="A10" s="4"/>
      <c r="B10" s="346" t="s">
        <v>397</v>
      </c>
    </row>
    <row r="11" spans="1:2" ht="12" customHeight="1">
      <c r="A11" s="4"/>
      <c r="B11" s="346" t="s">
        <v>398</v>
      </c>
    </row>
    <row r="12" spans="1:2" ht="12" customHeight="1">
      <c r="A12" s="4"/>
      <c r="B12" s="346" t="s">
        <v>399</v>
      </c>
    </row>
    <row r="13" spans="1:2" ht="12" customHeight="1">
      <c r="A13" s="4"/>
      <c r="B13" s="346" t="s">
        <v>415</v>
      </c>
    </row>
    <row r="14" spans="1:2" ht="12" customHeight="1">
      <c r="A14" s="4"/>
      <c r="B14" s="346" t="s">
        <v>400</v>
      </c>
    </row>
    <row r="15" spans="1:2" ht="12" customHeight="1">
      <c r="A15" s="4"/>
      <c r="B15" s="346" t="s">
        <v>416</v>
      </c>
    </row>
    <row r="16" spans="1:2" ht="12" customHeight="1">
      <c r="A16" s="4"/>
      <c r="B16" s="346" t="s">
        <v>401</v>
      </c>
    </row>
    <row r="17" spans="1:2" ht="12" customHeight="1">
      <c r="A17" s="4"/>
      <c r="B17" s="346" t="s">
        <v>417</v>
      </c>
    </row>
    <row r="18" spans="1:2" ht="12" customHeight="1">
      <c r="A18" s="4"/>
      <c r="B18" s="346" t="s">
        <v>418</v>
      </c>
    </row>
    <row r="19" spans="1:2" ht="12" customHeight="1">
      <c r="A19" s="4"/>
      <c r="B19" s="346" t="s">
        <v>419</v>
      </c>
    </row>
    <row r="20" spans="1:2" ht="12" customHeight="1">
      <c r="A20" s="4"/>
      <c r="B20" s="346" t="s">
        <v>420</v>
      </c>
    </row>
    <row r="21" spans="1:2" ht="12" customHeight="1">
      <c r="A21" s="4"/>
      <c r="B21" s="346" t="s">
        <v>402</v>
      </c>
    </row>
    <row r="22" spans="1:2" ht="12" customHeight="1">
      <c r="A22" s="4"/>
      <c r="B22" s="346" t="s">
        <v>421</v>
      </c>
    </row>
    <row r="23" spans="1:2" ht="12" customHeight="1">
      <c r="A23" s="4"/>
      <c r="B23" s="346" t="s">
        <v>422</v>
      </c>
    </row>
    <row r="24" spans="1:2" ht="12" customHeight="1">
      <c r="A24" s="4"/>
      <c r="B24" s="346" t="s">
        <v>403</v>
      </c>
    </row>
    <row r="25" spans="1:2" ht="12" customHeight="1">
      <c r="A25" s="4"/>
      <c r="B25" s="346" t="s">
        <v>423</v>
      </c>
    </row>
    <row r="26" spans="1:2" ht="12" customHeight="1">
      <c r="A26" s="4"/>
      <c r="B26" s="346" t="s">
        <v>424</v>
      </c>
    </row>
    <row r="27" spans="1:2" ht="12" customHeight="1">
      <c r="A27" s="4"/>
      <c r="B27" s="346" t="s">
        <v>404</v>
      </c>
    </row>
    <row r="28" spans="1:2" ht="12" customHeight="1">
      <c r="A28" s="4"/>
      <c r="B28" s="346" t="s">
        <v>405</v>
      </c>
    </row>
    <row r="29" spans="1:2" ht="12" customHeight="1">
      <c r="A29" s="4"/>
      <c r="B29" s="346" t="s">
        <v>406</v>
      </c>
    </row>
    <row r="30" spans="1:2" ht="12" customHeight="1">
      <c r="A30" s="4"/>
      <c r="B30" s="346" t="s">
        <v>407</v>
      </c>
    </row>
    <row r="31" spans="1:2" ht="12" customHeight="1">
      <c r="A31" s="4"/>
      <c r="B31" s="346" t="s">
        <v>408</v>
      </c>
    </row>
    <row r="32" spans="1:2" ht="12" customHeight="1">
      <c r="A32" s="4"/>
      <c r="B32" s="346" t="s">
        <v>409</v>
      </c>
    </row>
    <row r="33" spans="1:2" ht="12" customHeight="1">
      <c r="A33" s="4"/>
      <c r="B33" s="346" t="s">
        <v>410</v>
      </c>
    </row>
    <row r="34" spans="1:2" ht="12" customHeight="1">
      <c r="A34" s="4"/>
      <c r="B34" s="346" t="s">
        <v>411</v>
      </c>
    </row>
    <row r="35" spans="1:2" ht="12" customHeight="1">
      <c r="A35" s="4"/>
      <c r="B35" s="346" t="s">
        <v>412</v>
      </c>
    </row>
    <row r="36" spans="1:2" ht="12" customHeight="1">
      <c r="A36" s="4"/>
      <c r="B36" s="346" t="s">
        <v>413</v>
      </c>
    </row>
    <row r="37" spans="1:2" ht="12" customHeight="1">
      <c r="A37" s="4"/>
      <c r="B37" s="346" t="s">
        <v>414</v>
      </c>
    </row>
    <row r="38" spans="1:2" ht="14.25" customHeight="1">
      <c r="A38" s="4"/>
      <c r="B38" s="3"/>
    </row>
    <row r="39" spans="1:2" ht="14.25" customHeight="1">
      <c r="A39" s="4"/>
      <c r="B39" s="3"/>
    </row>
    <row r="40" spans="1:2" ht="14.25" customHeight="1">
      <c r="A40" s="4"/>
      <c r="B40" s="3"/>
    </row>
    <row r="41" spans="1:2" ht="14.25" customHeight="1">
      <c r="A41" s="4"/>
      <c r="B41" s="3"/>
    </row>
    <row r="42" spans="1:2" ht="14.25" customHeight="1">
      <c r="A42" s="4"/>
      <c r="B42" s="3"/>
    </row>
    <row r="43" spans="1:2" ht="14.25" customHeight="1">
      <c r="A43" s="4"/>
      <c r="B43" s="3"/>
    </row>
    <row r="44" spans="1:2" ht="14.25" customHeight="1">
      <c r="A44" s="4"/>
      <c r="B44" s="3"/>
    </row>
    <row r="45" spans="1:2" ht="14.25" customHeight="1">
      <c r="A45" s="4"/>
      <c r="B45" s="3"/>
    </row>
    <row r="46" spans="1:2" ht="14.25" customHeight="1">
      <c r="A46" s="4"/>
      <c r="B46" s="3"/>
    </row>
    <row r="47" spans="1:2" ht="14.25" customHeight="1">
      <c r="A47" s="4"/>
      <c r="B47" s="3"/>
    </row>
    <row r="48" spans="1:2" ht="14.25" customHeight="1">
      <c r="A48" s="4"/>
      <c r="B48" s="3"/>
    </row>
    <row r="49" spans="1:2" ht="14.25" customHeight="1">
      <c r="A49" s="4"/>
      <c r="B49" s="3"/>
    </row>
    <row r="50" spans="1:2" ht="14.25" customHeight="1">
      <c r="A50" s="4"/>
      <c r="B50" s="3"/>
    </row>
    <row r="51" spans="1:2" ht="14.25" customHeight="1">
      <c r="A51" s="4"/>
      <c r="B51" s="3"/>
    </row>
    <row r="52" spans="1:2" ht="14.25" customHeight="1">
      <c r="A52" s="4"/>
      <c r="B52" s="3"/>
    </row>
    <row r="53" spans="1:2" ht="14.25" customHeight="1">
      <c r="A53" s="4"/>
      <c r="B53" s="3"/>
    </row>
    <row r="54" spans="1:2" ht="14.25" customHeight="1">
      <c r="A54" s="4"/>
      <c r="B54" s="3"/>
    </row>
    <row r="55" spans="1:2" ht="14.25" customHeight="1">
      <c r="A55" s="4"/>
      <c r="B55" s="3"/>
    </row>
    <row r="56" spans="1:2" ht="14.25" customHeight="1">
      <c r="A56" s="4"/>
      <c r="B56" s="3"/>
    </row>
    <row r="57" spans="1:2" ht="14.25" customHeight="1">
      <c r="A57" s="4"/>
      <c r="B57" s="3"/>
    </row>
    <row r="58" spans="1:2" ht="14.25" customHeight="1">
      <c r="A58" s="4"/>
      <c r="B58" s="3"/>
    </row>
    <row r="59" spans="1:2" ht="14.25" customHeight="1">
      <c r="A59" s="4"/>
      <c r="B59" s="3"/>
    </row>
    <row r="60" spans="1:2" ht="14.25" customHeight="1">
      <c r="A60" s="4"/>
      <c r="B60" s="3"/>
    </row>
    <row r="61" spans="1:2" ht="14.25" customHeight="1">
      <c r="A61" s="4"/>
      <c r="B61" s="3"/>
    </row>
    <row r="62" spans="1:2" ht="14.25" customHeight="1">
      <c r="A62" s="4"/>
      <c r="B62" s="3"/>
    </row>
    <row r="63" spans="1:2" ht="14.25" customHeight="1">
      <c r="A63" s="4"/>
      <c r="B63" s="3"/>
    </row>
    <row r="64" spans="1:2" ht="14.25" customHeight="1">
      <c r="A64" s="4"/>
      <c r="B64" s="3"/>
    </row>
    <row r="65" spans="1:2" ht="14.25" customHeight="1">
      <c r="A65" s="4"/>
      <c r="B65" s="3"/>
    </row>
    <row r="66" spans="1:2" ht="14.25" customHeight="1">
      <c r="A66" s="4"/>
      <c r="B66" s="3"/>
    </row>
    <row r="67" spans="1:2" ht="14.25" customHeight="1">
      <c r="A67" s="4"/>
      <c r="B67" s="3"/>
    </row>
    <row r="68" spans="1:2" ht="14.25" customHeight="1">
      <c r="A68" s="4"/>
      <c r="B68" s="3"/>
    </row>
    <row r="69" spans="1:2" ht="14.25" customHeight="1">
      <c r="A69" s="4"/>
      <c r="B69" s="3"/>
    </row>
    <row r="70" spans="1:2" ht="14.25" customHeight="1">
      <c r="A70" s="4"/>
      <c r="B70" s="3"/>
    </row>
    <row r="71" spans="1:2" ht="14.25" customHeight="1">
      <c r="A71" s="4"/>
      <c r="B71" s="3"/>
    </row>
    <row r="72" spans="1:2" ht="14.25" customHeight="1">
      <c r="A72" s="4"/>
      <c r="B72" s="3"/>
    </row>
    <row r="73" spans="1:2" ht="14.25" customHeight="1">
      <c r="A73" s="4"/>
      <c r="B73" s="3"/>
    </row>
    <row r="74" spans="1:2" ht="14.25" customHeight="1">
      <c r="A74" s="4"/>
      <c r="B74" s="3"/>
    </row>
    <row r="75" spans="1:2" ht="14.25" customHeight="1">
      <c r="A75" s="4"/>
      <c r="B75" s="3"/>
    </row>
    <row r="76" spans="1:2" ht="14.25" customHeight="1">
      <c r="A76" s="4"/>
      <c r="B76" s="3"/>
    </row>
    <row r="77" spans="1:2" ht="14.25" customHeight="1">
      <c r="A77" s="4"/>
      <c r="B77" s="3"/>
    </row>
    <row r="78" spans="1:2" ht="14.25" customHeight="1">
      <c r="A78" s="4"/>
      <c r="B78" s="3"/>
    </row>
    <row r="79" spans="1:2" ht="14.25" customHeight="1">
      <c r="A79" s="4"/>
      <c r="B79" s="3"/>
    </row>
    <row r="80" spans="1:2" ht="14.25" customHeight="1">
      <c r="A80" s="4"/>
      <c r="B80" s="3"/>
    </row>
    <row r="81" spans="1:2" ht="14.25" customHeight="1">
      <c r="A81" s="4"/>
      <c r="B81" s="3"/>
    </row>
    <row r="82" spans="1:2" ht="14.25" customHeight="1">
      <c r="A82" s="4"/>
      <c r="B82" s="3"/>
    </row>
    <row r="83" spans="1:2" ht="14.25" customHeight="1">
      <c r="A83" s="4"/>
      <c r="B83" s="3"/>
    </row>
    <row r="84" spans="1:2" ht="14.25" customHeight="1">
      <c r="A84" s="4"/>
      <c r="B84" s="3"/>
    </row>
    <row r="85" spans="1:2" ht="14.25" customHeight="1">
      <c r="A85" s="4"/>
      <c r="B85" s="3"/>
    </row>
    <row r="86" spans="1:2" ht="14.25" customHeight="1">
      <c r="A86" s="4"/>
      <c r="B86" s="3"/>
    </row>
    <row r="87" spans="1:2" ht="14.25" customHeight="1">
      <c r="A87" s="4"/>
      <c r="B87" s="3"/>
    </row>
    <row r="88" spans="1:2" ht="14.25" customHeight="1">
      <c r="A88" s="4"/>
      <c r="B88" s="3"/>
    </row>
    <row r="89" spans="1:2" ht="14.25" customHeight="1">
      <c r="A89" s="4"/>
      <c r="B89" s="3"/>
    </row>
    <row r="90" spans="1:2" ht="14.25" customHeight="1">
      <c r="A90" s="4"/>
      <c r="B90" s="3"/>
    </row>
    <row r="91" spans="1:2" ht="14.25" customHeight="1">
      <c r="A91" s="4"/>
      <c r="B91" s="3"/>
    </row>
  </sheetData>
  <pageMargins left="0.75" right="0.75" top="1" bottom="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34" workbookViewId="0">
      <selection activeCell="I49" sqref="I49"/>
    </sheetView>
  </sheetViews>
  <sheetFormatPr defaultRowHeight="10.5"/>
  <sheetData/>
  <pageMargins left="0.7" right="0.7" top="0.75" bottom="0.75" header="0.3" footer="0.3"/>
  <pageSetup paperSize="9" orientation="portrait" r:id="rId1"/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Start</vt:lpstr>
      <vt:lpstr>Пояснения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Барминова И.Н.</cp:lastModifiedBy>
  <cp:lastPrinted>2018-08-29T07:10:43Z</cp:lastPrinted>
  <dcterms:created xsi:type="dcterms:W3CDTF">2011-05-05T04:03:53Z</dcterms:created>
  <dcterms:modified xsi:type="dcterms:W3CDTF">2018-08-29T07:10:58Z</dcterms:modified>
</cp:coreProperties>
</file>