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65" windowWidth="10005" windowHeight="6945" tabRatio="750" activeTab="3"/>
  </bookViews>
  <sheets>
    <sheet name="Титул" sheetId="17" r:id="rId1"/>
    <sheet name="План" sheetId="15" r:id="rId2"/>
    <sheet name="Start" sheetId="9" state="hidden" r:id="rId3"/>
    <sheet name="График " sheetId="20" r:id="rId4"/>
  </sheets>
  <definedNames>
    <definedName name="Индекс" localSheetId="1">"A-T"</definedName>
  </definedNames>
  <calcPr calcId="124519"/>
</workbook>
</file>

<file path=xl/calcChain.xml><?xml version="1.0" encoding="utf-8"?>
<calcChain xmlns="http://schemas.openxmlformats.org/spreadsheetml/2006/main">
  <c r="Q49" i="15"/>
  <c r="R49"/>
  <c r="S49"/>
  <c r="T49"/>
  <c r="U49"/>
  <c r="V49"/>
  <c r="Q45"/>
  <c r="R45"/>
  <c r="S45"/>
  <c r="T45"/>
  <c r="U45"/>
  <c r="V45"/>
  <c r="Q40"/>
  <c r="R40"/>
  <c r="S40"/>
  <c r="T40"/>
  <c r="U40"/>
  <c r="V40"/>
  <c r="W40"/>
  <c r="Q35"/>
  <c r="R35"/>
  <c r="S35"/>
  <c r="T35"/>
  <c r="U35"/>
  <c r="V35"/>
  <c r="Q21"/>
  <c r="R21"/>
  <c r="S21"/>
  <c r="T21"/>
  <c r="U21"/>
  <c r="V21"/>
  <c r="Q53"/>
  <c r="R53"/>
  <c r="S53"/>
  <c r="T53"/>
  <c r="U53"/>
  <c r="V53"/>
  <c r="Q16"/>
  <c r="R16"/>
  <c r="S16"/>
  <c r="T16"/>
  <c r="U16"/>
  <c r="V16"/>
  <c r="Q11"/>
  <c r="R11"/>
  <c r="S11"/>
  <c r="T11"/>
  <c r="U11"/>
  <c r="V11"/>
  <c r="R34" l="1"/>
  <c r="R20" s="1"/>
  <c r="R10" s="1"/>
  <c r="S34"/>
  <c r="S20" s="1"/>
  <c r="S10" s="1"/>
  <c r="V34"/>
  <c r="V20" s="1"/>
  <c r="T34"/>
  <c r="T20" s="1"/>
  <c r="T10" s="1"/>
  <c r="U34"/>
  <c r="U20" s="1"/>
  <c r="U10" s="1"/>
  <c r="Q34"/>
  <c r="Q20"/>
  <c r="V10"/>
  <c r="Q10"/>
  <c r="L42"/>
  <c r="L41"/>
  <c r="M11"/>
  <c r="N11"/>
  <c r="O11"/>
  <c r="P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L50"/>
  <c r="L46"/>
  <c r="M21"/>
  <c r="N21"/>
  <c r="O21"/>
  <c r="P21"/>
  <c r="W21"/>
  <c r="K21"/>
  <c r="L33"/>
  <c r="K11" l="1"/>
  <c r="L37"/>
  <c r="L36"/>
  <c r="L23"/>
  <c r="L25"/>
  <c r="L26"/>
  <c r="L27"/>
  <c r="L28"/>
  <c r="L29"/>
  <c r="L31"/>
  <c r="L32"/>
  <c r="L22"/>
  <c r="L18"/>
  <c r="L17"/>
  <c r="L13"/>
  <c r="L14"/>
  <c r="L15"/>
  <c r="L12"/>
  <c r="L11" l="1"/>
  <c r="L21"/>
  <c r="N53"/>
  <c r="O53"/>
  <c r="P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N49"/>
  <c r="O49"/>
  <c r="P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N45"/>
  <c r="O45"/>
  <c r="P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N40"/>
  <c r="O40"/>
  <c r="P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N35"/>
  <c r="O35"/>
  <c r="P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N16"/>
  <c r="O16"/>
  <c r="P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O21"/>
  <c r="AO35"/>
  <c r="AO40"/>
  <c r="AO45"/>
  <c r="AO49"/>
  <c r="AO53"/>
  <c r="AE34" l="1"/>
  <c r="AE20" s="1"/>
  <c r="AE10" s="1"/>
  <c r="AI34"/>
  <c r="AI20" s="1"/>
  <c r="AI10" s="1"/>
  <c r="AA34"/>
  <c r="W34"/>
  <c r="W20" s="1"/>
  <c r="W10" s="1"/>
  <c r="AD34"/>
  <c r="AD20" s="1"/>
  <c r="AD10" s="1"/>
  <c r="Z34"/>
  <c r="Z20" s="1"/>
  <c r="Z10" s="1"/>
  <c r="AM34"/>
  <c r="AM20" s="1"/>
  <c r="AM10" s="1"/>
  <c r="P34"/>
  <c r="P20" s="1"/>
  <c r="P10" s="1"/>
  <c r="AL34"/>
  <c r="AL20" s="1"/>
  <c r="AL10" s="1"/>
  <c r="AH34"/>
  <c r="AH20" s="1"/>
  <c r="AH10" s="1"/>
  <c r="AA20"/>
  <c r="AA10" s="1"/>
  <c r="N34"/>
  <c r="N20" s="1"/>
  <c r="N10" s="1"/>
  <c r="AN34"/>
  <c r="AN20" s="1"/>
  <c r="AN10" s="1"/>
  <c r="AJ34"/>
  <c r="AJ20" s="1"/>
  <c r="AJ10" s="1"/>
  <c r="AF34"/>
  <c r="AF20" s="1"/>
  <c r="AF10" s="1"/>
  <c r="AB34"/>
  <c r="AB20" s="1"/>
  <c r="AB10" s="1"/>
  <c r="X34"/>
  <c r="X20" s="1"/>
  <c r="X10" s="1"/>
  <c r="O34"/>
  <c r="O20" s="1"/>
  <c r="O10" s="1"/>
  <c r="AK34"/>
  <c r="AK20" s="1"/>
  <c r="AG34"/>
  <c r="AG20" s="1"/>
  <c r="AG10" s="1"/>
  <c r="AC34"/>
  <c r="AC20" s="1"/>
  <c r="AC10" s="1"/>
  <c r="Y34"/>
  <c r="Y20" s="1"/>
  <c r="Y10" s="1"/>
  <c r="AO34"/>
  <c r="M53"/>
  <c r="M49"/>
  <c r="M45"/>
  <c r="K53"/>
  <c r="L53"/>
  <c r="K49"/>
  <c r="L49"/>
  <c r="K45"/>
  <c r="L45"/>
  <c r="K40"/>
  <c r="L40"/>
  <c r="K35"/>
  <c r="L35"/>
  <c r="K16"/>
  <c r="L16"/>
  <c r="L34" l="1"/>
  <c r="L20" s="1"/>
  <c r="L10" s="1"/>
  <c r="M35"/>
  <c r="K34"/>
  <c r="K20" s="1"/>
  <c r="K10" s="1"/>
  <c r="M40"/>
  <c r="AK10"/>
  <c r="AO11"/>
  <c r="M16"/>
  <c r="M34" l="1"/>
  <c r="M20" s="1"/>
  <c r="M10" s="1"/>
  <c r="AP34" l="1"/>
  <c r="AP20" s="1"/>
</calcChain>
</file>

<file path=xl/sharedStrings.xml><?xml version="1.0" encoding="utf-8"?>
<sst xmlns="http://schemas.openxmlformats.org/spreadsheetml/2006/main" count="226" uniqueCount="175">
  <si>
    <t>1</t>
  </si>
  <si>
    <t>2</t>
  </si>
  <si>
    <t>Математика</t>
  </si>
  <si>
    <t>Физика</t>
  </si>
  <si>
    <t>Информатика</t>
  </si>
  <si>
    <t>6</t>
  </si>
  <si>
    <t>Иностранный язык</t>
  </si>
  <si>
    <t>7</t>
  </si>
  <si>
    <t>8</t>
  </si>
  <si>
    <t>Общепрофессиональные дисциплины</t>
  </si>
  <si>
    <t>Математический и общий естественнонаучный цикл</t>
  </si>
  <si>
    <t>ЕН.01</t>
  </si>
  <si>
    <t>ЕН.02</t>
  </si>
  <si>
    <t>ЕН.03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</si>
  <si>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</si>
  <si>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</si>
  <si>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</si>
  <si>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</si>
  <si>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</si>
  <si>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</si>
  <si>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</si>
  <si>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</si>
  <si>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ОП</t>
  </si>
  <si>
    <t>Безопасность жизнедеятельности</t>
  </si>
  <si>
    <t>ОП.01</t>
  </si>
  <si>
    <t>Информационные технологии в профессиональной деятельности</t>
  </si>
  <si>
    <t>ОП.02</t>
  </si>
  <si>
    <t>Правовое обеспчение профессиональной деятельности</t>
  </si>
  <si>
    <t>ОП.03</t>
  </si>
  <si>
    <t>ОП.04</t>
  </si>
  <si>
    <t>ОП.05</t>
  </si>
  <si>
    <t>Менеджмент</t>
  </si>
  <si>
    <t>ОП.06</t>
  </si>
  <si>
    <t>Охрана труда</t>
  </si>
  <si>
    <t>ОП.07</t>
  </si>
  <si>
    <t>Инженерная графика</t>
  </si>
  <si>
    <t>ОП.08</t>
  </si>
  <si>
    <t>Техническая механика</t>
  </si>
  <si>
    <t>Материаловедение</t>
  </si>
  <si>
    <t>ОП.10</t>
  </si>
  <si>
    <t>Электротехника и электроника</t>
  </si>
  <si>
    <t>Метрология, стандартизация и сертификация</t>
  </si>
  <si>
    <t>Профессиональные модули</t>
  </si>
  <si>
    <t>ПМ.01</t>
  </si>
  <si>
    <t>МДК.01.01</t>
  </si>
  <si>
    <t>Технология сварочных работ</t>
  </si>
  <si>
    <t>МДК.01.02</t>
  </si>
  <si>
    <t>Основное оборудование для производства сварных конструкций</t>
  </si>
  <si>
    <t>ПМ.02</t>
  </si>
  <si>
    <t>Разработка технологических процессов и проектирование изделий</t>
  </si>
  <si>
    <t>МДК.02.01</t>
  </si>
  <si>
    <t>Основы расчета и проектирования сварных конструкций</t>
  </si>
  <si>
    <t>МДК.02.02</t>
  </si>
  <si>
    <t>Основы проектирования технологических процессов</t>
  </si>
  <si>
    <t>Учебная практика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</si>
  <si>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</si>
  <si>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</si>
  <si>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</si>
  <si>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</si>
  <si>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ПМ.04</t>
  </si>
  <si>
    <t>Организация и планирование сварочного производства</t>
  </si>
  <si>
    <t>МДК.04.01</t>
  </si>
  <si>
    <t>Преддипломная практика</t>
  </si>
  <si>
    <t>ПМ.05</t>
  </si>
  <si>
    <t>МДК.05.01</t>
  </si>
  <si>
    <t>Индекс</t>
  </si>
  <si>
    <t>Наименование циклов, разделов,_x000D_
дисциплин, профессиональных модулей, МДК, практик</t>
  </si>
  <si>
    <t>Курс 1</t>
  </si>
  <si>
    <t>Курс 2</t>
  </si>
  <si>
    <t>Курс 3</t>
  </si>
  <si>
    <t>Курс 5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</si>
  <si>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</si>
  <si>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</si>
  <si>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</si>
  <si>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</si>
  <si>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</si>
  <si>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</si>
  <si>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9</t>
  </si>
  <si>
    <t>Всего</t>
  </si>
  <si>
    <t>в том числе</t>
  </si>
  <si>
    <t xml:space="preserve"> нед</t>
  </si>
  <si>
    <t>Лаб. и пр. занятия</t>
  </si>
  <si>
    <t>Курс. проект.</t>
  </si>
  <si>
    <t>Максим.</t>
  </si>
  <si>
    <t>62</t>
  </si>
  <si>
    <t>76</t>
  </si>
  <si>
    <t>NaN</t>
  </si>
  <si>
    <t>160</t>
  </si>
  <si>
    <t>час</t>
  </si>
  <si>
    <t>213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</si>
  <si>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</si>
  <si>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</si>
  <si>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</si>
  <si>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</si>
  <si>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</si>
  <si>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Сварочное производство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</si>
  <si>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</si>
  <si>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</si>
  <si>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</si>
  <si>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</si>
  <si>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</si>
  <si>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</si>
  <si>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</si>
  <si>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</si>
  <si>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</si>
  <si>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</si>
  <si>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</si>
  <si>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</si>
  <si>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формы промежуточной аттестации </t>
  </si>
  <si>
    <t>ОГСЭ.00</t>
  </si>
  <si>
    <t>ЕН.00</t>
  </si>
  <si>
    <t>П.00</t>
  </si>
  <si>
    <t xml:space="preserve">Выполнение работ по профессии </t>
  </si>
  <si>
    <t xml:space="preserve">Учебная практика </t>
  </si>
  <si>
    <t>УП.05</t>
  </si>
  <si>
    <t>ПП.04</t>
  </si>
  <si>
    <t>УП.04</t>
  </si>
  <si>
    <t>ПДП</t>
  </si>
  <si>
    <t>УП.03</t>
  </si>
  <si>
    <t>ПП.03</t>
  </si>
  <si>
    <t>УП.02</t>
  </si>
  <si>
    <t>ПП.02</t>
  </si>
  <si>
    <t>Производственная  практика</t>
  </si>
  <si>
    <t xml:space="preserve">Производственная практика </t>
  </si>
  <si>
    <t>Основы экономики организации</t>
  </si>
  <si>
    <t>Подготовка и осуществление технологических процессов изготовления сварных конструкций</t>
  </si>
  <si>
    <t>Основы организации и планирования производственных работ на сварочном участке</t>
  </si>
  <si>
    <t>ПП.05</t>
  </si>
  <si>
    <t>Профессиональный учебный  цикл</t>
  </si>
  <si>
    <t>ПМ.00</t>
  </si>
  <si>
    <t>всего</t>
  </si>
  <si>
    <t>экзаиенов</t>
  </si>
  <si>
    <t>диф.зачетов</t>
  </si>
  <si>
    <t>зачетов</t>
  </si>
  <si>
    <t>ЭК</t>
  </si>
  <si>
    <t>22.02.06</t>
  </si>
  <si>
    <t>ОП.09</t>
  </si>
  <si>
    <t>ОП.11</t>
  </si>
  <si>
    <t>УП.01</t>
  </si>
  <si>
    <t>ПП.01</t>
  </si>
  <si>
    <t>Директор КОГПОАУ ВЭМТ</t>
  </si>
  <si>
    <t>_______________ М.Ю. Казакова</t>
  </si>
  <si>
    <r>
      <t xml:space="preserve">профиль получаемого профессионального образования   </t>
    </r>
    <r>
      <rPr>
        <u/>
        <sz val="14"/>
        <color indexed="8"/>
        <rFont val="Times New Roman"/>
        <family val="1"/>
        <charset val="204"/>
      </rPr>
      <t>технический</t>
    </r>
  </si>
  <si>
    <t>Кировское областное государственное профессиональное образовательное автономное  учреждение                           "Вятский электромашиностроительный техникум"</t>
  </si>
  <si>
    <t>заочная</t>
  </si>
  <si>
    <t>экзамены</t>
  </si>
  <si>
    <t>зачеты</t>
  </si>
  <si>
    <t>дифзачеты</t>
  </si>
  <si>
    <t>домашние контрольные работы</t>
  </si>
  <si>
    <t>другие формы контроля</t>
  </si>
  <si>
    <t>обзорные, установочные занятия</t>
  </si>
  <si>
    <t>Учебная нагрузка обучающихся, ч</t>
  </si>
  <si>
    <t>1 отчет по практике</t>
  </si>
  <si>
    <t>1+ 3 отчета по практике</t>
  </si>
  <si>
    <t>Аргонно-дуговая сварка и резка*</t>
  </si>
  <si>
    <t>ОП.12*</t>
  </si>
  <si>
    <t>3 курс</t>
  </si>
  <si>
    <t>2 курс</t>
  </si>
  <si>
    <t>1 курс</t>
  </si>
  <si>
    <t>недель</t>
  </si>
  <si>
    <t>Государственная итоговая аттестация</t>
  </si>
  <si>
    <t>Производственная практика (преддипломная)</t>
  </si>
  <si>
    <t>курс</t>
  </si>
  <si>
    <t>Выполнение работ по профессии электрогазосварщик"</t>
  </si>
  <si>
    <t xml:space="preserve">среднего общего образования </t>
  </si>
  <si>
    <t>Производственная практика</t>
  </si>
  <si>
    <t>Продолжительность 
лабораторно-экзаменационных 
сессий</t>
  </si>
  <si>
    <t>часов</t>
  </si>
  <si>
    <t>Курс 4</t>
  </si>
  <si>
    <t>"____"__________2018 г</t>
  </si>
  <si>
    <t>3г 10м</t>
  </si>
  <si>
    <r>
      <t xml:space="preserve">год начала подготовки по УП   </t>
    </r>
    <r>
      <rPr>
        <sz val="14"/>
        <color indexed="8"/>
        <rFont val="Times New Roman"/>
        <family val="1"/>
        <charset val="204"/>
      </rPr>
      <t>2018</t>
    </r>
  </si>
  <si>
    <t>2,3,4</t>
  </si>
  <si>
    <t>4 курс</t>
  </si>
  <si>
    <t>Сводные данные по бюджету времени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</si>
</sst>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color rgb="FFFF000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4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i/>
      <sz val="8"/>
      <color indexed="8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rgb="FF99CCFF"/>
        <bgColor indexed="16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5" borderId="7" applyProtection="0">
      <alignment horizontal="center" vertical="center"/>
    </xf>
    <xf numFmtId="0" fontId="3" fillId="0" borderId="0"/>
  </cellStyleXfs>
  <cellXfs count="465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6" fillId="2" borderId="0" xfId="3" applyFont="1" applyFill="1" applyBorder="1" applyAlignment="1" applyProtection="1">
      <alignment horizontal="left" vertical="center"/>
      <protection locked="0"/>
    </xf>
    <xf numFmtId="0" fontId="5" fillId="3" borderId="0" xfId="3" applyFill="1"/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0" xfId="3" applyFill="1"/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 applyProtection="1">
      <alignment horizontal="left" vertical="center" wrapText="1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10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 wrapText="1"/>
    </xf>
    <xf numFmtId="0" fontId="5" fillId="4" borderId="10" xfId="3" applyNumberFormat="1" applyFont="1" applyFill="1" applyBorder="1" applyAlignment="1">
      <alignment horizontal="center" vertical="center"/>
    </xf>
    <xf numFmtId="0" fontId="5" fillId="4" borderId="1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1" xfId="3" applyNumberFormat="1" applyFont="1" applyFill="1" applyBorder="1" applyAlignment="1">
      <alignment horizontal="center" vertical="center"/>
    </xf>
    <xf numFmtId="0" fontId="5" fillId="4" borderId="11" xfId="3" applyNumberFormat="1" applyFont="1" applyFill="1" applyBorder="1" applyAlignment="1" applyProtection="1">
      <alignment horizontal="center" vertical="center"/>
      <protection locked="0"/>
    </xf>
    <xf numFmtId="0" fontId="5" fillId="4" borderId="15" xfId="3" applyNumberFormat="1" applyFont="1" applyFill="1" applyBorder="1" applyAlignment="1">
      <alignment horizontal="center" vertical="center"/>
    </xf>
    <xf numFmtId="0" fontId="5" fillId="4" borderId="11" xfId="3" applyNumberFormat="1" applyFont="1" applyFill="1" applyBorder="1" applyAlignment="1">
      <alignment horizontal="center" vertical="center" wrapText="1"/>
    </xf>
    <xf numFmtId="0" fontId="5" fillId="4" borderId="17" xfId="3" applyNumberFormat="1" applyFont="1" applyFill="1" applyBorder="1" applyAlignment="1" applyProtection="1">
      <alignment horizontal="center" vertical="center"/>
      <protection locked="0"/>
    </xf>
    <xf numFmtId="0" fontId="5" fillId="4" borderId="17" xfId="3" applyNumberFormat="1" applyFont="1" applyFill="1" applyBorder="1" applyAlignment="1">
      <alignment horizontal="center" vertical="center"/>
    </xf>
    <xf numFmtId="0" fontId="5" fillId="6" borderId="17" xfId="3" applyNumberFormat="1" applyFont="1" applyFill="1" applyBorder="1" applyAlignment="1" applyProtection="1">
      <alignment horizontal="center" vertical="center"/>
      <protection locked="0"/>
    </xf>
    <xf numFmtId="0" fontId="5" fillId="6" borderId="17" xfId="3" applyNumberFormat="1" applyFont="1" applyFill="1" applyBorder="1" applyAlignment="1">
      <alignment horizontal="center" vertical="center"/>
    </xf>
    <xf numFmtId="0" fontId="5" fillId="4" borderId="21" xfId="3" applyFont="1" applyFill="1" applyBorder="1" applyAlignment="1">
      <alignment horizontal="center" vertical="center"/>
    </xf>
    <xf numFmtId="0" fontId="5" fillId="4" borderId="25" xfId="3" applyFont="1" applyFill="1" applyBorder="1" applyAlignment="1">
      <alignment horizontal="center" vertical="center"/>
    </xf>
    <xf numFmtId="0" fontId="5" fillId="4" borderId="2" xfId="3" applyNumberFormat="1" applyFont="1" applyFill="1" applyBorder="1" applyAlignment="1" applyProtection="1">
      <alignment horizontal="center" vertical="center"/>
      <protection locked="0"/>
    </xf>
    <xf numFmtId="0" fontId="5" fillId="4" borderId="23" xfId="3" applyFont="1" applyFill="1" applyBorder="1" applyAlignment="1">
      <alignment horizontal="center" vertical="center"/>
    </xf>
    <xf numFmtId="0" fontId="5" fillId="4" borderId="24" xfId="3" applyFont="1" applyFill="1" applyBorder="1" applyAlignment="1">
      <alignment horizontal="center" vertical="center"/>
    </xf>
    <xf numFmtId="0" fontId="5" fillId="5" borderId="15" xfId="3" applyNumberFormat="1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7" borderId="11" xfId="3" applyNumberFormat="1" applyFont="1" applyFill="1" applyBorder="1" applyAlignment="1">
      <alignment horizontal="center" vertical="center"/>
    </xf>
    <xf numFmtId="0" fontId="5" fillId="7" borderId="1" xfId="3" applyNumberFormat="1" applyFont="1" applyFill="1" applyBorder="1" applyAlignment="1">
      <alignment horizontal="center" vertical="center"/>
    </xf>
    <xf numFmtId="1" fontId="5" fillId="5" borderId="22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17" xfId="3" applyNumberFormat="1" applyFont="1" applyFill="1" applyBorder="1" applyAlignment="1" applyProtection="1">
      <alignment horizontal="center" vertical="center"/>
      <protection locked="0"/>
    </xf>
    <xf numFmtId="0" fontId="5" fillId="4" borderId="10" xfId="3" applyNumberFormat="1" applyFont="1" applyFill="1" applyBorder="1" applyAlignment="1">
      <alignment horizontal="center" vertical="center" wrapText="1"/>
    </xf>
    <xf numFmtId="0" fontId="12" fillId="3" borderId="0" xfId="3" applyFont="1" applyFill="1"/>
    <xf numFmtId="0" fontId="5" fillId="4" borderId="5" xfId="3" applyNumberFormat="1" applyFont="1" applyFill="1" applyBorder="1" applyAlignment="1">
      <alignment horizontal="center" vertical="center"/>
    </xf>
    <xf numFmtId="0" fontId="5" fillId="4" borderId="29" xfId="3" applyNumberFormat="1" applyFont="1" applyFill="1" applyBorder="1" applyAlignment="1">
      <alignment horizontal="center" vertical="center"/>
    </xf>
    <xf numFmtId="0" fontId="5" fillId="4" borderId="30" xfId="3" applyNumberFormat="1" applyFont="1" applyFill="1" applyBorder="1" applyAlignment="1">
      <alignment horizontal="center" vertical="center"/>
    </xf>
    <xf numFmtId="0" fontId="5" fillId="5" borderId="13" xfId="3" applyNumberFormat="1" applyFont="1" applyFill="1" applyBorder="1" applyAlignment="1">
      <alignment horizontal="center" vertical="center"/>
    </xf>
    <xf numFmtId="0" fontId="5" fillId="4" borderId="30" xfId="3" applyNumberFormat="1" applyFont="1" applyFill="1" applyBorder="1" applyAlignment="1" applyProtection="1">
      <alignment horizontal="center" vertical="center"/>
      <protection locked="0"/>
    </xf>
    <xf numFmtId="0" fontId="5" fillId="4" borderId="13" xfId="3" applyNumberFormat="1" applyFont="1" applyFill="1" applyBorder="1" applyAlignment="1">
      <alignment horizontal="center" vertical="center"/>
    </xf>
    <xf numFmtId="0" fontId="5" fillId="5" borderId="28" xfId="3" applyNumberFormat="1" applyFont="1" applyFill="1" applyBorder="1" applyAlignment="1">
      <alignment horizontal="center" vertical="center"/>
    </xf>
    <xf numFmtId="0" fontId="5" fillId="4" borderId="31" xfId="3" applyNumberFormat="1" applyFont="1" applyFill="1" applyBorder="1" applyAlignment="1">
      <alignment horizontal="center" vertical="center"/>
    </xf>
    <xf numFmtId="1" fontId="5" fillId="5" borderId="15" xfId="3" applyNumberFormat="1" applyFont="1" applyFill="1" applyBorder="1" applyAlignment="1">
      <alignment horizontal="center" vertical="center"/>
    </xf>
    <xf numFmtId="0" fontId="5" fillId="4" borderId="32" xfId="3" applyFont="1" applyFill="1" applyBorder="1" applyAlignment="1">
      <alignment horizontal="center" vertical="center"/>
    </xf>
    <xf numFmtId="0" fontId="11" fillId="4" borderId="5" xfId="3" applyNumberFormat="1" applyFont="1" applyFill="1" applyBorder="1" applyAlignment="1">
      <alignment horizontal="left" vertical="center" wrapText="1"/>
    </xf>
    <xf numFmtId="0" fontId="5" fillId="2" borderId="1" xfId="3" applyNumberFormat="1" applyFont="1" applyFill="1" applyBorder="1" applyAlignment="1">
      <alignment horizontal="center" vertical="center"/>
    </xf>
    <xf numFmtId="0" fontId="5" fillId="2" borderId="33" xfId="3" applyNumberFormat="1" applyFont="1" applyFill="1" applyBorder="1" applyAlignment="1">
      <alignment horizontal="center" vertical="center"/>
    </xf>
    <xf numFmtId="0" fontId="12" fillId="4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0" xfId="3" applyFill="1" applyAlignment="1">
      <alignment vertical="top"/>
    </xf>
    <xf numFmtId="0" fontId="5" fillId="4" borderId="17" xfId="3" applyNumberFormat="1" applyFont="1" applyFill="1" applyBorder="1" applyAlignment="1" applyProtection="1">
      <alignment horizontal="center" vertical="center"/>
      <protection locked="0"/>
    </xf>
    <xf numFmtId="0" fontId="5" fillId="4" borderId="11" xfId="3" applyNumberFormat="1" applyFont="1" applyFill="1" applyBorder="1" applyAlignment="1" applyProtection="1">
      <alignment horizontal="center" vertical="center"/>
      <protection locked="0"/>
    </xf>
    <xf numFmtId="0" fontId="5" fillId="4" borderId="17" xfId="3" applyFont="1" applyFill="1" applyBorder="1" applyAlignment="1">
      <alignment horizontal="left" vertical="center"/>
    </xf>
    <xf numFmtId="0" fontId="5" fillId="4" borderId="17" xfId="3" applyNumberFormat="1" applyFont="1" applyFill="1" applyBorder="1" applyAlignment="1" applyProtection="1">
      <alignment horizontal="left" vertical="center" wrapText="1"/>
      <protection locked="0"/>
    </xf>
    <xf numFmtId="0" fontId="5" fillId="4" borderId="17" xfId="3" applyNumberFormat="1" applyFont="1" applyFill="1" applyBorder="1" applyAlignment="1">
      <alignment horizontal="left" vertical="center" wrapText="1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3" borderId="0" xfId="3" applyFill="1"/>
    <xf numFmtId="0" fontId="7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5" fillId="3" borderId="0" xfId="3" applyFill="1"/>
    <xf numFmtId="14" fontId="8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Alignment="1" applyProtection="1">
      <alignment horizontal="center" vertical="center"/>
      <protection locked="0"/>
    </xf>
    <xf numFmtId="0" fontId="16" fillId="0" borderId="0" xfId="3" applyNumberFormat="1" applyFont="1" applyBorder="1" applyAlignment="1" applyProtection="1">
      <alignment horizontal="center" vertical="center"/>
      <protection locked="0"/>
    </xf>
    <xf numFmtId="0" fontId="16" fillId="0" borderId="0" xfId="3" applyFont="1" applyBorder="1"/>
    <xf numFmtId="0" fontId="17" fillId="2" borderId="0" xfId="3" applyFont="1" applyFill="1" applyBorder="1" applyAlignment="1" applyProtection="1">
      <alignment horizontal="center" vertical="center"/>
      <protection locked="0"/>
    </xf>
    <xf numFmtId="0" fontId="17" fillId="2" borderId="0" xfId="3" applyFont="1" applyFill="1" applyBorder="1" applyAlignment="1" applyProtection="1">
      <alignment horizontal="left" vertical="center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7" fillId="0" borderId="0" xfId="3" applyNumberFormat="1" applyFont="1" applyBorder="1" applyAlignment="1" applyProtection="1">
      <alignment horizontal="center" vertical="center"/>
      <protection locked="0"/>
    </xf>
    <xf numFmtId="0" fontId="17" fillId="0" borderId="0" xfId="3" applyFont="1" applyBorder="1"/>
    <xf numFmtId="0" fontId="22" fillId="2" borderId="0" xfId="3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>
      <alignment horizontal="center" vertical="center"/>
    </xf>
    <xf numFmtId="0" fontId="23" fillId="4" borderId="1" xfId="3" applyNumberFormat="1" applyFont="1" applyFill="1" applyBorder="1" applyAlignment="1">
      <alignment horizontal="center" vertical="center"/>
    </xf>
    <xf numFmtId="0" fontId="23" fillId="4" borderId="20" xfId="3" applyNumberFormat="1" applyFont="1" applyFill="1" applyBorder="1" applyAlignment="1">
      <alignment horizontal="center" vertical="center"/>
    </xf>
    <xf numFmtId="0" fontId="24" fillId="2" borderId="0" xfId="3" applyFont="1" applyFill="1" applyBorder="1" applyAlignment="1" applyProtection="1">
      <alignment horizontal="center" vertical="center"/>
      <protection locked="0"/>
    </xf>
    <xf numFmtId="0" fontId="5" fillId="4" borderId="0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27" xfId="3" applyNumberFormat="1" applyFont="1" applyFill="1" applyBorder="1" applyAlignment="1">
      <alignment horizontal="center" vertical="center"/>
    </xf>
    <xf numFmtId="0" fontId="5" fillId="4" borderId="13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7" xfId="3" applyNumberFormat="1" applyFont="1" applyFill="1" applyBorder="1" applyAlignment="1" applyProtection="1">
      <alignment horizontal="center" vertical="center"/>
      <protection locked="0"/>
    </xf>
    <xf numFmtId="0" fontId="5" fillId="4" borderId="11" xfId="3" applyNumberFormat="1" applyFont="1" applyFill="1" applyBorder="1" applyAlignment="1" applyProtection="1">
      <alignment horizontal="center" vertical="center"/>
      <protection locked="0"/>
    </xf>
    <xf numFmtId="0" fontId="5" fillId="4" borderId="3" xfId="3" applyNumberFormat="1" applyFont="1" applyFill="1" applyBorder="1" applyAlignment="1" applyProtection="1">
      <alignment horizontal="center" vertical="center"/>
      <protection locked="0"/>
    </xf>
    <xf numFmtId="0" fontId="5" fillId="4" borderId="5" xfId="3" applyNumberFormat="1" applyFont="1" applyFill="1" applyBorder="1" applyAlignment="1" applyProtection="1">
      <alignment horizontal="center" vertical="center"/>
      <protection locked="0"/>
    </xf>
    <xf numFmtId="0" fontId="5" fillId="4" borderId="17" xfId="3" applyNumberFormat="1" applyFont="1" applyFill="1" applyBorder="1" applyAlignment="1" applyProtection="1">
      <alignment horizontal="left" vertical="center" wrapText="1"/>
      <protection locked="0"/>
    </xf>
    <xf numFmtId="0" fontId="5" fillId="4" borderId="39" xfId="3" applyNumberFormat="1" applyFont="1" applyFill="1" applyBorder="1" applyAlignment="1" applyProtection="1">
      <alignment horizontal="center" vertical="center"/>
      <protection locked="0"/>
    </xf>
    <xf numFmtId="0" fontId="5" fillId="4" borderId="39" xfId="3" applyNumberFormat="1" applyFont="1" applyFill="1" applyBorder="1" applyAlignment="1">
      <alignment horizontal="center" vertical="center"/>
    </xf>
    <xf numFmtId="0" fontId="5" fillId="4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6" borderId="11" xfId="3" applyNumberFormat="1" applyFont="1" applyFill="1" applyBorder="1" applyAlignment="1">
      <alignment horizontal="center" vertical="center"/>
    </xf>
    <xf numFmtId="0" fontId="5" fillId="6" borderId="11" xfId="3" applyNumberFormat="1" applyFont="1" applyFill="1" applyBorder="1" applyAlignment="1" applyProtection="1">
      <alignment horizontal="center" vertical="center"/>
      <protection locked="0"/>
    </xf>
    <xf numFmtId="0" fontId="5" fillId="4" borderId="42" xfId="3" applyNumberFormat="1" applyFont="1" applyFill="1" applyBorder="1" applyAlignment="1" applyProtection="1">
      <alignment horizontal="center" vertical="center"/>
      <protection locked="0"/>
    </xf>
    <xf numFmtId="164" fontId="5" fillId="5" borderId="23" xfId="3" applyNumberFormat="1" applyFont="1" applyFill="1" applyBorder="1" applyAlignment="1">
      <alignment horizontal="center" vertical="center"/>
    </xf>
    <xf numFmtId="0" fontId="5" fillId="5" borderId="11" xfId="3" applyNumberFormat="1" applyFont="1" applyFill="1" applyBorder="1" applyAlignment="1">
      <alignment horizontal="center" vertical="center"/>
    </xf>
    <xf numFmtId="0" fontId="5" fillId="5" borderId="11" xfId="3" applyNumberFormat="1" applyFont="1" applyFill="1" applyBorder="1" applyAlignment="1" applyProtection="1">
      <alignment horizontal="center" vertical="center"/>
      <protection locked="0"/>
    </xf>
    <xf numFmtId="164" fontId="5" fillId="4" borderId="23" xfId="3" applyNumberFormat="1" applyFont="1" applyFill="1" applyBorder="1" applyAlignment="1">
      <alignment horizontal="center" vertical="center"/>
    </xf>
    <xf numFmtId="164" fontId="5" fillId="4" borderId="25" xfId="3" applyNumberFormat="1" applyFont="1" applyFill="1" applyBorder="1" applyAlignment="1">
      <alignment horizontal="center" vertical="center"/>
    </xf>
    <xf numFmtId="164" fontId="5" fillId="4" borderId="24" xfId="3" applyNumberFormat="1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>
      <alignment horizontal="center" vertical="center"/>
    </xf>
    <xf numFmtId="1" fontId="5" fillId="4" borderId="16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>
      <alignment horizontal="center" vertical="center" wrapText="1"/>
    </xf>
    <xf numFmtId="0" fontId="5" fillId="4" borderId="20" xfId="3" applyNumberFormat="1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>
      <alignment horizontal="center" vertical="center"/>
    </xf>
    <xf numFmtId="0" fontId="5" fillId="7" borderId="17" xfId="3" applyNumberFormat="1" applyFont="1" applyFill="1" applyBorder="1" applyAlignment="1">
      <alignment horizontal="center" vertical="center"/>
    </xf>
    <xf numFmtId="164" fontId="5" fillId="4" borderId="32" xfId="3" applyNumberFormat="1" applyFont="1" applyFill="1" applyBorder="1" applyAlignment="1">
      <alignment horizontal="center" vertical="center"/>
    </xf>
    <xf numFmtId="0" fontId="5" fillId="3" borderId="41" xfId="3" applyFill="1" applyBorder="1"/>
    <xf numFmtId="0" fontId="5" fillId="6" borderId="17" xfId="3" applyNumberFormat="1" applyFont="1" applyFill="1" applyBorder="1" applyAlignment="1">
      <alignment horizontal="center" vertical="center" wrapText="1"/>
    </xf>
    <xf numFmtId="164" fontId="5" fillId="5" borderId="22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center" vertical="center" wrapText="1"/>
    </xf>
    <xf numFmtId="0" fontId="5" fillId="5" borderId="11" xfId="3" applyNumberFormat="1" applyFont="1" applyFill="1" applyBorder="1" applyAlignment="1">
      <alignment horizontal="center" vertical="center" wrapText="1"/>
    </xf>
    <xf numFmtId="0" fontId="5" fillId="4" borderId="40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5" fillId="2" borderId="5" xfId="3" applyNumberFormat="1" applyFont="1" applyFill="1" applyBorder="1" applyAlignment="1">
      <alignment horizontal="center" vertical="center"/>
    </xf>
    <xf numFmtId="0" fontId="5" fillId="2" borderId="1" xfId="3" applyNumberFormat="1" applyFont="1" applyFill="1" applyBorder="1" applyAlignment="1">
      <alignment horizontal="center" vertical="center" wrapText="1"/>
    </xf>
    <xf numFmtId="0" fontId="5" fillId="4" borderId="14" xfId="3" applyNumberFormat="1" applyFont="1" applyFill="1" applyBorder="1" applyAlignment="1">
      <alignment horizontal="center" vertical="center" wrapText="1"/>
    </xf>
    <xf numFmtId="0" fontId="5" fillId="6" borderId="10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 wrapText="1"/>
    </xf>
    <xf numFmtId="0" fontId="23" fillId="4" borderId="0" xfId="3" applyNumberFormat="1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>
      <alignment horizontal="left" vertical="center" wrapText="1"/>
    </xf>
    <xf numFmtId="0" fontId="5" fillId="4" borderId="0" xfId="3" applyNumberFormat="1" applyFont="1" applyFill="1" applyBorder="1" applyAlignment="1">
      <alignment horizontal="center" vertical="center"/>
    </xf>
    <xf numFmtId="0" fontId="12" fillId="4" borderId="0" xfId="3" applyNumberFormat="1" applyFont="1" applyFill="1" applyBorder="1" applyAlignment="1">
      <alignment horizontal="center" vertical="center"/>
    </xf>
    <xf numFmtId="0" fontId="5" fillId="4" borderId="0" xfId="3" applyNumberFormat="1" applyFont="1" applyFill="1" applyBorder="1" applyAlignment="1">
      <alignment horizontal="left" vertical="center"/>
    </xf>
    <xf numFmtId="0" fontId="23" fillId="3" borderId="0" xfId="3" applyNumberFormat="1" applyFont="1" applyFill="1" applyBorder="1" applyAlignment="1">
      <alignment vertical="center"/>
    </xf>
    <xf numFmtId="0" fontId="13" fillId="3" borderId="0" xfId="3" applyNumberFormat="1" applyFont="1" applyFill="1" applyBorder="1" applyAlignment="1">
      <alignment horizontal="left" vertical="center" wrapText="1"/>
    </xf>
    <xf numFmtId="0" fontId="14" fillId="3" borderId="0" xfId="3" applyNumberFormat="1" applyFont="1" applyFill="1" applyBorder="1" applyAlignment="1">
      <alignment horizontal="left" vertical="center" wrapText="1"/>
    </xf>
    <xf numFmtId="0" fontId="5" fillId="4" borderId="0" xfId="3" applyNumberFormat="1" applyFont="1" applyFill="1" applyBorder="1" applyAlignment="1">
      <alignment horizontal="center" vertical="center" wrapText="1"/>
    </xf>
    <xf numFmtId="0" fontId="5" fillId="2" borderId="34" xfId="3" applyNumberFormat="1" applyFont="1" applyFill="1" applyBorder="1" applyAlignment="1">
      <alignment horizontal="center" vertical="center" wrapText="1"/>
    </xf>
    <xf numFmtId="0" fontId="5" fillId="2" borderId="10" xfId="3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35" xfId="3" applyNumberFormat="1" applyFont="1" applyFill="1" applyBorder="1" applyAlignment="1">
      <alignment horizontal="center" vertical="center" wrapText="1"/>
    </xf>
    <xf numFmtId="0" fontId="5" fillId="2" borderId="33" xfId="3" applyNumberFormat="1" applyFont="1" applyFill="1" applyBorder="1" applyAlignment="1">
      <alignment horizontal="center" vertical="center" wrapText="1"/>
    </xf>
    <xf numFmtId="0" fontId="5" fillId="2" borderId="11" xfId="3" applyNumberFormat="1" applyFont="1" applyFill="1" applyBorder="1" applyAlignment="1">
      <alignment horizontal="center" vertical="center" wrapText="1"/>
    </xf>
    <xf numFmtId="0" fontId="5" fillId="2" borderId="11" xfId="3" applyNumberFormat="1" applyFont="1" applyFill="1" applyBorder="1" applyAlignment="1">
      <alignment horizontal="center" vertical="center"/>
    </xf>
    <xf numFmtId="0" fontId="5" fillId="2" borderId="20" xfId="3" applyNumberFormat="1" applyFont="1" applyFill="1" applyBorder="1" applyAlignment="1">
      <alignment horizontal="center" vertical="center"/>
    </xf>
    <xf numFmtId="0" fontId="5" fillId="2" borderId="45" xfId="3" applyNumberFormat="1" applyFont="1" applyFill="1" applyBorder="1" applyAlignment="1">
      <alignment horizontal="center" vertical="center"/>
    </xf>
    <xf numFmtId="0" fontId="5" fillId="2" borderId="20" xfId="3" applyNumberFormat="1" applyFont="1" applyFill="1" applyBorder="1" applyAlignment="1">
      <alignment horizontal="center" vertical="center" wrapText="1"/>
    </xf>
    <xf numFmtId="0" fontId="5" fillId="2" borderId="5" xfId="3" applyNumberFormat="1" applyFont="1" applyFill="1" applyBorder="1" applyAlignment="1">
      <alignment horizontal="center" vertical="center" wrapText="1"/>
    </xf>
    <xf numFmtId="0" fontId="5" fillId="2" borderId="45" xfId="3" applyNumberFormat="1" applyFont="1" applyFill="1" applyBorder="1" applyAlignment="1">
      <alignment horizontal="center" vertical="center" wrapText="1"/>
    </xf>
    <xf numFmtId="0" fontId="5" fillId="4" borderId="46" xfId="3" applyNumberFormat="1" applyFont="1" applyFill="1" applyBorder="1" applyAlignment="1">
      <alignment horizontal="center" vertical="center"/>
    </xf>
    <xf numFmtId="0" fontId="1" fillId="4" borderId="11" xfId="3" applyNumberFormat="1" applyFont="1" applyFill="1" applyBorder="1" applyAlignment="1">
      <alignment horizontal="center" vertical="center"/>
    </xf>
    <xf numFmtId="0" fontId="5" fillId="4" borderId="18" xfId="3" applyNumberFormat="1" applyFont="1" applyFill="1" applyBorder="1" applyAlignment="1" applyProtection="1">
      <alignment horizontal="center" vertical="center"/>
      <protection locked="0"/>
    </xf>
    <xf numFmtId="0" fontId="11" fillId="4" borderId="0" xfId="3" applyNumberFormat="1" applyFont="1" applyFill="1" applyBorder="1" applyAlignment="1">
      <alignment horizontal="left" vertical="center" wrapText="1"/>
    </xf>
    <xf numFmtId="0" fontId="15" fillId="4" borderId="0" xfId="3" applyNumberFormat="1" applyFont="1" applyFill="1" applyBorder="1" applyAlignment="1">
      <alignment horizontal="center" vertical="center" textRotation="255" wrapText="1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5" fillId="4" borderId="29" xfId="3" applyNumberFormat="1" applyFont="1" applyFill="1" applyBorder="1" applyAlignment="1" applyProtection="1">
      <alignment horizontal="center" vertical="center"/>
      <protection locked="0"/>
    </xf>
    <xf numFmtId="0" fontId="5" fillId="4" borderId="29" xfId="3" applyNumberFormat="1" applyFont="1" applyFill="1" applyBorder="1" applyAlignment="1">
      <alignment horizontal="center" vertical="center" wrapText="1"/>
    </xf>
    <xf numFmtId="0" fontId="5" fillId="6" borderId="40" xfId="3" applyNumberFormat="1" applyFont="1" applyFill="1" applyBorder="1" applyAlignment="1" applyProtection="1">
      <alignment horizontal="center" vertical="center"/>
      <protection locked="0"/>
    </xf>
    <xf numFmtId="0" fontId="5" fillId="6" borderId="29" xfId="3" applyNumberFormat="1" applyFont="1" applyFill="1" applyBorder="1" applyAlignment="1">
      <alignment horizontal="center" vertical="center" wrapText="1"/>
    </xf>
    <xf numFmtId="0" fontId="23" fillId="4" borderId="48" xfId="3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vertical="center" wrapText="1"/>
    </xf>
    <xf numFmtId="0" fontId="5" fillId="4" borderId="23" xfId="3" applyNumberFormat="1" applyFont="1" applyFill="1" applyBorder="1" applyAlignment="1" applyProtection="1">
      <alignment horizontal="center" vertical="center"/>
      <protection locked="0"/>
    </xf>
    <xf numFmtId="0" fontId="5" fillId="4" borderId="23" xfId="3" applyNumberFormat="1" applyFont="1" applyFill="1" applyBorder="1" applyAlignment="1">
      <alignment horizontal="center" vertical="center"/>
    </xf>
    <xf numFmtId="0" fontId="5" fillId="4" borderId="44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NumberFormat="1" applyFont="1" applyFill="1" applyBorder="1" applyAlignment="1">
      <alignment horizontal="center" vertical="center"/>
    </xf>
    <xf numFmtId="0" fontId="5" fillId="3" borderId="0" xfId="3" applyFill="1" applyBorder="1"/>
    <xf numFmtId="0" fontId="1" fillId="4" borderId="2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8" borderId="11" xfId="3" applyNumberFormat="1" applyFont="1" applyFill="1" applyBorder="1" applyAlignment="1">
      <alignment horizontal="center" vertical="center"/>
    </xf>
    <xf numFmtId="0" fontId="5" fillId="8" borderId="1" xfId="3" applyNumberFormat="1" applyFont="1" applyFill="1" applyBorder="1" applyAlignment="1">
      <alignment horizontal="center" vertical="center"/>
    </xf>
    <xf numFmtId="0" fontId="5" fillId="8" borderId="20" xfId="3" applyNumberFormat="1" applyFont="1" applyFill="1" applyBorder="1" applyAlignment="1">
      <alignment horizontal="center" vertical="center"/>
    </xf>
    <xf numFmtId="0" fontId="5" fillId="4" borderId="0" xfId="3" applyNumberFormat="1" applyFont="1" applyFill="1" applyBorder="1" applyAlignment="1">
      <alignment horizontal="center" vertical="center"/>
    </xf>
    <xf numFmtId="0" fontId="5" fillId="4" borderId="14" xfId="3" applyNumberFormat="1" applyFont="1" applyFill="1" applyBorder="1" applyAlignment="1">
      <alignment horizontal="center" vertical="center"/>
    </xf>
    <xf numFmtId="0" fontId="1" fillId="3" borderId="0" xfId="4" applyFill="1"/>
    <xf numFmtId="0" fontId="28" fillId="3" borderId="1" xfId="4" applyNumberFormat="1" applyFont="1" applyFill="1" applyBorder="1" applyAlignment="1" applyProtection="1">
      <alignment horizontal="center" vertical="center"/>
      <protection locked="0"/>
    </xf>
    <xf numFmtId="0" fontId="29" fillId="3" borderId="1" xfId="4" applyNumberFormat="1" applyFont="1" applyFill="1" applyBorder="1" applyAlignment="1" applyProtection="1">
      <alignment horizontal="center" vertical="center"/>
      <protection locked="0"/>
    </xf>
    <xf numFmtId="0" fontId="29" fillId="3" borderId="20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5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left" vertical="center"/>
      <protection locked="0"/>
    </xf>
    <xf numFmtId="0" fontId="29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20" xfId="4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12" xfId="3" applyNumberFormat="1" applyFont="1" applyFill="1" applyBorder="1" applyAlignment="1">
      <alignment horizontal="center" vertical="center"/>
    </xf>
    <xf numFmtId="0" fontId="5" fillId="4" borderId="49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 applyProtection="1">
      <alignment vertical="center"/>
      <protection locked="0"/>
    </xf>
    <xf numFmtId="0" fontId="5" fillId="7" borderId="10" xfId="3" applyNumberFormat="1" applyFont="1" applyFill="1" applyBorder="1" applyAlignment="1">
      <alignment horizontal="center" vertical="center"/>
    </xf>
    <xf numFmtId="0" fontId="5" fillId="5" borderId="2" xfId="3" applyNumberFormat="1" applyFont="1" applyFill="1" applyBorder="1" applyAlignment="1" applyProtection="1">
      <alignment horizontal="center" vertical="center"/>
      <protection locked="0"/>
    </xf>
    <xf numFmtId="0" fontId="5" fillId="5" borderId="25" xfId="3" applyFont="1" applyFill="1" applyBorder="1" applyAlignment="1">
      <alignment horizontal="center" vertical="center"/>
    </xf>
    <xf numFmtId="0" fontId="5" fillId="4" borderId="17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NumberFormat="1" applyFont="1" applyFill="1" applyBorder="1" applyAlignment="1">
      <alignment horizontal="center" vertical="center"/>
    </xf>
    <xf numFmtId="0" fontId="5" fillId="4" borderId="12" xfId="3" applyNumberFormat="1" applyFont="1" applyFill="1" applyBorder="1" applyAlignment="1">
      <alignment horizontal="center" vertical="center"/>
    </xf>
    <xf numFmtId="0" fontId="5" fillId="4" borderId="11" xfId="3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center" vertical="center"/>
      <protection locked="0"/>
    </xf>
    <xf numFmtId="0" fontId="29" fillId="4" borderId="0" xfId="4" applyNumberFormat="1" applyFont="1" applyFill="1" applyBorder="1" applyAlignment="1" applyProtection="1">
      <alignment horizontal="center" vertical="center"/>
      <protection locked="0"/>
    </xf>
    <xf numFmtId="0" fontId="29" fillId="4" borderId="2" xfId="4" applyNumberFormat="1" applyFont="1" applyFill="1" applyBorder="1" applyAlignment="1" applyProtection="1">
      <alignment horizontal="center" vertical="center"/>
      <protection locked="0"/>
    </xf>
    <xf numFmtId="0" fontId="29" fillId="4" borderId="10" xfId="4" applyNumberFormat="1" applyFont="1" applyFill="1" applyBorder="1" applyAlignment="1" applyProtection="1">
      <alignment horizontal="center" vertical="center"/>
      <protection locked="0"/>
    </xf>
    <xf numFmtId="0" fontId="29" fillId="4" borderId="11" xfId="4" applyNumberFormat="1" applyFont="1" applyFill="1" applyBorder="1" applyAlignment="1" applyProtection="1">
      <alignment horizontal="center" vertical="center"/>
      <protection locked="0"/>
    </xf>
    <xf numFmtId="0" fontId="1" fillId="4" borderId="5" xfId="3" applyNumberFormat="1" applyFont="1" applyFill="1" applyBorder="1" applyAlignment="1" applyProtection="1">
      <alignment horizontal="left" vertical="center" wrapText="1"/>
      <protection locked="0"/>
    </xf>
    <xf numFmtId="0" fontId="5" fillId="4" borderId="6" xfId="3" applyNumberFormat="1" applyFont="1" applyFill="1" applyBorder="1" applyAlignment="1" applyProtection="1">
      <alignment horizontal="center" vertical="center"/>
      <protection locked="0"/>
    </xf>
    <xf numFmtId="0" fontId="5" fillId="4" borderId="59" xfId="3" applyNumberFormat="1" applyFont="1" applyFill="1" applyBorder="1" applyAlignment="1" applyProtection="1">
      <alignment horizontal="center" vertical="center"/>
      <protection locked="0"/>
    </xf>
    <xf numFmtId="0" fontId="5" fillId="4" borderId="19" xfId="3" applyNumberFormat="1" applyFont="1" applyFill="1" applyBorder="1" applyAlignment="1" applyProtection="1">
      <alignment horizontal="center" vertical="center"/>
      <protection locked="0"/>
    </xf>
    <xf numFmtId="0" fontId="5" fillId="5" borderId="5" xfId="3" applyNumberFormat="1" applyFont="1" applyFill="1" applyBorder="1" applyAlignment="1">
      <alignment horizontal="center" vertical="center"/>
    </xf>
    <xf numFmtId="0" fontId="5" fillId="4" borderId="19" xfId="3" applyNumberFormat="1" applyFont="1" applyFill="1" applyBorder="1" applyAlignment="1">
      <alignment horizontal="center" vertical="center"/>
    </xf>
    <xf numFmtId="0" fontId="5" fillId="6" borderId="20" xfId="3" applyNumberFormat="1" applyFont="1" applyFill="1" applyBorder="1" applyAlignment="1">
      <alignment horizontal="center" vertical="center"/>
    </xf>
    <xf numFmtId="0" fontId="5" fillId="5" borderId="20" xfId="3" applyNumberFormat="1" applyFont="1" applyFill="1" applyBorder="1" applyAlignment="1">
      <alignment horizontal="center" vertical="center"/>
    </xf>
    <xf numFmtId="0" fontId="5" fillId="6" borderId="19" xfId="3" applyNumberFormat="1" applyFont="1" applyFill="1" applyBorder="1" applyAlignment="1">
      <alignment horizontal="center" vertical="center"/>
    </xf>
    <xf numFmtId="0" fontId="5" fillId="5" borderId="23" xfId="3" applyNumberFormat="1" applyFont="1" applyFill="1" applyBorder="1" applyAlignment="1">
      <alignment horizontal="center" vertical="center"/>
    </xf>
    <xf numFmtId="0" fontId="5" fillId="5" borderId="22" xfId="3" applyNumberFormat="1" applyFont="1" applyFill="1" applyBorder="1" applyAlignment="1">
      <alignment horizontal="center" vertical="center"/>
    </xf>
    <xf numFmtId="0" fontId="5" fillId="5" borderId="61" xfId="3" applyNumberFormat="1" applyFont="1" applyFill="1" applyBorder="1" applyAlignment="1">
      <alignment horizontal="center" vertical="center"/>
    </xf>
    <xf numFmtId="0" fontId="5" fillId="5" borderId="61" xfId="3" applyNumberFormat="1" applyFont="1" applyFill="1" applyBorder="1" applyAlignment="1" applyProtection="1">
      <alignment horizontal="left" vertical="center" wrapText="1"/>
      <protection locked="0"/>
    </xf>
    <xf numFmtId="0" fontId="5" fillId="5" borderId="62" xfId="3" applyNumberFormat="1" applyFont="1" applyFill="1" applyBorder="1" applyAlignment="1">
      <alignment horizontal="center" vertical="center"/>
    </xf>
    <xf numFmtId="0" fontId="5" fillId="5" borderId="63" xfId="3" applyNumberFormat="1" applyFont="1" applyFill="1" applyBorder="1" applyAlignment="1">
      <alignment horizontal="center" vertical="center"/>
    </xf>
    <xf numFmtId="0" fontId="5" fillId="5" borderId="58" xfId="3" applyNumberFormat="1" applyFont="1" applyFill="1" applyBorder="1" applyAlignment="1">
      <alignment horizontal="center" vertical="center"/>
    </xf>
    <xf numFmtId="0" fontId="5" fillId="5" borderId="48" xfId="3" applyNumberFormat="1" applyFont="1" applyFill="1" applyBorder="1" applyAlignment="1">
      <alignment horizontal="center" vertical="center"/>
    </xf>
    <xf numFmtId="0" fontId="5" fillId="4" borderId="25" xfId="3" applyNumberFormat="1" applyFont="1" applyFill="1" applyBorder="1" applyAlignment="1" applyProtection="1">
      <alignment horizontal="center" vertical="center"/>
      <protection locked="0"/>
    </xf>
    <xf numFmtId="0" fontId="5" fillId="4" borderId="60" xfId="3" applyNumberFormat="1" applyFont="1" applyFill="1" applyBorder="1" applyAlignment="1" applyProtection="1">
      <alignment horizontal="center" vertical="center"/>
      <protection locked="0"/>
    </xf>
    <xf numFmtId="0" fontId="5" fillId="4" borderId="24" xfId="3" applyNumberFormat="1" applyFont="1" applyFill="1" applyBorder="1" applyAlignment="1" applyProtection="1">
      <alignment horizontal="center" vertical="center"/>
      <protection locked="0"/>
    </xf>
    <xf numFmtId="0" fontId="5" fillId="4" borderId="24" xfId="3" applyNumberFormat="1" applyFont="1" applyFill="1" applyBorder="1" applyAlignment="1">
      <alignment horizontal="center" vertical="center"/>
    </xf>
    <xf numFmtId="0" fontId="5" fillId="4" borderId="22" xfId="3" applyNumberFormat="1" applyFont="1" applyFill="1" applyBorder="1" applyAlignment="1">
      <alignment horizontal="center" vertical="center"/>
    </xf>
    <xf numFmtId="0" fontId="5" fillId="6" borderId="22" xfId="3" applyNumberFormat="1" applyFont="1" applyFill="1" applyBorder="1" applyAlignment="1">
      <alignment horizontal="center" vertical="center"/>
    </xf>
    <xf numFmtId="0" fontId="5" fillId="6" borderId="24" xfId="3" applyNumberFormat="1" applyFont="1" applyFill="1" applyBorder="1" applyAlignment="1">
      <alignment horizontal="center" vertical="center"/>
    </xf>
    <xf numFmtId="0" fontId="5" fillId="6" borderId="23" xfId="3" applyNumberFormat="1" applyFont="1" applyFill="1" applyBorder="1" applyAlignment="1">
      <alignment horizontal="center" vertical="center"/>
    </xf>
    <xf numFmtId="0" fontId="5" fillId="6" borderId="5" xfId="3" applyNumberFormat="1" applyFont="1" applyFill="1" applyBorder="1" applyAlignment="1">
      <alignment horizontal="center" vertical="center"/>
    </xf>
    <xf numFmtId="0" fontId="5" fillId="5" borderId="64" xfId="3" applyNumberFormat="1" applyFont="1" applyFill="1" applyBorder="1" applyAlignment="1">
      <alignment horizontal="center" vertical="center"/>
    </xf>
    <xf numFmtId="0" fontId="5" fillId="5" borderId="65" xfId="3" applyNumberFormat="1" applyFont="1" applyFill="1" applyBorder="1" applyAlignment="1">
      <alignment horizontal="center" vertical="center"/>
    </xf>
    <xf numFmtId="0" fontId="5" fillId="5" borderId="66" xfId="3" applyNumberFormat="1" applyFont="1" applyFill="1" applyBorder="1" applyAlignment="1">
      <alignment horizontal="center" vertical="center"/>
    </xf>
    <xf numFmtId="0" fontId="5" fillId="5" borderId="67" xfId="3" applyNumberFormat="1" applyFont="1" applyFill="1" applyBorder="1" applyAlignment="1">
      <alignment horizontal="center" vertical="center"/>
    </xf>
    <xf numFmtId="0" fontId="5" fillId="4" borderId="19" xfId="3" applyNumberFormat="1" applyFont="1" applyFill="1" applyBorder="1" applyAlignment="1" applyProtection="1">
      <alignment horizontal="left" vertical="center" wrapText="1"/>
      <protection locked="0"/>
    </xf>
    <xf numFmtId="0" fontId="5" fillId="4" borderId="20" xfId="3" applyNumberFormat="1" applyFont="1" applyFill="1" applyBorder="1" applyAlignment="1" applyProtection="1">
      <alignment horizontal="center" vertical="center"/>
      <protection locked="0"/>
    </xf>
    <xf numFmtId="0" fontId="5" fillId="5" borderId="58" xfId="3" applyNumberFormat="1" applyFont="1" applyFill="1" applyBorder="1" applyAlignment="1" applyProtection="1">
      <alignment horizontal="left" vertical="center" wrapText="1"/>
      <protection locked="0"/>
    </xf>
    <xf numFmtId="0" fontId="5" fillId="4" borderId="24" xfId="3" applyNumberFormat="1" applyFont="1" applyFill="1" applyBorder="1" applyAlignment="1" applyProtection="1">
      <alignment horizontal="left" vertical="center" wrapText="1"/>
      <protection locked="0"/>
    </xf>
    <xf numFmtId="0" fontId="5" fillId="4" borderId="22" xfId="3" applyNumberFormat="1" applyFont="1" applyFill="1" applyBorder="1" applyAlignment="1" applyProtection="1">
      <alignment horizontal="center" vertical="center"/>
      <protection locked="0"/>
    </xf>
    <xf numFmtId="0" fontId="5" fillId="4" borderId="25" xfId="3" applyNumberFormat="1" applyFont="1" applyFill="1" applyBorder="1" applyAlignment="1">
      <alignment horizontal="center" vertical="center"/>
    </xf>
    <xf numFmtId="0" fontId="5" fillId="4" borderId="23" xfId="3" applyNumberFormat="1" applyFont="1" applyFill="1" applyBorder="1" applyAlignment="1">
      <alignment horizontal="center" vertical="center" wrapText="1"/>
    </xf>
    <xf numFmtId="0" fontId="5" fillId="6" borderId="22" xfId="3" applyNumberFormat="1" applyFont="1" applyFill="1" applyBorder="1" applyAlignment="1" applyProtection="1">
      <alignment horizontal="center" vertical="center"/>
      <protection locked="0"/>
    </xf>
    <xf numFmtId="0" fontId="5" fillId="5" borderId="22" xfId="3" applyNumberFormat="1" applyFont="1" applyFill="1" applyBorder="1" applyAlignment="1" applyProtection="1">
      <alignment horizontal="center" vertical="center"/>
      <protection locked="0"/>
    </xf>
    <xf numFmtId="0" fontId="1" fillId="4" borderId="20" xfId="3" applyNumberFormat="1" applyFont="1" applyFill="1" applyBorder="1" applyAlignment="1">
      <alignment horizontal="center" vertical="center"/>
    </xf>
    <xf numFmtId="0" fontId="1" fillId="4" borderId="23" xfId="3" applyNumberFormat="1" applyFont="1" applyFill="1" applyBorder="1" applyAlignment="1">
      <alignment horizontal="center" vertical="center"/>
    </xf>
    <xf numFmtId="0" fontId="5" fillId="4" borderId="21" xfId="3" applyNumberFormat="1" applyFont="1" applyFill="1" applyBorder="1" applyAlignment="1" applyProtection="1">
      <alignment horizontal="center" vertical="center"/>
      <protection locked="0"/>
    </xf>
    <xf numFmtId="0" fontId="1" fillId="5" borderId="23" xfId="3" applyNumberFormat="1" applyFont="1" applyFill="1" applyBorder="1" applyAlignment="1">
      <alignment horizontal="center" vertical="center"/>
    </xf>
    <xf numFmtId="0" fontId="5" fillId="6" borderId="24" xfId="3" applyNumberFormat="1" applyFont="1" applyFill="1" applyBorder="1" applyAlignment="1" applyProtection="1">
      <alignment horizontal="center" vertical="center"/>
      <protection locked="0"/>
    </xf>
    <xf numFmtId="0" fontId="5" fillId="4" borderId="21" xfId="3" applyNumberFormat="1" applyFont="1" applyFill="1" applyBorder="1" applyAlignment="1">
      <alignment horizontal="center" vertical="center" wrapText="1"/>
    </xf>
    <xf numFmtId="0" fontId="5" fillId="5" borderId="58" xfId="3" applyNumberFormat="1" applyFont="1" applyFill="1" applyBorder="1" applyAlignment="1">
      <alignment horizontal="left" vertical="center" wrapText="1"/>
    </xf>
    <xf numFmtId="0" fontId="27" fillId="4" borderId="23" xfId="4" applyNumberFormat="1" applyFont="1" applyFill="1" applyBorder="1" applyAlignment="1">
      <alignment horizontal="center" vertical="center"/>
    </xf>
    <xf numFmtId="0" fontId="27" fillId="4" borderId="23" xfId="4" applyNumberFormat="1" applyFont="1" applyFill="1" applyBorder="1" applyAlignment="1">
      <alignment horizontal="left" vertical="center" wrapText="1"/>
    </xf>
    <xf numFmtId="0" fontId="1" fillId="4" borderId="22" xfId="3" applyNumberFormat="1" applyFont="1" applyFill="1" applyBorder="1" applyAlignment="1">
      <alignment horizontal="center" vertical="center"/>
    </xf>
    <xf numFmtId="0" fontId="1" fillId="4" borderId="5" xfId="3" applyNumberFormat="1" applyFont="1" applyFill="1" applyBorder="1" applyAlignment="1">
      <alignment horizontal="center" vertical="center"/>
    </xf>
    <xf numFmtId="0" fontId="5" fillId="4" borderId="24" xfId="3" applyNumberFormat="1" applyFont="1" applyFill="1" applyBorder="1" applyAlignment="1">
      <alignment horizontal="left" vertical="center" wrapText="1"/>
    </xf>
    <xf numFmtId="0" fontId="5" fillId="7" borderId="21" xfId="3" applyNumberFormat="1" applyFont="1" applyFill="1" applyBorder="1" applyAlignment="1">
      <alignment horizontal="center" vertical="center"/>
    </xf>
    <xf numFmtId="0" fontId="5" fillId="7" borderId="23" xfId="3" applyNumberFormat="1" applyFont="1" applyFill="1" applyBorder="1" applyAlignment="1">
      <alignment horizontal="center" vertical="center"/>
    </xf>
    <xf numFmtId="0" fontId="5" fillId="7" borderId="24" xfId="3" applyNumberFormat="1" applyFont="1" applyFill="1" applyBorder="1" applyAlignment="1">
      <alignment horizontal="center" vertical="center"/>
    </xf>
    <xf numFmtId="0" fontId="1" fillId="5" borderId="58" xfId="3" applyNumberFormat="1" applyFont="1" applyFill="1" applyBorder="1" applyAlignment="1">
      <alignment horizontal="left" vertical="center" wrapText="1"/>
    </xf>
    <xf numFmtId="1" fontId="5" fillId="5" borderId="61" xfId="3" applyNumberFormat="1" applyFont="1" applyFill="1" applyBorder="1" applyAlignment="1">
      <alignment horizontal="center" vertical="center"/>
    </xf>
    <xf numFmtId="1" fontId="5" fillId="5" borderId="58" xfId="3" applyNumberFormat="1" applyFont="1" applyFill="1" applyBorder="1" applyAlignment="1">
      <alignment horizontal="center" vertical="center"/>
    </xf>
    <xf numFmtId="1" fontId="5" fillId="5" borderId="48" xfId="3" applyNumberFormat="1" applyFont="1" applyFill="1" applyBorder="1" applyAlignment="1">
      <alignment horizontal="center" vertical="center"/>
    </xf>
    <xf numFmtId="0" fontId="5" fillId="4" borderId="48" xfId="3" applyFont="1" applyFill="1" applyBorder="1" applyAlignment="1">
      <alignment horizontal="center" vertical="center"/>
    </xf>
    <xf numFmtId="0" fontId="5" fillId="4" borderId="58" xfId="3" applyFont="1" applyFill="1" applyBorder="1" applyAlignment="1">
      <alignment horizontal="left" vertical="center"/>
    </xf>
    <xf numFmtId="0" fontId="5" fillId="4" borderId="49" xfId="3" applyFont="1" applyFill="1" applyBorder="1" applyAlignment="1">
      <alignment horizontal="center" vertical="center"/>
    </xf>
    <xf numFmtId="0" fontId="5" fillId="4" borderId="68" xfId="3" applyFont="1" applyFill="1" applyBorder="1" applyAlignment="1">
      <alignment horizontal="center" vertical="center"/>
    </xf>
    <xf numFmtId="1" fontId="15" fillId="4" borderId="48" xfId="3" applyNumberFormat="1" applyFont="1" applyFill="1" applyBorder="1" applyAlignment="1">
      <alignment horizontal="center" vertical="center"/>
    </xf>
    <xf numFmtId="1" fontId="5" fillId="4" borderId="48" xfId="3" applyNumberFormat="1" applyFont="1" applyFill="1" applyBorder="1" applyAlignment="1">
      <alignment horizontal="center" vertical="center"/>
    </xf>
    <xf numFmtId="1" fontId="5" fillId="4" borderId="67" xfId="3" applyNumberFormat="1" applyFont="1" applyFill="1" applyBorder="1" applyAlignment="1">
      <alignment horizontal="center" vertical="center"/>
    </xf>
    <xf numFmtId="1" fontId="5" fillId="4" borderId="69" xfId="3" applyNumberFormat="1" applyFont="1" applyFill="1" applyBorder="1" applyAlignment="1">
      <alignment horizontal="center" vertical="center"/>
    </xf>
    <xf numFmtId="1" fontId="5" fillId="5" borderId="69" xfId="3" applyNumberFormat="1" applyFont="1" applyFill="1" applyBorder="1" applyAlignment="1">
      <alignment horizontal="center" vertical="center"/>
    </xf>
    <xf numFmtId="1" fontId="5" fillId="4" borderId="70" xfId="3" applyNumberFormat="1" applyFont="1" applyFill="1" applyBorder="1" applyAlignment="1">
      <alignment horizontal="center" vertical="center"/>
    </xf>
    <xf numFmtId="1" fontId="5" fillId="4" borderId="71" xfId="3" applyNumberFormat="1" applyFont="1" applyFill="1" applyBorder="1" applyAlignment="1">
      <alignment horizontal="center" vertical="center"/>
    </xf>
    <xf numFmtId="1" fontId="5" fillId="4" borderId="58" xfId="3" applyNumberFormat="1" applyFont="1" applyFill="1" applyBorder="1" applyAlignment="1">
      <alignment horizontal="center" vertical="center"/>
    </xf>
    <xf numFmtId="1" fontId="5" fillId="4" borderId="49" xfId="3" applyNumberFormat="1" applyFont="1" applyFill="1" applyBorder="1" applyAlignment="1">
      <alignment horizontal="center" vertical="center"/>
    </xf>
    <xf numFmtId="1" fontId="5" fillId="4" borderId="66" xfId="3" applyNumberFormat="1" applyFont="1" applyFill="1" applyBorder="1" applyAlignment="1">
      <alignment horizontal="center" vertical="center"/>
    </xf>
    <xf numFmtId="1" fontId="5" fillId="4" borderId="68" xfId="3" applyNumberFormat="1" applyFont="1" applyFill="1" applyBorder="1" applyAlignment="1">
      <alignment horizontal="center" vertical="center"/>
    </xf>
    <xf numFmtId="1" fontId="5" fillId="4" borderId="65" xfId="3" applyNumberFormat="1" applyFont="1" applyFill="1" applyBorder="1" applyAlignment="1">
      <alignment horizontal="center" vertical="center"/>
    </xf>
    <xf numFmtId="1" fontId="5" fillId="5" borderId="66" xfId="3" applyNumberFormat="1" applyFont="1" applyFill="1" applyBorder="1" applyAlignment="1">
      <alignment horizontal="center" vertical="center"/>
    </xf>
    <xf numFmtId="1" fontId="5" fillId="4" borderId="72" xfId="3" applyNumberFormat="1" applyFont="1" applyFill="1" applyBorder="1" applyAlignment="1">
      <alignment horizontal="center" vertical="center"/>
    </xf>
    <xf numFmtId="1" fontId="5" fillId="5" borderId="67" xfId="3" applyNumberFormat="1" applyFont="1" applyFill="1" applyBorder="1" applyAlignment="1">
      <alignment horizontal="center" vertical="center"/>
    </xf>
    <xf numFmtId="1" fontId="5" fillId="5" borderId="71" xfId="3" applyNumberFormat="1" applyFont="1" applyFill="1" applyBorder="1" applyAlignment="1">
      <alignment horizontal="center" vertical="center"/>
    </xf>
    <xf numFmtId="0" fontId="5" fillId="7" borderId="20" xfId="3" applyNumberFormat="1" applyFont="1" applyFill="1" applyBorder="1" applyAlignment="1">
      <alignment horizontal="center" vertical="center"/>
    </xf>
    <xf numFmtId="0" fontId="5" fillId="7" borderId="5" xfId="3" applyNumberFormat="1" applyFont="1" applyFill="1" applyBorder="1" applyAlignment="1">
      <alignment horizontal="center" vertical="center"/>
    </xf>
    <xf numFmtId="0" fontId="5" fillId="7" borderId="22" xfId="3" applyNumberFormat="1" applyFont="1" applyFill="1" applyBorder="1" applyAlignment="1">
      <alignment horizontal="center" vertical="center"/>
    </xf>
    <xf numFmtId="0" fontId="5" fillId="5" borderId="71" xfId="3" applyNumberFormat="1" applyFont="1" applyFill="1" applyBorder="1" applyAlignment="1">
      <alignment horizontal="center" vertical="center"/>
    </xf>
    <xf numFmtId="0" fontId="5" fillId="8" borderId="5" xfId="3" applyNumberFormat="1" applyFont="1" applyFill="1" applyBorder="1" applyAlignment="1">
      <alignment horizontal="center" vertical="center"/>
    </xf>
    <xf numFmtId="0" fontId="5" fillId="4" borderId="48" xfId="3" applyNumberFormat="1" applyFont="1" applyFill="1" applyBorder="1" applyAlignment="1">
      <alignment horizontal="center" vertical="center"/>
    </xf>
    <xf numFmtId="0" fontId="5" fillId="6" borderId="48" xfId="3" applyNumberFormat="1" applyFont="1" applyFill="1" applyBorder="1" applyAlignment="1">
      <alignment horizontal="center" vertical="center"/>
    </xf>
    <xf numFmtId="0" fontId="5" fillId="6" borderId="61" xfId="3" applyNumberFormat="1" applyFont="1" applyFill="1" applyBorder="1" applyAlignment="1">
      <alignment horizontal="center" vertical="center"/>
    </xf>
    <xf numFmtId="0" fontId="5" fillId="6" borderId="21" xfId="3" applyNumberFormat="1" applyFont="1" applyFill="1" applyBorder="1" applyAlignment="1" applyProtection="1">
      <alignment horizontal="center" vertical="center"/>
      <protection locked="0"/>
    </xf>
    <xf numFmtId="0" fontId="5" fillId="5" borderId="23" xfId="3" applyNumberFormat="1" applyFont="1" applyFill="1" applyBorder="1" applyAlignment="1">
      <alignment horizontal="center" vertical="center" wrapText="1"/>
    </xf>
    <xf numFmtId="0" fontId="5" fillId="6" borderId="23" xfId="3" applyNumberFormat="1" applyFont="1" applyFill="1" applyBorder="1" applyAlignment="1">
      <alignment horizontal="center" vertical="center" wrapText="1"/>
    </xf>
    <xf numFmtId="0" fontId="5" fillId="6" borderId="24" xfId="3" applyNumberFormat="1" applyFont="1" applyFill="1" applyBorder="1" applyAlignment="1">
      <alignment horizontal="center" vertical="center" wrapText="1"/>
    </xf>
    <xf numFmtId="0" fontId="5" fillId="6" borderId="23" xfId="3" applyNumberFormat="1" applyFont="1" applyFill="1" applyBorder="1" applyAlignment="1" applyProtection="1">
      <alignment horizontal="center" vertical="center"/>
      <protection locked="0"/>
    </xf>
    <xf numFmtId="0" fontId="5" fillId="4" borderId="22" xfId="3" applyNumberFormat="1" applyFont="1" applyFill="1" applyBorder="1" applyAlignment="1">
      <alignment horizontal="center" vertical="center" wrapText="1"/>
    </xf>
    <xf numFmtId="0" fontId="5" fillId="5" borderId="22" xfId="3" applyNumberFormat="1" applyFont="1" applyFill="1" applyBorder="1" applyAlignment="1">
      <alignment horizontal="center" vertical="center" wrapText="1"/>
    </xf>
    <xf numFmtId="0" fontId="5" fillId="5" borderId="72" xfId="3" applyNumberFormat="1" applyFont="1" applyFill="1" applyBorder="1" applyAlignment="1">
      <alignment horizontal="center" vertical="center"/>
    </xf>
    <xf numFmtId="0" fontId="5" fillId="4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4" borderId="1" xfId="3" applyNumberFormat="1" applyFont="1" applyFill="1" applyBorder="1" applyAlignment="1">
      <alignment horizontal="left" vertical="center" wrapText="1"/>
    </xf>
    <xf numFmtId="0" fontId="5" fillId="4" borderId="18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78" xfId="3" applyNumberFormat="1" applyFont="1" applyFill="1" applyBorder="1" applyAlignment="1" applyProtection="1">
      <alignment horizontal="center" vertical="center"/>
      <protection locked="0"/>
    </xf>
    <xf numFmtId="0" fontId="5" fillId="4" borderId="78" xfId="3" applyNumberFormat="1" applyFont="1" applyFill="1" applyBorder="1" applyAlignment="1">
      <alignment horizontal="center" vertical="center"/>
    </xf>
    <xf numFmtId="0" fontId="5" fillId="4" borderId="79" xfId="3" applyNumberFormat="1" applyFont="1" applyFill="1" applyBorder="1" applyAlignment="1">
      <alignment horizontal="center" vertical="center"/>
    </xf>
    <xf numFmtId="0" fontId="5" fillId="4" borderId="3" xfId="3" applyNumberFormat="1" applyFont="1" applyFill="1" applyBorder="1" applyAlignment="1">
      <alignment horizontal="center" vertical="center"/>
    </xf>
    <xf numFmtId="0" fontId="5" fillId="4" borderId="81" xfId="3" applyNumberFormat="1" applyFont="1" applyFill="1" applyBorder="1" applyAlignment="1">
      <alignment horizontal="center" vertical="center"/>
    </xf>
    <xf numFmtId="0" fontId="5" fillId="4" borderId="80" xfId="3" applyNumberFormat="1" applyFont="1" applyFill="1" applyBorder="1" applyAlignment="1">
      <alignment horizontal="center" vertical="center"/>
    </xf>
    <xf numFmtId="0" fontId="5" fillId="4" borderId="38" xfId="3" applyNumberFormat="1" applyFont="1" applyFill="1" applyBorder="1" applyAlignment="1" applyProtection="1">
      <alignment horizontal="center" vertical="center"/>
      <protection locked="0"/>
    </xf>
    <xf numFmtId="0" fontId="5" fillId="4" borderId="43" xfId="3" applyNumberFormat="1" applyFont="1" applyFill="1" applyBorder="1" applyAlignment="1" applyProtection="1">
      <alignment horizontal="center" vertical="center"/>
      <protection locked="0"/>
    </xf>
    <xf numFmtId="0" fontId="5" fillId="5" borderId="82" xfId="3" applyNumberFormat="1" applyFont="1" applyFill="1" applyBorder="1" applyAlignment="1">
      <alignment horizontal="center" vertical="center"/>
    </xf>
    <xf numFmtId="0" fontId="5" fillId="4" borderId="82" xfId="3" applyNumberFormat="1" applyFont="1" applyFill="1" applyBorder="1" applyAlignment="1">
      <alignment horizontal="center" vertical="center"/>
    </xf>
    <xf numFmtId="0" fontId="5" fillId="4" borderId="3" xfId="3" applyNumberFormat="1" applyFont="1" applyFill="1" applyBorder="1" applyAlignment="1">
      <alignment horizontal="center" vertical="center" wrapText="1"/>
    </xf>
    <xf numFmtId="0" fontId="5" fillId="4" borderId="83" xfId="3" applyNumberFormat="1" applyFont="1" applyFill="1" applyBorder="1" applyAlignment="1">
      <alignment horizontal="center" vertical="center"/>
    </xf>
    <xf numFmtId="0" fontId="5" fillId="5" borderId="3" xfId="3" applyNumberFormat="1" applyFont="1" applyFill="1" applyBorder="1" applyAlignment="1">
      <alignment horizontal="center" vertical="center"/>
    </xf>
    <xf numFmtId="0" fontId="5" fillId="5" borderId="47" xfId="3" applyNumberFormat="1" applyFont="1" applyFill="1" applyBorder="1" applyAlignment="1">
      <alignment horizontal="center" vertical="center"/>
    </xf>
    <xf numFmtId="0" fontId="5" fillId="4" borderId="47" xfId="3" applyNumberFormat="1" applyFont="1" applyFill="1" applyBorder="1" applyAlignment="1">
      <alignment horizontal="center" vertical="center"/>
    </xf>
    <xf numFmtId="0" fontId="5" fillId="4" borderId="84" xfId="3" applyNumberFormat="1" applyFont="1" applyFill="1" applyBorder="1" applyAlignment="1">
      <alignment horizontal="center" vertical="center"/>
    </xf>
    <xf numFmtId="0" fontId="5" fillId="6" borderId="56" xfId="3" applyNumberFormat="1" applyFont="1" applyFill="1" applyBorder="1" applyAlignment="1" applyProtection="1">
      <alignment horizontal="center" vertical="center"/>
      <protection locked="0"/>
    </xf>
    <xf numFmtId="0" fontId="5" fillId="6" borderId="43" xfId="3" applyNumberFormat="1" applyFont="1" applyFill="1" applyBorder="1" applyAlignment="1" applyProtection="1">
      <alignment horizontal="center" vertical="center"/>
      <protection locked="0"/>
    </xf>
    <xf numFmtId="0" fontId="5" fillId="6" borderId="81" xfId="3" applyNumberFormat="1" applyFont="1" applyFill="1" applyBorder="1" applyAlignment="1" applyProtection="1">
      <alignment horizontal="center" vertical="center"/>
      <protection locked="0"/>
    </xf>
    <xf numFmtId="0" fontId="5" fillId="5" borderId="81" xfId="3" applyNumberFormat="1" applyFont="1" applyFill="1" applyBorder="1" applyAlignment="1" applyProtection="1">
      <alignment horizontal="center" vertical="center"/>
      <protection locked="0"/>
    </xf>
    <xf numFmtId="0" fontId="5" fillId="6" borderId="18" xfId="3" applyNumberFormat="1" applyFont="1" applyFill="1" applyBorder="1" applyAlignment="1" applyProtection="1">
      <alignment horizontal="center" vertical="center"/>
      <protection locked="0"/>
    </xf>
    <xf numFmtId="0" fontId="5" fillId="4" borderId="56" xfId="3" applyNumberFormat="1" applyFont="1" applyFill="1" applyBorder="1" applyAlignment="1">
      <alignment horizontal="center" vertical="center" wrapText="1"/>
    </xf>
    <xf numFmtId="0" fontId="5" fillId="4" borderId="43" xfId="3" applyNumberFormat="1" applyFont="1" applyFill="1" applyBorder="1" applyAlignment="1">
      <alignment horizontal="center" vertical="center" wrapText="1"/>
    </xf>
    <xf numFmtId="0" fontId="5" fillId="4" borderId="80" xfId="3" applyNumberFormat="1" applyFont="1" applyFill="1" applyBorder="1" applyAlignment="1" applyProtection="1">
      <alignment horizontal="center" vertical="center"/>
      <protection locked="0"/>
    </xf>
    <xf numFmtId="0" fontId="5" fillId="4" borderId="56" xfId="3" applyNumberFormat="1" applyFont="1" applyFill="1" applyBorder="1" applyAlignment="1" applyProtection="1">
      <alignment horizontal="center" vertical="center"/>
      <protection locked="0"/>
    </xf>
    <xf numFmtId="0" fontId="5" fillId="6" borderId="3" xfId="3" applyNumberFormat="1" applyFont="1" applyFill="1" applyBorder="1" applyAlignment="1" applyProtection="1">
      <alignment horizontal="center" vertical="center"/>
      <protection locked="0"/>
    </xf>
    <xf numFmtId="0" fontId="5" fillId="6" borderId="80" xfId="3" applyNumberFormat="1" applyFont="1" applyFill="1" applyBorder="1" applyAlignment="1" applyProtection="1">
      <alignment horizontal="center" vertical="center"/>
      <protection locked="0"/>
    </xf>
    <xf numFmtId="0" fontId="5" fillId="6" borderId="85" xfId="3" applyNumberFormat="1" applyFont="1" applyFill="1" applyBorder="1" applyAlignment="1" applyProtection="1">
      <alignment horizontal="center" vertical="center"/>
      <protection locked="0"/>
    </xf>
    <xf numFmtId="0" fontId="5" fillId="5" borderId="81" xfId="3" applyNumberFormat="1" applyFont="1" applyFill="1" applyBorder="1" applyAlignment="1">
      <alignment horizontal="center" vertical="center" wrapText="1"/>
    </xf>
    <xf numFmtId="0" fontId="5" fillId="6" borderId="80" xfId="3" applyNumberFormat="1" applyFont="1" applyFill="1" applyBorder="1" applyAlignment="1">
      <alignment horizontal="center" vertical="center" wrapText="1"/>
    </xf>
    <xf numFmtId="0" fontId="5" fillId="6" borderId="3" xfId="3" applyNumberFormat="1" applyFont="1" applyFill="1" applyBorder="1" applyAlignment="1">
      <alignment horizontal="center" vertical="center" wrapText="1"/>
    </xf>
    <xf numFmtId="0" fontId="5" fillId="6" borderId="18" xfId="3" applyNumberFormat="1" applyFont="1" applyFill="1" applyBorder="1" applyAlignment="1">
      <alignment horizontal="center" vertical="center" wrapText="1"/>
    </xf>
    <xf numFmtId="0" fontId="5" fillId="6" borderId="46" xfId="3" applyNumberFormat="1" applyFont="1" applyFill="1" applyBorder="1" applyAlignment="1">
      <alignment horizontal="center" vertical="center" wrapText="1"/>
    </xf>
    <xf numFmtId="0" fontId="1" fillId="5" borderId="81" xfId="3" applyNumberFormat="1" applyFont="1" applyFill="1" applyBorder="1" applyAlignment="1" applyProtection="1">
      <alignment horizontal="center" vertical="center"/>
      <protection locked="0"/>
    </xf>
    <xf numFmtId="0" fontId="1" fillId="4" borderId="43" xfId="3" applyNumberFormat="1" applyFont="1" applyFill="1" applyBorder="1" applyAlignment="1">
      <alignment horizontal="center" vertical="center"/>
    </xf>
    <xf numFmtId="0" fontId="1" fillId="4" borderId="80" xfId="3" applyNumberFormat="1" applyFont="1" applyFill="1" applyBorder="1" applyAlignment="1" applyProtection="1">
      <alignment horizontal="left" vertical="center" wrapText="1"/>
      <protection locked="0"/>
    </xf>
    <xf numFmtId="0" fontId="17" fillId="2" borderId="0" xfId="3" applyFont="1" applyFill="1" applyBorder="1" applyAlignment="1" applyProtection="1">
      <alignment horizontal="center" vertical="center"/>
      <protection locked="0"/>
    </xf>
    <xf numFmtId="0" fontId="17" fillId="2" borderId="0" xfId="3" applyFont="1" applyFill="1" applyBorder="1" applyAlignment="1" applyProtection="1">
      <alignment vertical="center"/>
      <protection locked="0"/>
    </xf>
    <xf numFmtId="0" fontId="6" fillId="2" borderId="0" xfId="3" applyFont="1" applyFill="1" applyBorder="1" applyAlignment="1" applyProtection="1">
      <alignment horizontal="left" vertical="center"/>
      <protection locked="0"/>
    </xf>
    <xf numFmtId="0" fontId="24" fillId="2" borderId="12" xfId="3" applyNumberFormat="1" applyFont="1" applyFill="1" applyBorder="1" applyAlignment="1" applyProtection="1">
      <alignment horizontal="left" vertical="center"/>
      <protection locked="0"/>
    </xf>
    <xf numFmtId="0" fontId="8" fillId="2" borderId="12" xfId="3" applyNumberFormat="1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center" vertical="top"/>
      <protection locked="0"/>
    </xf>
    <xf numFmtId="49" fontId="24" fillId="2" borderId="12" xfId="3" applyNumberFormat="1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24" fillId="4" borderId="12" xfId="3" applyNumberFormat="1" applyFont="1" applyFill="1" applyBorder="1" applyAlignment="1" applyProtection="1">
      <alignment horizontal="left" vertical="center" wrapText="1"/>
      <protection locked="0"/>
    </xf>
    <xf numFmtId="0" fontId="8" fillId="4" borderId="12" xfId="3" applyNumberFormat="1" applyFont="1" applyFill="1" applyBorder="1" applyAlignment="1" applyProtection="1">
      <alignment horizontal="left" vertical="center" wrapText="1"/>
      <protection locked="0"/>
    </xf>
    <xf numFmtId="0" fontId="24" fillId="2" borderId="12" xfId="3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3" applyNumberFormat="1" applyFont="1" applyFill="1" applyBorder="1" applyAlignment="1" applyProtection="1">
      <alignment horizontal="left" vertical="center" wrapText="1"/>
      <protection locked="0"/>
    </xf>
    <xf numFmtId="0" fontId="25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8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" applyFont="1"/>
    <xf numFmtId="0" fontId="10" fillId="2" borderId="0" xfId="3" applyFont="1" applyFill="1" applyBorder="1" applyAlignment="1" applyProtection="1">
      <alignment horizontal="center" vertical="top"/>
      <protection locked="0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21" fillId="2" borderId="12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center"/>
      <protection locked="0"/>
    </xf>
    <xf numFmtId="0" fontId="20" fillId="2" borderId="0" xfId="3" applyFont="1" applyFill="1" applyBorder="1" applyAlignment="1" applyProtection="1">
      <alignment horizontal="right" vertical="center"/>
      <protection locked="0"/>
    </xf>
    <xf numFmtId="14" fontId="21" fillId="2" borderId="12" xfId="3" applyNumberFormat="1" applyFont="1" applyFill="1" applyBorder="1" applyAlignment="1" applyProtection="1">
      <alignment horizontal="center" vertical="center"/>
      <protection locked="0"/>
    </xf>
    <xf numFmtId="0" fontId="5" fillId="4" borderId="57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39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7" xfId="3" applyNumberFormat="1" applyFont="1" applyFill="1" applyBorder="1" applyAlignment="1" applyProtection="1">
      <alignment horizontal="center" vertical="center"/>
      <protection locked="0"/>
    </xf>
    <xf numFmtId="0" fontId="5" fillId="4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8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7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5" borderId="8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5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4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8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9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75" xfId="3" applyNumberFormat="1" applyFont="1" applyFill="1" applyBorder="1" applyAlignment="1">
      <alignment horizontal="center" vertical="center"/>
    </xf>
    <xf numFmtId="0" fontId="1" fillId="2" borderId="38" xfId="3" applyNumberFormat="1" applyFont="1" applyFill="1" applyBorder="1" applyAlignment="1">
      <alignment horizontal="center" vertical="center"/>
    </xf>
    <xf numFmtId="0" fontId="1" fillId="2" borderId="55" xfId="3" applyNumberFormat="1" applyFont="1" applyFill="1" applyBorder="1" applyAlignment="1">
      <alignment horizontal="center" vertical="center"/>
    </xf>
    <xf numFmtId="0" fontId="1" fillId="2" borderId="52" xfId="3" applyNumberFormat="1" applyFont="1" applyFill="1" applyBorder="1" applyAlignment="1">
      <alignment horizontal="center" vertical="center"/>
    </xf>
    <xf numFmtId="0" fontId="1" fillId="2" borderId="49" xfId="3" applyNumberFormat="1" applyFont="1" applyFill="1" applyBorder="1" applyAlignment="1">
      <alignment horizontal="center" vertical="center"/>
    </xf>
    <xf numFmtId="0" fontId="1" fillId="2" borderId="53" xfId="3" applyNumberFormat="1" applyFont="1" applyFill="1" applyBorder="1" applyAlignment="1">
      <alignment horizontal="center" vertical="center"/>
    </xf>
    <xf numFmtId="0" fontId="1" fillId="2" borderId="54" xfId="3" applyNumberFormat="1" applyFont="1" applyFill="1" applyBorder="1" applyAlignment="1">
      <alignment horizontal="center" vertical="center"/>
    </xf>
    <xf numFmtId="0" fontId="1" fillId="2" borderId="54" xfId="3" applyNumberFormat="1" applyFont="1" applyFill="1" applyBorder="1" applyAlignment="1">
      <alignment horizontal="center" vertical="center" wrapText="1"/>
    </xf>
    <xf numFmtId="0" fontId="5" fillId="2" borderId="38" xfId="3" applyNumberFormat="1" applyFont="1" applyFill="1" applyBorder="1" applyAlignment="1">
      <alignment horizontal="center" vertical="center" wrapText="1"/>
    </xf>
    <xf numFmtId="0" fontId="5" fillId="2" borderId="55" xfId="3" applyNumberFormat="1" applyFont="1" applyFill="1" applyBorder="1" applyAlignment="1">
      <alignment horizontal="center" vertical="center" wrapText="1"/>
    </xf>
    <xf numFmtId="0" fontId="5" fillId="2" borderId="52" xfId="3" applyNumberFormat="1" applyFont="1" applyFill="1" applyBorder="1" applyAlignment="1">
      <alignment horizontal="center" vertical="center" wrapText="1"/>
    </xf>
    <xf numFmtId="0" fontId="5" fillId="2" borderId="49" xfId="3" applyNumberFormat="1" applyFont="1" applyFill="1" applyBorder="1" applyAlignment="1">
      <alignment horizontal="center" vertical="center" wrapText="1"/>
    </xf>
    <xf numFmtId="0" fontId="5" fillId="2" borderId="53" xfId="3" applyNumberFormat="1" applyFont="1" applyFill="1" applyBorder="1" applyAlignment="1">
      <alignment horizontal="center" vertical="center" wrapText="1"/>
    </xf>
    <xf numFmtId="0" fontId="5" fillId="4" borderId="2" xfId="3" applyNumberFormat="1" applyFont="1" applyFill="1" applyBorder="1" applyAlignment="1" applyProtection="1">
      <alignment horizontal="center" vertical="center"/>
      <protection locked="0"/>
    </xf>
    <xf numFmtId="0" fontId="1" fillId="3" borderId="0" xfId="3" applyFont="1" applyFill="1" applyBorder="1" applyAlignment="1">
      <alignment vertical="top" wrapText="1"/>
    </xf>
    <xf numFmtId="0" fontId="5" fillId="3" borderId="0" xfId="3" applyFill="1" applyBorder="1" applyAlignment="1">
      <alignment vertical="top" wrapText="1"/>
    </xf>
    <xf numFmtId="0" fontId="5" fillId="3" borderId="38" xfId="3" applyFill="1" applyBorder="1" applyAlignment="1">
      <alignment vertical="top" wrapText="1"/>
    </xf>
    <xf numFmtId="0" fontId="15" fillId="4" borderId="36" xfId="3" applyNumberFormat="1" applyFont="1" applyFill="1" applyBorder="1" applyAlignment="1">
      <alignment horizontal="center" vertical="center" textRotation="255" wrapText="1"/>
    </xf>
    <xf numFmtId="0" fontId="15" fillId="4" borderId="37" xfId="3" applyNumberFormat="1" applyFont="1" applyFill="1" applyBorder="1" applyAlignment="1">
      <alignment horizontal="center" vertical="center" textRotation="255" wrapText="1"/>
    </xf>
    <xf numFmtId="0" fontId="5" fillId="4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6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7" xfId="3" applyNumberFormat="1" applyFont="1" applyFill="1" applyBorder="1" applyAlignment="1" applyProtection="1">
      <alignment horizontal="left" vertical="center" wrapText="1"/>
      <protection locked="0"/>
    </xf>
    <xf numFmtId="0" fontId="5" fillId="4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18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26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1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2" xfId="3" applyNumberFormat="1" applyFont="1" applyFill="1" applyBorder="1" applyAlignment="1">
      <alignment horizontal="center" vertical="center"/>
    </xf>
    <xf numFmtId="0" fontId="5" fillId="4" borderId="77" xfId="3" applyNumberFormat="1" applyFont="1" applyFill="1" applyBorder="1" applyAlignment="1">
      <alignment horizontal="center" vertical="center"/>
    </xf>
    <xf numFmtId="0" fontId="5" fillId="4" borderId="12" xfId="3" applyNumberFormat="1" applyFont="1" applyFill="1" applyBorder="1" applyAlignment="1">
      <alignment horizontal="center" vertical="center"/>
    </xf>
    <xf numFmtId="0" fontId="5" fillId="4" borderId="20" xfId="3" applyNumberFormat="1" applyFont="1" applyFill="1" applyBorder="1" applyAlignment="1">
      <alignment horizontal="center" vertical="center"/>
    </xf>
    <xf numFmtId="0" fontId="5" fillId="4" borderId="73" xfId="3" applyNumberFormat="1" applyFont="1" applyFill="1" applyBorder="1" applyAlignment="1">
      <alignment horizontal="center" vertical="center"/>
    </xf>
    <xf numFmtId="0" fontId="5" fillId="4" borderId="10" xfId="3" applyNumberFormat="1" applyFont="1" applyFill="1" applyBorder="1" applyAlignment="1">
      <alignment horizontal="center" vertical="center"/>
    </xf>
    <xf numFmtId="0" fontId="5" fillId="4" borderId="11" xfId="3" applyNumberFormat="1" applyFont="1" applyFill="1" applyBorder="1" applyAlignment="1">
      <alignment horizontal="center" vertical="center"/>
    </xf>
    <xf numFmtId="0" fontId="5" fillId="4" borderId="50" xfId="3" applyNumberFormat="1" applyFont="1" applyFill="1" applyBorder="1" applyAlignment="1">
      <alignment horizontal="center" vertical="center"/>
    </xf>
    <xf numFmtId="0" fontId="5" fillId="4" borderId="51" xfId="3" applyNumberFormat="1" applyFont="1" applyFill="1" applyBorder="1" applyAlignment="1">
      <alignment horizontal="center" vertical="center"/>
    </xf>
    <xf numFmtId="0" fontId="5" fillId="4" borderId="76" xfId="3" applyNumberFormat="1" applyFont="1" applyFill="1" applyBorder="1" applyAlignment="1">
      <alignment horizontal="center" vertical="center"/>
    </xf>
    <xf numFmtId="0" fontId="5" fillId="4" borderId="52" xfId="3" applyNumberFormat="1" applyFont="1" applyFill="1" applyBorder="1" applyAlignment="1">
      <alignment horizontal="center" vertical="center"/>
    </xf>
    <xf numFmtId="0" fontId="5" fillId="4" borderId="49" xfId="3" applyNumberFormat="1" applyFont="1" applyFill="1" applyBorder="1" applyAlignment="1">
      <alignment horizontal="center" vertical="center"/>
    </xf>
    <xf numFmtId="0" fontId="5" fillId="4" borderId="48" xfId="3" applyNumberFormat="1" applyFont="1" applyFill="1" applyBorder="1" applyAlignment="1">
      <alignment horizontal="center" vertical="center"/>
    </xf>
    <xf numFmtId="0" fontId="5" fillId="4" borderId="74" xfId="3" applyNumberFormat="1" applyFont="1" applyFill="1" applyBorder="1" applyAlignment="1">
      <alignment horizontal="center" vertical="center"/>
    </xf>
    <xf numFmtId="0" fontId="5" fillId="4" borderId="31" xfId="3" applyNumberFormat="1" applyFont="1" applyFill="1" applyBorder="1" applyAlignment="1">
      <alignment horizontal="center" vertical="center"/>
    </xf>
    <xf numFmtId="0" fontId="5" fillId="4" borderId="16" xfId="3" applyNumberFormat="1" applyFont="1" applyFill="1" applyBorder="1" applyAlignment="1">
      <alignment horizontal="center" vertical="center"/>
    </xf>
    <xf numFmtId="0" fontId="1" fillId="4" borderId="8" xfId="3" applyNumberFormat="1" applyFont="1" applyFill="1" applyBorder="1" applyAlignment="1" applyProtection="1">
      <alignment horizontal="center" vertical="center" textRotation="90"/>
      <protection locked="0"/>
    </xf>
    <xf numFmtId="0" fontId="5" fillId="4" borderId="8" xfId="3" applyNumberFormat="1" applyFont="1" applyFill="1" applyBorder="1" applyAlignment="1" applyProtection="1">
      <alignment horizontal="center" vertical="center" textRotation="90"/>
      <protection locked="0"/>
    </xf>
    <xf numFmtId="0" fontId="5" fillId="4" borderId="5" xfId="3" applyNumberFormat="1" applyFont="1" applyFill="1" applyBorder="1" applyAlignment="1" applyProtection="1">
      <alignment horizontal="center" vertical="center" textRotation="90"/>
      <protection locked="0"/>
    </xf>
    <xf numFmtId="0" fontId="1" fillId="4" borderId="3" xfId="3" applyNumberFormat="1" applyFont="1" applyFill="1" applyBorder="1" applyAlignment="1" applyProtection="1">
      <alignment horizontal="center" vertical="center" textRotation="90"/>
      <protection locked="0"/>
    </xf>
    <xf numFmtId="0" fontId="0" fillId="0" borderId="8" xfId="0" applyBorder="1" applyAlignment="1">
      <alignment textRotation="90"/>
    </xf>
    <xf numFmtId="0" fontId="0" fillId="0" borderId="5" xfId="0" applyBorder="1" applyAlignment="1">
      <alignment textRotation="90"/>
    </xf>
    <xf numFmtId="0" fontId="1" fillId="4" borderId="5" xfId="3" applyNumberFormat="1" applyFont="1" applyFill="1" applyBorder="1" applyAlignment="1" applyProtection="1">
      <alignment horizontal="center" vertical="center" textRotation="90"/>
      <protection locked="0"/>
    </xf>
    <xf numFmtId="0" fontId="28" fillId="4" borderId="2" xfId="4" applyNumberFormat="1" applyFont="1" applyFill="1" applyBorder="1" applyAlignment="1" applyProtection="1">
      <alignment horizontal="center" vertical="center"/>
      <protection locked="0"/>
    </xf>
    <xf numFmtId="0" fontId="28" fillId="4" borderId="10" xfId="4" applyNumberFormat="1" applyFont="1" applyFill="1" applyBorder="1" applyAlignment="1" applyProtection="1">
      <alignment horizontal="center" vertical="center"/>
      <protection locked="0"/>
    </xf>
    <xf numFmtId="0" fontId="28" fillId="4" borderId="11" xfId="4" applyNumberFormat="1" applyFont="1" applyFill="1" applyBorder="1" applyAlignment="1" applyProtection="1">
      <alignment horizontal="center" vertical="center"/>
      <protection locked="0"/>
    </xf>
    <xf numFmtId="0" fontId="28" fillId="4" borderId="0" xfId="4" applyNumberFormat="1" applyFont="1" applyFill="1" applyBorder="1" applyAlignment="1" applyProtection="1">
      <alignment horizontal="center" vertical="center"/>
      <protection locked="0"/>
    </xf>
    <xf numFmtId="0" fontId="29" fillId="4" borderId="2" xfId="4" applyNumberFormat="1" applyFont="1" applyFill="1" applyBorder="1" applyAlignment="1" applyProtection="1">
      <alignment horizontal="center" vertical="center"/>
      <protection locked="0"/>
    </xf>
    <xf numFmtId="0" fontId="29" fillId="4" borderId="10" xfId="4" applyNumberFormat="1" applyFont="1" applyFill="1" applyBorder="1" applyAlignment="1" applyProtection="1">
      <alignment horizontal="center" vertical="center"/>
      <protection locked="0"/>
    </xf>
    <xf numFmtId="0" fontId="29" fillId="4" borderId="11" xfId="4" applyNumberFormat="1" applyFont="1" applyFill="1" applyBorder="1" applyAlignment="1" applyProtection="1">
      <alignment horizontal="center" vertical="center"/>
      <protection locked="0"/>
    </xf>
    <xf numFmtId="0" fontId="29" fillId="3" borderId="4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38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56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12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20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2" xfId="4" applyNumberFormat="1" applyFont="1" applyFill="1" applyBorder="1" applyAlignment="1" applyProtection="1">
      <alignment horizontal="center" vertical="center"/>
      <protection locked="0"/>
    </xf>
    <xf numFmtId="0" fontId="29" fillId="3" borderId="10" xfId="4" applyNumberFormat="1" applyFont="1" applyFill="1" applyBorder="1" applyAlignment="1" applyProtection="1">
      <alignment horizontal="center" vertical="center"/>
      <protection locked="0"/>
    </xf>
    <xf numFmtId="0" fontId="29" fillId="3" borderId="11" xfId="4" applyNumberFormat="1" applyFont="1" applyFill="1" applyBorder="1" applyAlignment="1" applyProtection="1">
      <alignment horizontal="center" vertical="center"/>
      <protection locked="0"/>
    </xf>
    <xf numFmtId="0" fontId="29" fillId="4" borderId="0" xfId="4" applyNumberFormat="1" applyFont="1" applyFill="1" applyBorder="1" applyAlignment="1" applyProtection="1">
      <alignment horizontal="center" vertical="center"/>
      <protection locked="0"/>
    </xf>
    <xf numFmtId="0" fontId="29" fillId="3" borderId="0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center" vertical="center"/>
      <protection locked="0"/>
    </xf>
    <xf numFmtId="0" fontId="30" fillId="3" borderId="0" xfId="4" applyNumberFormat="1" applyFont="1" applyFill="1" applyBorder="1" applyAlignment="1" applyProtection="1">
      <alignment horizontal="center" vertical="center"/>
      <protection locked="0"/>
    </xf>
    <xf numFmtId="0" fontId="28" fillId="3" borderId="0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4" applyNumberFormat="1" applyFont="1" applyFill="1" applyBorder="1" applyAlignment="1" applyProtection="1">
      <alignment horizontal="left" vertical="center"/>
      <protection locked="0"/>
    </xf>
    <xf numFmtId="0" fontId="1" fillId="3" borderId="0" xfId="4" applyFill="1" applyBorder="1"/>
    <xf numFmtId="0" fontId="29" fillId="3" borderId="0" xfId="4" applyNumberFormat="1" applyFont="1" applyFill="1" applyBorder="1" applyAlignment="1" applyProtection="1">
      <alignment horizontal="center" vertical="center" wrapText="1"/>
      <protection locked="0"/>
    </xf>
    <xf numFmtId="0" fontId="28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28" fillId="3" borderId="10" xfId="4" applyNumberFormat="1" applyFont="1" applyFill="1" applyBorder="1" applyAlignment="1" applyProtection="1">
      <alignment horizontal="center" vertical="center" wrapText="1"/>
      <protection locked="0"/>
    </xf>
    <xf numFmtId="0" fontId="28" fillId="3" borderId="11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10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4" applyNumberFormat="1" applyFont="1" applyFill="1" applyBorder="1" applyAlignment="1" applyProtection="1">
      <alignment horizontal="center" vertical="center"/>
      <protection locked="0"/>
    </xf>
    <xf numFmtId="0" fontId="29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11" xfId="4" applyNumberFormat="1" applyFont="1" applyFill="1" applyBorder="1" applyAlignment="1" applyProtection="1">
      <alignment horizontal="center" vertical="center" wrapText="1"/>
      <protection locked="0"/>
    </xf>
    <xf numFmtId="0" fontId="31" fillId="3" borderId="0" xfId="4" applyFont="1" applyFill="1" applyAlignment="1" applyProtection="1">
      <alignment horizontal="left" vertical="top"/>
      <protection locked="0"/>
    </xf>
    <xf numFmtId="0" fontId="29" fillId="3" borderId="3" xfId="4" applyNumberFormat="1" applyFont="1" applyFill="1" applyBorder="1" applyAlignment="1" applyProtection="1">
      <alignment horizontal="center" vertical="center"/>
      <protection locked="0"/>
    </xf>
    <xf numFmtId="0" fontId="29" fillId="3" borderId="5" xfId="4" applyNumberFormat="1" applyFont="1" applyFill="1" applyBorder="1" applyAlignment="1" applyProtection="1">
      <alignment horizontal="center" vertical="center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4"/>
    <cellStyle name="Стиль 1" xfId="5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N37"/>
  <sheetViews>
    <sheetView showGridLines="0" topLeftCell="C7" zoomScale="80" zoomScaleNormal="80" workbookViewId="0">
      <selection activeCell="AJ36" sqref="AJ36"/>
    </sheetView>
  </sheetViews>
  <sheetFormatPr defaultColWidth="14.6640625" defaultRowHeight="13.5" customHeight="1"/>
  <cols>
    <col min="1" max="1" width="3.83203125" style="2" hidden="1" customWidth="1"/>
    <col min="2" max="2" width="3.33203125" style="2" hidden="1" customWidth="1"/>
    <col min="3" max="5" width="3.33203125" style="68" customWidth="1"/>
    <col min="6" max="53" width="3.33203125" style="2" customWidth="1"/>
    <col min="54" max="54" width="3" style="2" customWidth="1"/>
    <col min="55" max="16384" width="14.6640625" style="2"/>
  </cols>
  <sheetData>
    <row r="1" spans="1:66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88"/>
      <c r="AH1" s="188"/>
      <c r="AI1" s="188"/>
      <c r="AJ1" s="188"/>
      <c r="AK1" s="188"/>
      <c r="AL1" s="337" t="s">
        <v>90</v>
      </c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</row>
    <row r="2" spans="1:6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75" t="s">
        <v>140</v>
      </c>
      <c r="AR2" s="76"/>
      <c r="AS2" s="76"/>
      <c r="AT2" s="75"/>
      <c r="AU2" s="77"/>
      <c r="AV2" s="77"/>
      <c r="AW2" s="77"/>
      <c r="AX2" s="77"/>
      <c r="AY2" s="77"/>
      <c r="AZ2" s="77"/>
      <c r="BA2" s="77"/>
      <c r="BB2" s="77"/>
      <c r="BC2" s="72"/>
      <c r="BD2" s="72"/>
      <c r="BE2" s="72"/>
      <c r="BF2" s="72"/>
      <c r="BG2" s="67"/>
      <c r="BH2" s="67"/>
      <c r="BI2" s="67"/>
      <c r="BJ2" s="67"/>
      <c r="BK2" s="67"/>
      <c r="BL2" s="67"/>
      <c r="BM2" s="67"/>
      <c r="BN2" s="67"/>
    </row>
    <row r="3" spans="1:66" s="68" customFormat="1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75" t="s">
        <v>141</v>
      </c>
      <c r="AR3" s="76"/>
      <c r="AS3" s="76"/>
      <c r="AT3" s="78"/>
      <c r="AU3" s="78"/>
      <c r="AV3" s="78"/>
      <c r="AW3" s="78"/>
      <c r="AX3" s="78"/>
      <c r="AY3" s="78"/>
      <c r="AZ3" s="78"/>
      <c r="BA3" s="78"/>
      <c r="BB3" s="78"/>
      <c r="BC3" s="73"/>
      <c r="BD3" s="73"/>
      <c r="BE3" s="73"/>
      <c r="BF3" s="72"/>
      <c r="BG3" s="67"/>
      <c r="BH3" s="67"/>
      <c r="BI3" s="67"/>
      <c r="BJ3" s="67"/>
      <c r="BK3" s="67"/>
      <c r="BL3" s="67"/>
      <c r="BM3" s="67"/>
      <c r="BN3" s="67"/>
    </row>
    <row r="4" spans="1:66" s="68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36" t="s">
        <v>169</v>
      </c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79"/>
      <c r="BA4" s="79"/>
      <c r="BB4" s="79"/>
      <c r="BC4" s="74"/>
      <c r="BD4" s="74"/>
      <c r="BE4" s="73"/>
      <c r="BF4" s="67"/>
      <c r="BG4" s="67"/>
      <c r="BH4" s="67"/>
      <c r="BI4" s="67"/>
      <c r="BJ4" s="67"/>
      <c r="BK4" s="67"/>
      <c r="BL4" s="67"/>
      <c r="BM4" s="67"/>
      <c r="BN4" s="67"/>
    </row>
    <row r="5" spans="1:66" s="68" customFormat="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78"/>
      <c r="BA5" s="78"/>
      <c r="BB5" s="78"/>
      <c r="BC5" s="73"/>
      <c r="BD5" s="73"/>
      <c r="BE5" s="73"/>
      <c r="BF5" s="67"/>
      <c r="BG5" s="67"/>
      <c r="BH5" s="67"/>
      <c r="BI5" s="67"/>
      <c r="BJ5" s="67"/>
      <c r="BK5" s="67"/>
      <c r="BL5" s="67"/>
      <c r="BM5" s="67"/>
      <c r="BN5" s="67"/>
    </row>
    <row r="6" spans="1:66" s="68" customFormat="1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  <c r="AS6" s="3"/>
      <c r="AT6" s="4"/>
      <c r="AU6" s="3"/>
      <c r="AV6" s="3"/>
      <c r="AW6" s="4"/>
      <c r="AX6" s="3"/>
      <c r="AY6" s="3"/>
      <c r="AZ6" s="4"/>
      <c r="BA6" s="3"/>
      <c r="BB6" s="3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</row>
    <row r="7" spans="1:66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  <c r="AS7" s="3"/>
      <c r="AT7" s="4"/>
      <c r="AU7" s="3"/>
      <c r="AV7" s="3"/>
      <c r="AW7" s="4"/>
      <c r="AX7" s="3"/>
      <c r="AY7" s="3"/>
      <c r="AZ7" s="4"/>
      <c r="BA7" s="3"/>
      <c r="BB7" s="3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</row>
    <row r="8" spans="1:66" ht="15" customHeight="1">
      <c r="A8" s="4"/>
      <c r="B8" s="4"/>
      <c r="C8" s="4"/>
      <c r="D8" s="4"/>
      <c r="E8" s="4"/>
      <c r="F8" s="341" t="s">
        <v>91</v>
      </c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</row>
    <row r="9" spans="1:66" ht="15" customHeight="1">
      <c r="A9" s="4"/>
      <c r="B9" s="4"/>
      <c r="C9" s="4"/>
      <c r="D9" s="4"/>
      <c r="E9" s="4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</row>
    <row r="10" spans="1:66" ht="11.25" customHeight="1">
      <c r="A10" s="4"/>
      <c r="B10" s="4"/>
      <c r="C10" s="4"/>
      <c r="D10" s="4"/>
      <c r="E10" s="4"/>
      <c r="F10" s="342" t="s">
        <v>92</v>
      </c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</row>
    <row r="11" spans="1:66" ht="11.25" customHeight="1">
      <c r="A11" s="4"/>
      <c r="B11" s="4"/>
      <c r="C11" s="4"/>
      <c r="D11" s="4"/>
      <c r="E11" s="4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</row>
    <row r="12" spans="1:66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3"/>
      <c r="AS12" s="3"/>
      <c r="AT12" s="4"/>
      <c r="AU12" s="3"/>
      <c r="AV12" s="3"/>
      <c r="AW12" s="4"/>
      <c r="AX12" s="3"/>
      <c r="AY12" s="3"/>
      <c r="AZ12" s="4"/>
      <c r="BA12" s="3"/>
      <c r="BB12" s="3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3"/>
      <c r="AS13" s="3"/>
      <c r="AT13" s="4"/>
      <c r="AU13" s="3"/>
      <c r="AV13" s="3"/>
      <c r="AW13" s="4"/>
      <c r="AX13" s="3"/>
      <c r="AY13" s="3"/>
      <c r="AZ13" s="4"/>
      <c r="BA13" s="3"/>
      <c r="BB13" s="3"/>
      <c r="BC13" s="70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</row>
    <row r="14" spans="1:66" ht="12" customHeight="1">
      <c r="A14" s="4"/>
      <c r="B14" s="4"/>
      <c r="C14" s="4"/>
      <c r="D14" s="4"/>
      <c r="E14" s="4"/>
      <c r="F14" s="349" t="s">
        <v>143</v>
      </c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</row>
    <row r="15" spans="1:66" ht="12" customHeight="1">
      <c r="A15" s="4"/>
      <c r="B15" s="4"/>
      <c r="C15" s="4"/>
      <c r="D15" s="4"/>
      <c r="E15" s="4"/>
      <c r="F15" s="350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0"/>
      <c r="BB15" s="3"/>
    </row>
    <row r="16" spans="1:66" ht="12" customHeight="1">
      <c r="A16" s="4"/>
      <c r="B16" s="4"/>
      <c r="C16" s="4"/>
      <c r="D16" s="4"/>
      <c r="E16" s="4"/>
      <c r="F16" s="350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0"/>
      <c r="BB16" s="3"/>
    </row>
    <row r="17" spans="1:54" ht="15.75" customHeight="1">
      <c r="A17" s="4"/>
      <c r="B17" s="4"/>
      <c r="C17" s="4"/>
      <c r="D17" s="4"/>
      <c r="E17" s="4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"/>
    </row>
    <row r="18" spans="1:54" ht="13.5" customHeight="1">
      <c r="A18" s="4"/>
      <c r="B18" s="4"/>
      <c r="C18" s="4"/>
      <c r="D18" s="4"/>
      <c r="E18" s="4"/>
      <c r="F18" s="352" t="s">
        <v>93</v>
      </c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"/>
    </row>
    <row r="19" spans="1:54" ht="13.5" customHeight="1">
      <c r="A19" s="4"/>
      <c r="B19" s="4"/>
      <c r="C19" s="4"/>
      <c r="D19" s="4"/>
      <c r="E19" s="4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"/>
    </row>
    <row r="20" spans="1:54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3"/>
      <c r="AS20" s="3"/>
      <c r="AT20" s="4"/>
      <c r="AU20" s="3"/>
      <c r="AV20" s="3"/>
      <c r="AW20" s="4"/>
      <c r="AX20" s="3"/>
      <c r="AY20" s="3"/>
      <c r="AZ20" s="4"/>
      <c r="BA20" s="3"/>
      <c r="BB20" s="3"/>
    </row>
    <row r="21" spans="1:54" ht="9.75" customHeight="1">
      <c r="A21" s="4"/>
      <c r="B21" s="4"/>
      <c r="C21" s="4"/>
      <c r="D21" s="4"/>
      <c r="E21" s="4"/>
      <c r="F21" s="353" t="s">
        <v>94</v>
      </c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"/>
    </row>
    <row r="22" spans="1:54" ht="8.25" customHeight="1">
      <c r="A22" s="4"/>
      <c r="B22" s="4"/>
      <c r="C22" s="4"/>
      <c r="D22" s="4"/>
      <c r="E22" s="4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"/>
    </row>
    <row r="23" spans="1:54" ht="18" customHeight="1">
      <c r="A23" s="4"/>
      <c r="B23" s="4"/>
      <c r="C23" s="4"/>
      <c r="D23" s="4"/>
      <c r="E23" s="4"/>
      <c r="F23" s="343" t="s">
        <v>135</v>
      </c>
      <c r="G23" s="343"/>
      <c r="H23" s="343"/>
      <c r="I23" s="343"/>
      <c r="J23" s="343"/>
      <c r="K23" s="84"/>
      <c r="L23" s="339" t="s">
        <v>95</v>
      </c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"/>
    </row>
    <row r="24" spans="1:54" ht="18.75" customHeight="1">
      <c r="A24" s="4"/>
      <c r="B24" s="4"/>
      <c r="C24" s="4"/>
      <c r="D24" s="4"/>
      <c r="E24" s="4"/>
      <c r="F24" s="344" t="s">
        <v>96</v>
      </c>
      <c r="G24" s="344"/>
      <c r="H24" s="344"/>
      <c r="I24" s="344"/>
      <c r="J24" s="344"/>
      <c r="K24" s="344"/>
      <c r="L24" s="344" t="s">
        <v>97</v>
      </c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"/>
      <c r="BB24" s="3"/>
    </row>
    <row r="25" spans="1:54" ht="39" customHeight="1">
      <c r="A25" s="4"/>
      <c r="B25" s="4"/>
      <c r="C25" s="4"/>
      <c r="D25" s="4"/>
      <c r="E25" s="4"/>
      <c r="F25" s="338" t="s">
        <v>98</v>
      </c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4"/>
      <c r="U25" s="5"/>
      <c r="V25" s="338" t="s">
        <v>99</v>
      </c>
      <c r="W25" s="338"/>
      <c r="X25" s="338"/>
      <c r="Y25" s="338"/>
      <c r="Z25" s="345" t="s">
        <v>164</v>
      </c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"/>
    </row>
    <row r="26" spans="1:54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/>
      <c r="AQ26" s="4"/>
      <c r="AR26" s="3"/>
      <c r="AS26" s="3"/>
      <c r="AT26" s="4"/>
      <c r="AU26" s="3"/>
      <c r="AV26" s="3"/>
      <c r="AW26" s="4"/>
      <c r="AX26" s="3"/>
      <c r="AY26" s="3"/>
      <c r="AZ26" s="4"/>
      <c r="BA26" s="3"/>
      <c r="BB26" s="3"/>
    </row>
    <row r="27" spans="1:54" ht="19.5" customHeight="1">
      <c r="A27" s="4"/>
      <c r="B27" s="4"/>
      <c r="C27" s="4"/>
      <c r="D27" s="4"/>
      <c r="E27" s="4"/>
      <c r="F27" s="338" t="s">
        <v>100</v>
      </c>
      <c r="G27" s="338"/>
      <c r="H27" s="338"/>
      <c r="I27" s="338"/>
      <c r="J27" s="338"/>
      <c r="K27" s="338"/>
      <c r="L27" s="347" t="s">
        <v>101</v>
      </c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"/>
    </row>
    <row r="28" spans="1:54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  <c r="AS28" s="3"/>
      <c r="AT28" s="4"/>
      <c r="AU28" s="3"/>
      <c r="AV28" s="3"/>
      <c r="AW28" s="4"/>
      <c r="AX28" s="3"/>
      <c r="AY28" s="3"/>
      <c r="AZ28" s="4"/>
      <c r="BA28" s="3"/>
      <c r="BB28" s="3"/>
    </row>
    <row r="29" spans="1:54" ht="18.75" customHeight="1">
      <c r="A29" s="4"/>
      <c r="B29" s="4"/>
      <c r="C29" s="4"/>
      <c r="D29" s="4"/>
      <c r="E29" s="4"/>
      <c r="F29" s="338" t="s">
        <v>102</v>
      </c>
      <c r="G29" s="338"/>
      <c r="H29" s="338"/>
      <c r="I29" s="338"/>
      <c r="J29" s="338"/>
      <c r="K29" s="338"/>
      <c r="L29" s="339" t="s">
        <v>144</v>
      </c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  <row r="30" spans="1:54" ht="12.75" customHeight="1">
      <c r="A30" s="4"/>
      <c r="B30" s="4"/>
      <c r="C30" s="4"/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5"/>
      <c r="AO30" s="4"/>
      <c r="AP30" s="4"/>
      <c r="AQ30" s="4"/>
      <c r="AR30" s="3"/>
      <c r="AS30" s="3"/>
      <c r="AT30" s="4"/>
      <c r="AU30" s="3"/>
      <c r="AV30" s="3"/>
      <c r="AW30" s="4"/>
      <c r="AX30" s="3"/>
      <c r="AY30" s="3"/>
      <c r="AZ30" s="4"/>
      <c r="BA30" s="3"/>
      <c r="BB30" s="3"/>
    </row>
    <row r="31" spans="1:54" ht="16.5" customHeight="1">
      <c r="A31" s="4"/>
      <c r="B31" s="4"/>
      <c r="C31" s="4"/>
      <c r="D31" s="4"/>
      <c r="E31" s="4"/>
      <c r="F31" s="338" t="s">
        <v>103</v>
      </c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4"/>
      <c r="S31" s="339" t="s">
        <v>170</v>
      </c>
      <c r="T31" s="340"/>
      <c r="U31" s="340"/>
      <c r="V31" s="340"/>
      <c r="W31" s="340"/>
      <c r="X31" s="4"/>
      <c r="Y31" s="4"/>
      <c r="Z31" s="338" t="s">
        <v>171</v>
      </c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5"/>
      <c r="AO31" s="4"/>
      <c r="AP31" s="4"/>
      <c r="AQ31" s="4"/>
      <c r="AR31" s="3"/>
      <c r="AS31" s="3"/>
      <c r="AT31" s="4"/>
      <c r="AU31" s="3"/>
      <c r="AV31" s="3"/>
      <c r="AW31" s="4"/>
      <c r="AX31" s="3"/>
      <c r="AY31" s="3"/>
      <c r="AZ31" s="4"/>
      <c r="BA31" s="3"/>
      <c r="BB31" s="3"/>
    </row>
    <row r="32" spans="1:54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3"/>
      <c r="AS32" s="3"/>
      <c r="AT32" s="4"/>
      <c r="AU32" s="3"/>
      <c r="AV32" s="3"/>
      <c r="AW32" s="4"/>
      <c r="AX32" s="3"/>
      <c r="AY32" s="3"/>
      <c r="AZ32" s="4"/>
      <c r="BA32" s="3"/>
      <c r="BB32" s="3"/>
    </row>
    <row r="33" spans="1:54" ht="17.25" customHeight="1">
      <c r="A33" s="4"/>
      <c r="B33" s="4"/>
      <c r="C33" s="4"/>
      <c r="D33" s="4"/>
      <c r="E33" s="4"/>
      <c r="F33" s="338" t="s">
        <v>142</v>
      </c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"/>
    </row>
    <row r="34" spans="1:5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44" t="s">
        <v>104</v>
      </c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"/>
    </row>
    <row r="35" spans="1:54" ht="7.5" customHeight="1">
      <c r="A35" s="4"/>
      <c r="B35" s="4"/>
      <c r="C35" s="4"/>
      <c r="D35" s="4"/>
      <c r="E35" s="4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"/>
    </row>
    <row r="36" spans="1:54" ht="18.75" customHeight="1">
      <c r="A36" s="4"/>
      <c r="B36" s="4"/>
      <c r="C36" s="4"/>
      <c r="D36" s="4"/>
      <c r="E36" s="4"/>
      <c r="F36" s="355" t="s">
        <v>105</v>
      </c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6" t="s">
        <v>106</v>
      </c>
      <c r="R36" s="356"/>
      <c r="S36" s="357">
        <v>41750</v>
      </c>
      <c r="T36" s="354"/>
      <c r="U36" s="354"/>
      <c r="V36" s="354"/>
      <c r="W36" s="354"/>
      <c r="X36" s="356" t="s">
        <v>107</v>
      </c>
      <c r="Y36" s="356"/>
      <c r="Z36" s="354">
        <v>360</v>
      </c>
      <c r="AA36" s="354"/>
      <c r="AB36" s="354"/>
      <c r="AC36" s="80"/>
      <c r="AD36" s="80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3"/>
      <c r="AS36" s="3"/>
      <c r="AT36" s="4"/>
      <c r="AU36" s="3"/>
      <c r="AV36" s="3"/>
      <c r="AW36" s="4"/>
      <c r="AX36" s="3"/>
      <c r="AY36" s="3"/>
      <c r="AZ36" s="4"/>
      <c r="BA36" s="3"/>
      <c r="BB36" s="3"/>
    </row>
    <row r="37" spans="1:54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4"/>
      <c r="AU37" s="3"/>
      <c r="AV37" s="3"/>
      <c r="AW37" s="4"/>
      <c r="AX37" s="3"/>
      <c r="AY37" s="3"/>
      <c r="AZ37" s="4"/>
      <c r="BA37" s="3"/>
      <c r="BB37" s="3"/>
    </row>
  </sheetData>
  <mergeCells count="29">
    <mergeCell ref="F18:BA19"/>
    <mergeCell ref="F21:BA22"/>
    <mergeCell ref="F31:Q31"/>
    <mergeCell ref="S31:W31"/>
    <mergeCell ref="Z36:AB36"/>
    <mergeCell ref="Z34:BA35"/>
    <mergeCell ref="F35:Y35"/>
    <mergeCell ref="F36:P36"/>
    <mergeCell ref="Q36:R36"/>
    <mergeCell ref="S36:W36"/>
    <mergeCell ref="X36:Y36"/>
    <mergeCell ref="Z31:AM31"/>
    <mergeCell ref="F33:BA33"/>
    <mergeCell ref="AJ4:AY5"/>
    <mergeCell ref="AL1:BB1"/>
    <mergeCell ref="F29:K29"/>
    <mergeCell ref="L29:W29"/>
    <mergeCell ref="F8:BA9"/>
    <mergeCell ref="F10:BA11"/>
    <mergeCell ref="F23:J23"/>
    <mergeCell ref="L23:BA23"/>
    <mergeCell ref="F24:K24"/>
    <mergeCell ref="L24:AZ24"/>
    <mergeCell ref="F25:S25"/>
    <mergeCell ref="V25:Y25"/>
    <mergeCell ref="Z25:BA25"/>
    <mergeCell ref="F27:K27"/>
    <mergeCell ref="L27:BA27"/>
    <mergeCell ref="F14:BA17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R77"/>
  <sheetViews>
    <sheetView showGridLines="0" workbookViewId="0">
      <selection activeCell="M7" sqref="M1:AN1048576"/>
    </sheetView>
  </sheetViews>
  <sheetFormatPr defaultColWidth="14.6640625" defaultRowHeight="13.5" customHeight="1"/>
  <cols>
    <col min="1" max="1" width="11.6640625" style="6" customWidth="1"/>
    <col min="2" max="2" width="35.83203125" style="6" customWidth="1"/>
    <col min="3" max="5" width="0" style="6" hidden="1" customWidth="1"/>
    <col min="6" max="6" width="4.5" style="69" customWidth="1"/>
    <col min="7" max="7" width="5" style="69" customWidth="1"/>
    <col min="8" max="8" width="6" style="69" customWidth="1"/>
    <col min="9" max="9" width="4.6640625" style="69" customWidth="1"/>
    <col min="10" max="12" width="5.33203125" style="6" customWidth="1"/>
    <col min="13" max="16" width="5.1640625" style="6" customWidth="1"/>
    <col min="17" max="22" width="5.1640625" style="69" customWidth="1"/>
    <col min="23" max="23" width="5.1640625" style="6" customWidth="1"/>
    <col min="24" max="27" width="5.1640625" style="69" customWidth="1"/>
    <col min="28" max="30" width="5.1640625" style="6" customWidth="1"/>
    <col min="31" max="34" width="5.1640625" style="69" customWidth="1"/>
    <col min="35" max="37" width="5.1640625" style="6" customWidth="1"/>
    <col min="38" max="40" width="5.1640625" style="69" customWidth="1"/>
    <col min="41" max="42" width="0" style="6" hidden="1" customWidth="1"/>
    <col min="43" max="16384" width="14.6640625" style="6"/>
  </cols>
  <sheetData>
    <row r="1" spans="1:44" ht="12.75" customHeight="1">
      <c r="A1" s="362" t="s">
        <v>65</v>
      </c>
      <c r="B1" s="398" t="s">
        <v>66</v>
      </c>
      <c r="C1" s="399" t="s">
        <v>108</v>
      </c>
      <c r="D1" s="367"/>
      <c r="E1" s="367"/>
      <c r="F1" s="400"/>
      <c r="G1" s="400"/>
      <c r="H1" s="400"/>
      <c r="I1" s="400"/>
      <c r="J1" s="368"/>
      <c r="K1" s="401" t="s">
        <v>151</v>
      </c>
      <c r="L1" s="367"/>
      <c r="M1" s="367"/>
      <c r="N1" s="367"/>
      <c r="O1" s="367"/>
      <c r="P1" s="368"/>
      <c r="Q1" s="358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60"/>
      <c r="AQ1" s="114"/>
    </row>
    <row r="2" spans="1:44" ht="28.5" customHeight="1">
      <c r="A2" s="362"/>
      <c r="B2" s="398"/>
      <c r="C2" s="399"/>
      <c r="D2" s="367"/>
      <c r="E2" s="367"/>
      <c r="F2" s="400"/>
      <c r="G2" s="400"/>
      <c r="H2" s="400"/>
      <c r="I2" s="400"/>
      <c r="J2" s="368"/>
      <c r="K2" s="367"/>
      <c r="L2" s="367"/>
      <c r="M2" s="367"/>
      <c r="N2" s="367"/>
      <c r="O2" s="367"/>
      <c r="P2" s="368"/>
      <c r="Q2" s="361" t="s">
        <v>67</v>
      </c>
      <c r="R2" s="362"/>
      <c r="S2" s="362"/>
      <c r="T2" s="362"/>
      <c r="U2" s="362"/>
      <c r="V2" s="363"/>
      <c r="W2" s="361" t="s">
        <v>68</v>
      </c>
      <c r="X2" s="362"/>
      <c r="Y2" s="362"/>
      <c r="Z2" s="362"/>
      <c r="AA2" s="362"/>
      <c r="AB2" s="363"/>
      <c r="AC2" s="361" t="s">
        <v>69</v>
      </c>
      <c r="AD2" s="362"/>
      <c r="AE2" s="362"/>
      <c r="AF2" s="362"/>
      <c r="AG2" s="362"/>
      <c r="AH2" s="363"/>
      <c r="AI2" s="361" t="s">
        <v>168</v>
      </c>
      <c r="AJ2" s="362"/>
      <c r="AK2" s="362"/>
      <c r="AL2" s="390"/>
      <c r="AM2" s="390"/>
      <c r="AN2" s="390"/>
      <c r="AO2" s="91"/>
      <c r="AP2" s="13" t="s">
        <v>70</v>
      </c>
      <c r="AQ2" s="114"/>
    </row>
    <row r="3" spans="1:44" ht="12.75" customHeight="1">
      <c r="A3" s="362"/>
      <c r="B3" s="398"/>
      <c r="C3" s="376" t="s">
        <v>71</v>
      </c>
      <c r="D3" s="373" t="s">
        <v>72</v>
      </c>
      <c r="E3" s="362" t="s">
        <v>73</v>
      </c>
      <c r="F3" s="426" t="s">
        <v>145</v>
      </c>
      <c r="G3" s="426" t="s">
        <v>146</v>
      </c>
      <c r="H3" s="97"/>
      <c r="I3" s="426" t="s">
        <v>148</v>
      </c>
      <c r="J3" s="402" t="s">
        <v>149</v>
      </c>
      <c r="K3" s="364" t="s">
        <v>74</v>
      </c>
      <c r="L3" s="364" t="s">
        <v>75</v>
      </c>
      <c r="M3" s="367" t="s">
        <v>76</v>
      </c>
      <c r="N3" s="367"/>
      <c r="O3" s="367"/>
      <c r="P3" s="368"/>
      <c r="Q3" s="364" t="s">
        <v>74</v>
      </c>
      <c r="R3" s="364" t="s">
        <v>75</v>
      </c>
      <c r="S3" s="367" t="s">
        <v>76</v>
      </c>
      <c r="T3" s="367"/>
      <c r="U3" s="367"/>
      <c r="V3" s="368"/>
      <c r="W3" s="364" t="s">
        <v>74</v>
      </c>
      <c r="X3" s="364" t="s">
        <v>75</v>
      </c>
      <c r="Y3" s="367" t="s">
        <v>76</v>
      </c>
      <c r="Z3" s="367"/>
      <c r="AA3" s="367"/>
      <c r="AB3" s="368"/>
      <c r="AC3" s="376" t="s">
        <v>74</v>
      </c>
      <c r="AD3" s="373" t="s">
        <v>75</v>
      </c>
      <c r="AE3" s="367" t="s">
        <v>76</v>
      </c>
      <c r="AF3" s="367"/>
      <c r="AG3" s="367"/>
      <c r="AH3" s="368"/>
      <c r="AI3" s="376" t="s">
        <v>74</v>
      </c>
      <c r="AJ3" s="373" t="s">
        <v>75</v>
      </c>
      <c r="AK3" s="362" t="s">
        <v>76</v>
      </c>
      <c r="AL3" s="390"/>
      <c r="AM3" s="390"/>
      <c r="AN3" s="390"/>
      <c r="AO3" s="91"/>
      <c r="AP3" s="13" t="s">
        <v>77</v>
      </c>
      <c r="AQ3" s="114"/>
    </row>
    <row r="4" spans="1:44" ht="12.75" customHeight="1">
      <c r="A4" s="362"/>
      <c r="B4" s="398"/>
      <c r="C4" s="376"/>
      <c r="D4" s="373"/>
      <c r="E4" s="362"/>
      <c r="F4" s="427"/>
      <c r="G4" s="424"/>
      <c r="H4" s="423" t="s">
        <v>147</v>
      </c>
      <c r="I4" s="423"/>
      <c r="J4" s="403"/>
      <c r="K4" s="365"/>
      <c r="L4" s="365"/>
      <c r="M4" s="369" t="s">
        <v>78</v>
      </c>
      <c r="N4" s="362" t="s">
        <v>79</v>
      </c>
      <c r="O4" s="362"/>
      <c r="P4" s="363"/>
      <c r="Q4" s="365"/>
      <c r="R4" s="365"/>
      <c r="S4" s="369" t="s">
        <v>78</v>
      </c>
      <c r="T4" s="362" t="s">
        <v>79</v>
      </c>
      <c r="U4" s="362"/>
      <c r="V4" s="363"/>
      <c r="W4" s="365"/>
      <c r="X4" s="365"/>
      <c r="Y4" s="369" t="s">
        <v>78</v>
      </c>
      <c r="Z4" s="362" t="s">
        <v>79</v>
      </c>
      <c r="AA4" s="362"/>
      <c r="AB4" s="363"/>
      <c r="AC4" s="376"/>
      <c r="AD4" s="373"/>
      <c r="AE4" s="369" t="s">
        <v>78</v>
      </c>
      <c r="AF4" s="362" t="s">
        <v>79</v>
      </c>
      <c r="AG4" s="362"/>
      <c r="AH4" s="363"/>
      <c r="AI4" s="376"/>
      <c r="AJ4" s="373"/>
      <c r="AK4" s="369" t="s">
        <v>78</v>
      </c>
      <c r="AL4" s="362" t="s">
        <v>79</v>
      </c>
      <c r="AM4" s="362"/>
      <c r="AN4" s="390"/>
      <c r="AO4" s="21" t="s">
        <v>80</v>
      </c>
      <c r="AQ4" s="114"/>
    </row>
    <row r="5" spans="1:44" ht="16.5" customHeight="1">
      <c r="A5" s="362"/>
      <c r="B5" s="398"/>
      <c r="C5" s="376"/>
      <c r="D5" s="373"/>
      <c r="E5" s="362"/>
      <c r="F5" s="427"/>
      <c r="G5" s="424"/>
      <c r="H5" s="424"/>
      <c r="I5" s="423"/>
      <c r="J5" s="403"/>
      <c r="K5" s="365"/>
      <c r="L5" s="365"/>
      <c r="M5" s="370"/>
      <c r="N5" s="372" t="s">
        <v>150</v>
      </c>
      <c r="O5" s="373" t="s">
        <v>81</v>
      </c>
      <c r="P5" s="374" t="s">
        <v>82</v>
      </c>
      <c r="Q5" s="365"/>
      <c r="R5" s="365"/>
      <c r="S5" s="370"/>
      <c r="T5" s="372" t="s">
        <v>150</v>
      </c>
      <c r="U5" s="373" t="s">
        <v>81</v>
      </c>
      <c r="V5" s="374" t="s">
        <v>82</v>
      </c>
      <c r="W5" s="365"/>
      <c r="X5" s="365"/>
      <c r="Y5" s="370"/>
      <c r="Z5" s="372" t="s">
        <v>150</v>
      </c>
      <c r="AA5" s="373" t="s">
        <v>81</v>
      </c>
      <c r="AB5" s="374" t="s">
        <v>82</v>
      </c>
      <c r="AC5" s="376"/>
      <c r="AD5" s="373"/>
      <c r="AE5" s="370"/>
      <c r="AF5" s="372" t="s">
        <v>150</v>
      </c>
      <c r="AG5" s="373" t="s">
        <v>81</v>
      </c>
      <c r="AH5" s="374" t="s">
        <v>82</v>
      </c>
      <c r="AI5" s="376"/>
      <c r="AJ5" s="373"/>
      <c r="AK5" s="370"/>
      <c r="AL5" s="372" t="s">
        <v>150</v>
      </c>
      <c r="AM5" s="373" t="s">
        <v>81</v>
      </c>
      <c r="AN5" s="396" t="s">
        <v>82</v>
      </c>
      <c r="AO5" s="404" t="s">
        <v>83</v>
      </c>
      <c r="AQ5" s="114"/>
    </row>
    <row r="6" spans="1:44" ht="42" customHeight="1">
      <c r="A6" s="362"/>
      <c r="B6" s="398"/>
      <c r="C6" s="376"/>
      <c r="D6" s="373"/>
      <c r="E6" s="362"/>
      <c r="F6" s="428"/>
      <c r="G6" s="425"/>
      <c r="H6" s="425"/>
      <c r="I6" s="429"/>
      <c r="J6" s="375"/>
      <c r="K6" s="366"/>
      <c r="L6" s="366"/>
      <c r="M6" s="371"/>
      <c r="N6" s="373"/>
      <c r="O6" s="373"/>
      <c r="P6" s="375"/>
      <c r="Q6" s="366"/>
      <c r="R6" s="366"/>
      <c r="S6" s="371"/>
      <c r="T6" s="373"/>
      <c r="U6" s="373"/>
      <c r="V6" s="375"/>
      <c r="W6" s="366"/>
      <c r="X6" s="366"/>
      <c r="Y6" s="371"/>
      <c r="Z6" s="373"/>
      <c r="AA6" s="373"/>
      <c r="AB6" s="375"/>
      <c r="AC6" s="376"/>
      <c r="AD6" s="373"/>
      <c r="AE6" s="371"/>
      <c r="AF6" s="373"/>
      <c r="AG6" s="373"/>
      <c r="AH6" s="375"/>
      <c r="AI6" s="376"/>
      <c r="AJ6" s="373"/>
      <c r="AK6" s="371"/>
      <c r="AL6" s="373"/>
      <c r="AM6" s="373"/>
      <c r="AN6" s="397"/>
      <c r="AO6" s="404"/>
      <c r="AQ6" s="114"/>
      <c r="AR6" s="164"/>
    </row>
    <row r="7" spans="1:44" ht="13.5" customHeight="1">
      <c r="A7" s="9" t="s">
        <v>0</v>
      </c>
      <c r="B7" s="58" t="s">
        <v>1</v>
      </c>
      <c r="C7" s="21" t="s">
        <v>5</v>
      </c>
      <c r="D7" s="7" t="s">
        <v>7</v>
      </c>
      <c r="E7" s="7" t="s">
        <v>8</v>
      </c>
      <c r="F7" s="30">
        <v>3</v>
      </c>
      <c r="G7" s="30">
        <v>4</v>
      </c>
      <c r="H7" s="30">
        <v>5</v>
      </c>
      <c r="I7" s="30">
        <v>6</v>
      </c>
      <c r="J7" s="90">
        <v>7</v>
      </c>
      <c r="K7" s="7">
        <v>8</v>
      </c>
      <c r="L7" s="9">
        <v>9</v>
      </c>
      <c r="M7" s="17">
        <v>10</v>
      </c>
      <c r="N7" s="9">
        <v>11</v>
      </c>
      <c r="O7" s="21">
        <v>12</v>
      </c>
      <c r="P7" s="24">
        <v>13</v>
      </c>
      <c r="Q7" s="183">
        <v>14</v>
      </c>
      <c r="R7" s="183">
        <v>15</v>
      </c>
      <c r="S7" s="190">
        <v>16</v>
      </c>
      <c r="T7" s="183">
        <v>17</v>
      </c>
      <c r="U7" s="183">
        <v>18</v>
      </c>
      <c r="V7" s="192">
        <v>19</v>
      </c>
      <c r="W7" s="195">
        <v>20</v>
      </c>
      <c r="X7" s="89">
        <v>21</v>
      </c>
      <c r="Y7" s="17">
        <v>22</v>
      </c>
      <c r="Z7" s="89">
        <v>23</v>
      </c>
      <c r="AA7" s="89">
        <v>24</v>
      </c>
      <c r="AB7" s="90">
        <v>25</v>
      </c>
      <c r="AC7" s="13">
        <v>26</v>
      </c>
      <c r="AD7" s="89">
        <v>27</v>
      </c>
      <c r="AE7" s="103">
        <v>28</v>
      </c>
      <c r="AF7" s="91">
        <v>29</v>
      </c>
      <c r="AG7" s="91">
        <v>30</v>
      </c>
      <c r="AH7" s="95">
        <v>31</v>
      </c>
      <c r="AI7" s="21">
        <v>32</v>
      </c>
      <c r="AJ7" s="9">
        <v>33</v>
      </c>
      <c r="AK7" s="17">
        <v>34</v>
      </c>
      <c r="AL7" s="30">
        <v>35</v>
      </c>
      <c r="AM7" s="30">
        <v>36</v>
      </c>
      <c r="AN7" s="30">
        <v>37</v>
      </c>
      <c r="AO7" s="21" t="s">
        <v>84</v>
      </c>
      <c r="AP7" s="13" t="s">
        <v>85</v>
      </c>
      <c r="AQ7" s="114"/>
    </row>
    <row r="8" spans="1:44" ht="13.5" customHeight="1" thickBot="1">
      <c r="A8" s="34"/>
      <c r="B8" s="60"/>
      <c r="C8" s="28"/>
      <c r="D8" s="28"/>
      <c r="E8" s="28"/>
      <c r="F8" s="28"/>
      <c r="G8" s="28"/>
      <c r="H8" s="28"/>
      <c r="I8" s="28"/>
      <c r="J8" s="52"/>
      <c r="K8" s="29"/>
      <c r="L8" s="31"/>
      <c r="M8" s="37"/>
      <c r="N8" s="31"/>
      <c r="O8" s="28"/>
      <c r="P8" s="32"/>
      <c r="Q8" s="29"/>
      <c r="R8" s="29"/>
      <c r="S8" s="191"/>
      <c r="T8" s="29"/>
      <c r="U8" s="29"/>
      <c r="V8" s="32"/>
      <c r="W8" s="107"/>
      <c r="X8" s="104"/>
      <c r="Y8" s="101"/>
      <c r="Z8" s="104"/>
      <c r="AA8" s="104"/>
      <c r="AB8" s="106"/>
      <c r="AC8" s="111"/>
      <c r="AD8" s="104"/>
      <c r="AE8" s="116"/>
      <c r="AF8" s="107"/>
      <c r="AG8" s="107"/>
      <c r="AH8" s="113"/>
      <c r="AI8" s="107"/>
      <c r="AJ8" s="104"/>
      <c r="AK8" s="101"/>
      <c r="AL8" s="105"/>
      <c r="AM8" s="105"/>
      <c r="AN8" s="105"/>
      <c r="AO8" s="107"/>
      <c r="AP8" s="87" t="s">
        <v>86</v>
      </c>
      <c r="AQ8" s="114"/>
    </row>
    <row r="9" spans="1:44" s="8" customFormat="1" ht="13.5" customHeight="1" thickTop="1" thickBot="1">
      <c r="A9" s="259"/>
      <c r="B9" s="260"/>
      <c r="C9" s="261"/>
      <c r="D9" s="261"/>
      <c r="E9" s="261"/>
      <c r="F9" s="261"/>
      <c r="G9" s="261"/>
      <c r="H9" s="261"/>
      <c r="I9" s="261"/>
      <c r="J9" s="262"/>
      <c r="K9" s="263"/>
      <c r="L9" s="264"/>
      <c r="M9" s="258"/>
      <c r="N9" s="264"/>
      <c r="O9" s="264"/>
      <c r="P9" s="265"/>
      <c r="Q9" s="266"/>
      <c r="R9" s="266"/>
      <c r="S9" s="267"/>
      <c r="T9" s="266"/>
      <c r="U9" s="266"/>
      <c r="V9" s="268"/>
      <c r="W9" s="269"/>
      <c r="X9" s="264"/>
      <c r="Y9" s="258"/>
      <c r="Z9" s="264"/>
      <c r="AA9" s="264"/>
      <c r="AB9" s="270"/>
      <c r="AC9" s="271"/>
      <c r="AD9" s="272"/>
      <c r="AE9" s="258"/>
      <c r="AF9" s="264"/>
      <c r="AG9" s="264"/>
      <c r="AH9" s="273"/>
      <c r="AI9" s="274"/>
      <c r="AJ9" s="272"/>
      <c r="AK9" s="275"/>
      <c r="AL9" s="276"/>
      <c r="AM9" s="276"/>
      <c r="AN9" s="276"/>
      <c r="AO9" s="108"/>
      <c r="AP9" s="50"/>
      <c r="AQ9" s="114"/>
    </row>
    <row r="10" spans="1:44" ht="13.5" customHeight="1" thickTop="1" thickBot="1">
      <c r="A10" s="212"/>
      <c r="B10" s="246"/>
      <c r="C10" s="217"/>
      <c r="D10" s="212"/>
      <c r="E10" s="212"/>
      <c r="F10" s="214"/>
      <c r="G10" s="214"/>
      <c r="H10" s="214"/>
      <c r="I10" s="214"/>
      <c r="J10" s="216"/>
      <c r="K10" s="256">
        <f t="shared" ref="K10:L10" si="0">K11+K16+K20</f>
        <v>4536</v>
      </c>
      <c r="L10" s="256">
        <f t="shared" si="0"/>
        <v>4004</v>
      </c>
      <c r="M10" s="256">
        <f>M11+M16+M20</f>
        <v>532</v>
      </c>
      <c r="N10" s="256">
        <f t="shared" ref="N10:AM10" si="1">N11+N16+N20</f>
        <v>254</v>
      </c>
      <c r="O10" s="256">
        <f t="shared" si="1"/>
        <v>218</v>
      </c>
      <c r="P10" s="257">
        <f t="shared" si="1"/>
        <v>60</v>
      </c>
      <c r="Q10" s="258">
        <f t="shared" si="1"/>
        <v>105</v>
      </c>
      <c r="R10" s="256">
        <f t="shared" si="1"/>
        <v>53</v>
      </c>
      <c r="S10" s="256">
        <f>S11+S16+S20+S55</f>
        <v>160</v>
      </c>
      <c r="T10" s="256">
        <f t="shared" si="1"/>
        <v>32</v>
      </c>
      <c r="U10" s="256">
        <f t="shared" si="1"/>
        <v>20</v>
      </c>
      <c r="V10" s="257">
        <f t="shared" si="1"/>
        <v>0</v>
      </c>
      <c r="W10" s="258">
        <f t="shared" si="1"/>
        <v>1193</v>
      </c>
      <c r="X10" s="256">
        <f t="shared" si="1"/>
        <v>1013</v>
      </c>
      <c r="Y10" s="256">
        <f t="shared" si="1"/>
        <v>160</v>
      </c>
      <c r="Z10" s="256">
        <f t="shared" si="1"/>
        <v>80</v>
      </c>
      <c r="AA10" s="256">
        <f t="shared" si="1"/>
        <v>80</v>
      </c>
      <c r="AB10" s="257">
        <f t="shared" si="1"/>
        <v>0</v>
      </c>
      <c r="AC10" s="258">
        <f t="shared" si="1"/>
        <v>1708</v>
      </c>
      <c r="AD10" s="256">
        <f t="shared" si="1"/>
        <v>1558</v>
      </c>
      <c r="AE10" s="256">
        <f t="shared" si="1"/>
        <v>160</v>
      </c>
      <c r="AF10" s="256">
        <f t="shared" si="1"/>
        <v>74</v>
      </c>
      <c r="AG10" s="275">
        <f t="shared" si="1"/>
        <v>66</v>
      </c>
      <c r="AH10" s="277">
        <f t="shared" si="1"/>
        <v>20</v>
      </c>
      <c r="AI10" s="278">
        <f t="shared" si="1"/>
        <v>1530</v>
      </c>
      <c r="AJ10" s="275">
        <f t="shared" si="1"/>
        <v>1370</v>
      </c>
      <c r="AK10" s="275">
        <f t="shared" si="1"/>
        <v>160</v>
      </c>
      <c r="AL10" s="275">
        <f t="shared" si="1"/>
        <v>106</v>
      </c>
      <c r="AM10" s="275">
        <f t="shared" si="1"/>
        <v>14</v>
      </c>
      <c r="AN10" s="275">
        <f t="shared" ref="AN10" si="2">AN11+AN16+AN20</f>
        <v>40</v>
      </c>
      <c r="AO10" s="51"/>
      <c r="AP10" s="88"/>
      <c r="AQ10" s="114"/>
    </row>
    <row r="11" spans="1:44" ht="23.25" customHeight="1" thickTop="1" thickBot="1">
      <c r="A11" s="212" t="s">
        <v>109</v>
      </c>
      <c r="B11" s="255" t="s">
        <v>14</v>
      </c>
      <c r="C11" s="217"/>
      <c r="D11" s="212"/>
      <c r="E11" s="212"/>
      <c r="F11" s="214"/>
      <c r="G11" s="214"/>
      <c r="H11" s="214"/>
      <c r="I11" s="214"/>
      <c r="J11" s="216"/>
      <c r="K11" s="212">
        <f t="shared" ref="K11:AN11" si="3">SUM(K12:K15)</f>
        <v>732</v>
      </c>
      <c r="L11" s="212">
        <f t="shared" si="3"/>
        <v>678</v>
      </c>
      <c r="M11" s="212">
        <f t="shared" si="3"/>
        <v>54</v>
      </c>
      <c r="N11" s="212">
        <f t="shared" si="3"/>
        <v>16</v>
      </c>
      <c r="O11" s="212">
        <f t="shared" si="3"/>
        <v>38</v>
      </c>
      <c r="P11" s="216">
        <f t="shared" si="3"/>
        <v>0</v>
      </c>
      <c r="Q11" s="217">
        <f t="shared" si="3"/>
        <v>0</v>
      </c>
      <c r="R11" s="212">
        <f t="shared" si="3"/>
        <v>0</v>
      </c>
      <c r="S11" s="212">
        <f t="shared" si="3"/>
        <v>0</v>
      </c>
      <c r="T11" s="212">
        <f t="shared" si="3"/>
        <v>0</v>
      </c>
      <c r="U11" s="212">
        <f t="shared" si="3"/>
        <v>0</v>
      </c>
      <c r="V11" s="216">
        <f t="shared" si="3"/>
        <v>0</v>
      </c>
      <c r="W11" s="217">
        <f t="shared" si="3"/>
        <v>324</v>
      </c>
      <c r="X11" s="212">
        <f t="shared" si="3"/>
        <v>300</v>
      </c>
      <c r="Y11" s="212">
        <f t="shared" si="3"/>
        <v>24</v>
      </c>
      <c r="Z11" s="212">
        <f t="shared" si="3"/>
        <v>8</v>
      </c>
      <c r="AA11" s="212">
        <f t="shared" si="3"/>
        <v>16</v>
      </c>
      <c r="AB11" s="212">
        <f t="shared" si="3"/>
        <v>0</v>
      </c>
      <c r="AC11" s="212">
        <f t="shared" si="3"/>
        <v>324</v>
      </c>
      <c r="AD11" s="212">
        <f t="shared" si="3"/>
        <v>300</v>
      </c>
      <c r="AE11" s="229">
        <f t="shared" si="3"/>
        <v>24</v>
      </c>
      <c r="AF11" s="229">
        <f t="shared" si="3"/>
        <v>8</v>
      </c>
      <c r="AG11" s="229">
        <f t="shared" si="3"/>
        <v>16</v>
      </c>
      <c r="AH11" s="229">
        <f t="shared" si="3"/>
        <v>0</v>
      </c>
      <c r="AI11" s="229">
        <f t="shared" si="3"/>
        <v>84</v>
      </c>
      <c r="AJ11" s="229">
        <f t="shared" si="3"/>
        <v>78</v>
      </c>
      <c r="AK11" s="229">
        <f t="shared" si="3"/>
        <v>6</v>
      </c>
      <c r="AL11" s="229">
        <f t="shared" si="3"/>
        <v>6</v>
      </c>
      <c r="AM11" s="229">
        <f t="shared" si="3"/>
        <v>0</v>
      </c>
      <c r="AN11" s="229">
        <f t="shared" si="3"/>
        <v>0</v>
      </c>
      <c r="AO11" s="49">
        <f t="shared" ref="AO11" si="4">SUM(AO12:AO15)</f>
        <v>0</v>
      </c>
      <c r="AP11" s="50"/>
      <c r="AQ11" s="114"/>
    </row>
    <row r="12" spans="1:44" ht="13.5" customHeight="1" thickTop="1">
      <c r="A12" s="43" t="s">
        <v>17</v>
      </c>
      <c r="B12" s="231" t="s">
        <v>18</v>
      </c>
      <c r="C12" s="232"/>
      <c r="D12" s="93"/>
      <c r="E12" s="93"/>
      <c r="F12" s="202"/>
      <c r="G12" s="202"/>
      <c r="H12" s="202">
        <v>3</v>
      </c>
      <c r="I12" s="202">
        <v>3</v>
      </c>
      <c r="J12" s="204"/>
      <c r="K12" s="250">
        <v>72</v>
      </c>
      <c r="L12" s="93">
        <f>K12-M12</f>
        <v>60</v>
      </c>
      <c r="M12" s="205">
        <v>12</v>
      </c>
      <c r="N12" s="43">
        <v>8</v>
      </c>
      <c r="O12" s="43">
        <v>4</v>
      </c>
      <c r="P12" s="206"/>
      <c r="Q12" s="110"/>
      <c r="R12" s="43"/>
      <c r="S12" s="205"/>
      <c r="T12" s="43"/>
      <c r="U12" s="43"/>
      <c r="V12" s="206"/>
      <c r="W12" s="207"/>
      <c r="X12" s="207"/>
      <c r="Y12" s="208"/>
      <c r="Z12" s="207"/>
      <c r="AA12" s="207"/>
      <c r="AB12" s="209"/>
      <c r="AC12" s="110">
        <v>72</v>
      </c>
      <c r="AD12" s="43">
        <v>60</v>
      </c>
      <c r="AE12" s="208">
        <v>12</v>
      </c>
      <c r="AF12" s="110">
        <v>8</v>
      </c>
      <c r="AG12" s="110">
        <v>4</v>
      </c>
      <c r="AH12" s="206"/>
      <c r="AI12" s="279"/>
      <c r="AJ12" s="280"/>
      <c r="AK12" s="208"/>
      <c r="AL12" s="280"/>
      <c r="AM12" s="280"/>
      <c r="AN12" s="280"/>
      <c r="AO12" s="15"/>
      <c r="AP12" s="15"/>
      <c r="AQ12" s="114"/>
    </row>
    <row r="13" spans="1:44" ht="13.5" customHeight="1">
      <c r="A13" s="10" t="s">
        <v>19</v>
      </c>
      <c r="B13" s="61" t="s">
        <v>20</v>
      </c>
      <c r="C13" s="59"/>
      <c r="D13" s="7"/>
      <c r="E13" s="7"/>
      <c r="F13" s="30"/>
      <c r="G13" s="30"/>
      <c r="H13" s="30">
        <v>2</v>
      </c>
      <c r="I13" s="30">
        <v>2</v>
      </c>
      <c r="J13" s="40"/>
      <c r="K13" s="81">
        <v>72</v>
      </c>
      <c r="L13" s="89">
        <f t="shared" ref="L13:L15" si="5">K13-M13</f>
        <v>60</v>
      </c>
      <c r="M13" s="18">
        <v>12</v>
      </c>
      <c r="N13" s="10">
        <v>8</v>
      </c>
      <c r="O13" s="10">
        <v>4</v>
      </c>
      <c r="P13" s="25"/>
      <c r="Q13" s="16"/>
      <c r="R13" s="185"/>
      <c r="S13" s="18"/>
      <c r="T13" s="185"/>
      <c r="U13" s="185"/>
      <c r="V13" s="25"/>
      <c r="W13" s="98">
        <v>72</v>
      </c>
      <c r="X13" s="98">
        <v>60</v>
      </c>
      <c r="Y13" s="102">
        <v>12</v>
      </c>
      <c r="Z13" s="98">
        <v>8</v>
      </c>
      <c r="AA13" s="98">
        <v>4</v>
      </c>
      <c r="AB13" s="27"/>
      <c r="AC13" s="16"/>
      <c r="AD13" s="12"/>
      <c r="AE13" s="102"/>
      <c r="AF13" s="16"/>
      <c r="AG13" s="16"/>
      <c r="AH13" s="96"/>
      <c r="AI13" s="35"/>
      <c r="AJ13" s="36"/>
      <c r="AK13" s="102"/>
      <c r="AL13" s="36"/>
      <c r="AM13" s="36"/>
      <c r="AN13" s="36"/>
      <c r="AO13" s="16"/>
      <c r="AP13" s="15"/>
      <c r="AQ13" s="114"/>
    </row>
    <row r="14" spans="1:44" ht="13.5" customHeight="1">
      <c r="A14" s="10" t="s">
        <v>21</v>
      </c>
      <c r="B14" s="61" t="s">
        <v>6</v>
      </c>
      <c r="C14" s="59"/>
      <c r="D14" s="7"/>
      <c r="E14" s="7"/>
      <c r="F14" s="30"/>
      <c r="G14" s="30"/>
      <c r="H14" s="165" t="s">
        <v>172</v>
      </c>
      <c r="I14" s="30">
        <v>4</v>
      </c>
      <c r="J14" s="40"/>
      <c r="K14" s="81">
        <v>252</v>
      </c>
      <c r="L14" s="89">
        <f t="shared" si="5"/>
        <v>234</v>
      </c>
      <c r="M14" s="18">
        <v>18</v>
      </c>
      <c r="N14" s="10"/>
      <c r="O14" s="10">
        <v>18</v>
      </c>
      <c r="P14" s="25"/>
      <c r="Q14" s="16"/>
      <c r="R14" s="185"/>
      <c r="S14" s="18"/>
      <c r="T14" s="185"/>
      <c r="U14" s="185"/>
      <c r="V14" s="25"/>
      <c r="W14" s="189">
        <v>84</v>
      </c>
      <c r="X14" s="36">
        <v>78</v>
      </c>
      <c r="Y14" s="18">
        <v>6</v>
      </c>
      <c r="Z14" s="36"/>
      <c r="AA14" s="36">
        <v>6</v>
      </c>
      <c r="AB14" s="112"/>
      <c r="AC14" s="16">
        <v>84</v>
      </c>
      <c r="AD14" s="12">
        <v>78</v>
      </c>
      <c r="AE14" s="102">
        <v>6</v>
      </c>
      <c r="AF14" s="16"/>
      <c r="AG14" s="16">
        <v>6</v>
      </c>
      <c r="AH14" s="96"/>
      <c r="AI14" s="35">
        <v>84</v>
      </c>
      <c r="AJ14" s="36">
        <v>78</v>
      </c>
      <c r="AK14" s="102">
        <v>6</v>
      </c>
      <c r="AL14" s="36">
        <v>6</v>
      </c>
      <c r="AM14" s="36"/>
      <c r="AN14" s="36"/>
      <c r="AO14" s="16"/>
      <c r="AP14" s="15"/>
      <c r="AQ14" s="114"/>
    </row>
    <row r="15" spans="1:44" ht="13.5" customHeight="1" thickBot="1">
      <c r="A15" s="161" t="s">
        <v>15</v>
      </c>
      <c r="B15" s="251" t="s">
        <v>16</v>
      </c>
      <c r="C15" s="235"/>
      <c r="D15" s="160"/>
      <c r="E15" s="160"/>
      <c r="F15" s="218"/>
      <c r="G15" s="218"/>
      <c r="H15" s="218">
        <v>2.2999999999999998</v>
      </c>
      <c r="I15" s="218"/>
      <c r="J15" s="220"/>
      <c r="K15" s="241">
        <v>336</v>
      </c>
      <c r="L15" s="160">
        <f t="shared" si="5"/>
        <v>324</v>
      </c>
      <c r="M15" s="210">
        <v>12</v>
      </c>
      <c r="N15" s="161"/>
      <c r="O15" s="161">
        <v>12</v>
      </c>
      <c r="P15" s="221"/>
      <c r="Q15" s="222"/>
      <c r="R15" s="161"/>
      <c r="S15" s="210"/>
      <c r="T15" s="161"/>
      <c r="U15" s="161"/>
      <c r="V15" s="221"/>
      <c r="W15" s="252">
        <v>168</v>
      </c>
      <c r="X15" s="253">
        <v>162</v>
      </c>
      <c r="Y15" s="210">
        <v>6</v>
      </c>
      <c r="Z15" s="253"/>
      <c r="AA15" s="253">
        <v>6</v>
      </c>
      <c r="AB15" s="254"/>
      <c r="AC15" s="222">
        <v>168</v>
      </c>
      <c r="AD15" s="161">
        <v>162</v>
      </c>
      <c r="AE15" s="211">
        <v>6</v>
      </c>
      <c r="AF15" s="161"/>
      <c r="AG15" s="222">
        <v>6</v>
      </c>
      <c r="AH15" s="221"/>
      <c r="AI15" s="281"/>
      <c r="AJ15" s="253"/>
      <c r="AK15" s="211"/>
      <c r="AL15" s="253"/>
      <c r="AM15" s="253"/>
      <c r="AN15" s="253"/>
      <c r="AO15" s="16"/>
      <c r="AP15" s="15"/>
      <c r="AQ15" s="114"/>
    </row>
    <row r="16" spans="1:44" ht="23.25" customHeight="1" thickTop="1" thickBot="1">
      <c r="A16" s="212" t="s">
        <v>110</v>
      </c>
      <c r="B16" s="246" t="s">
        <v>10</v>
      </c>
      <c r="C16" s="217"/>
      <c r="D16" s="212"/>
      <c r="E16" s="212"/>
      <c r="F16" s="214"/>
      <c r="G16" s="214"/>
      <c r="H16" s="214"/>
      <c r="I16" s="214"/>
      <c r="J16" s="216"/>
      <c r="K16" s="212">
        <f t="shared" ref="K16:L16" si="6">SUM(K17:K19)</f>
        <v>324</v>
      </c>
      <c r="L16" s="212">
        <f t="shared" si="6"/>
        <v>256</v>
      </c>
      <c r="M16" s="212">
        <f>SUM(M17:M19)</f>
        <v>68</v>
      </c>
      <c r="N16" s="212">
        <f t="shared" ref="N16:AN16" si="7">SUM(N17:N19)</f>
        <v>28</v>
      </c>
      <c r="O16" s="212">
        <f t="shared" si="7"/>
        <v>40</v>
      </c>
      <c r="P16" s="216">
        <f t="shared" si="7"/>
        <v>0</v>
      </c>
      <c r="Q16" s="217">
        <f t="shared" si="7"/>
        <v>0</v>
      </c>
      <c r="R16" s="212">
        <f t="shared" si="7"/>
        <v>0</v>
      </c>
      <c r="S16" s="212">
        <f t="shared" si="7"/>
        <v>0</v>
      </c>
      <c r="T16" s="212">
        <f t="shared" si="7"/>
        <v>0</v>
      </c>
      <c r="U16" s="212">
        <f t="shared" si="7"/>
        <v>0</v>
      </c>
      <c r="V16" s="216">
        <f t="shared" si="7"/>
        <v>0</v>
      </c>
      <c r="W16" s="217">
        <f t="shared" si="7"/>
        <v>324</v>
      </c>
      <c r="X16" s="212">
        <f t="shared" si="7"/>
        <v>226</v>
      </c>
      <c r="Y16" s="212">
        <f t="shared" si="7"/>
        <v>68</v>
      </c>
      <c r="Z16" s="212">
        <f t="shared" si="7"/>
        <v>28</v>
      </c>
      <c r="AA16" s="212">
        <f t="shared" si="7"/>
        <v>40</v>
      </c>
      <c r="AB16" s="216">
        <f t="shared" si="7"/>
        <v>0</v>
      </c>
      <c r="AC16" s="217">
        <f t="shared" si="7"/>
        <v>0</v>
      </c>
      <c r="AD16" s="212">
        <f t="shared" si="7"/>
        <v>0</v>
      </c>
      <c r="AE16" s="229">
        <f t="shared" si="7"/>
        <v>0</v>
      </c>
      <c r="AF16" s="229">
        <f t="shared" si="7"/>
        <v>0</v>
      </c>
      <c r="AG16" s="229">
        <f t="shared" si="7"/>
        <v>0</v>
      </c>
      <c r="AH16" s="230">
        <f t="shared" si="7"/>
        <v>0</v>
      </c>
      <c r="AI16" s="282">
        <f t="shared" si="7"/>
        <v>0</v>
      </c>
      <c r="AJ16" s="229">
        <f t="shared" si="7"/>
        <v>0</v>
      </c>
      <c r="AK16" s="229">
        <f t="shared" si="7"/>
        <v>0</v>
      </c>
      <c r="AL16" s="229">
        <f t="shared" si="7"/>
        <v>0</v>
      </c>
      <c r="AM16" s="229">
        <f t="shared" si="7"/>
        <v>0</v>
      </c>
      <c r="AN16" s="229">
        <f t="shared" si="7"/>
        <v>0</v>
      </c>
      <c r="AO16" s="33">
        <f t="shared" ref="AO16" si="8">SUM(AO17:AO19)</f>
        <v>0</v>
      </c>
      <c r="AP16" s="88"/>
      <c r="AQ16" s="114"/>
    </row>
    <row r="17" spans="1:44" ht="13.5" customHeight="1" thickTop="1">
      <c r="A17" s="43" t="s">
        <v>11</v>
      </c>
      <c r="B17" s="231" t="s">
        <v>2</v>
      </c>
      <c r="C17" s="232"/>
      <c r="D17" s="93"/>
      <c r="E17" s="93"/>
      <c r="F17" s="202">
        <v>2</v>
      </c>
      <c r="G17" s="202"/>
      <c r="H17" s="202"/>
      <c r="I17" s="202">
        <v>2</v>
      </c>
      <c r="J17" s="204"/>
      <c r="K17" s="250">
        <v>84</v>
      </c>
      <c r="L17" s="93">
        <f>K17-M17</f>
        <v>58</v>
      </c>
      <c r="M17" s="205">
        <v>26</v>
      </c>
      <c r="N17" s="43">
        <v>16</v>
      </c>
      <c r="O17" s="43">
        <v>10</v>
      </c>
      <c r="P17" s="206"/>
      <c r="Q17" s="110"/>
      <c r="R17" s="43"/>
      <c r="S17" s="205"/>
      <c r="T17" s="43"/>
      <c r="U17" s="43"/>
      <c r="V17" s="206"/>
      <c r="W17" s="207">
        <v>84</v>
      </c>
      <c r="X17" s="207">
        <v>58</v>
      </c>
      <c r="Y17" s="208">
        <v>26</v>
      </c>
      <c r="Z17" s="207">
        <v>16</v>
      </c>
      <c r="AA17" s="207">
        <v>10</v>
      </c>
      <c r="AB17" s="209"/>
      <c r="AC17" s="194"/>
      <c r="AD17" s="43"/>
      <c r="AE17" s="208"/>
      <c r="AF17" s="110"/>
      <c r="AG17" s="110"/>
      <c r="AH17" s="206"/>
      <c r="AI17" s="207"/>
      <c r="AJ17" s="226"/>
      <c r="AK17" s="208"/>
      <c r="AL17" s="226"/>
      <c r="AM17" s="226"/>
      <c r="AN17" s="226"/>
      <c r="AO17" s="16"/>
      <c r="AP17" s="15"/>
      <c r="AQ17" s="114"/>
      <c r="AR17" s="6">
        <v>36</v>
      </c>
    </row>
    <row r="18" spans="1:44" ht="13.5" customHeight="1">
      <c r="A18" s="10" t="s">
        <v>12</v>
      </c>
      <c r="B18" s="61" t="s">
        <v>4</v>
      </c>
      <c r="C18" s="59"/>
      <c r="D18" s="7"/>
      <c r="E18" s="7"/>
      <c r="F18" s="30"/>
      <c r="G18" s="30"/>
      <c r="H18" s="30">
        <v>2</v>
      </c>
      <c r="I18" s="30"/>
      <c r="J18" s="40"/>
      <c r="K18" s="81">
        <v>159</v>
      </c>
      <c r="L18" s="89">
        <f t="shared" ref="L18" si="9">K18-M18</f>
        <v>139</v>
      </c>
      <c r="M18" s="18">
        <v>20</v>
      </c>
      <c r="N18" s="10"/>
      <c r="O18" s="10">
        <v>20</v>
      </c>
      <c r="P18" s="25"/>
      <c r="Q18" s="16"/>
      <c r="R18" s="185"/>
      <c r="S18" s="18"/>
      <c r="T18" s="185"/>
      <c r="U18" s="185"/>
      <c r="V18" s="25"/>
      <c r="W18" s="98">
        <v>159</v>
      </c>
      <c r="X18" s="98">
        <v>139</v>
      </c>
      <c r="Y18" s="102">
        <v>20</v>
      </c>
      <c r="Z18" s="98"/>
      <c r="AA18" s="98">
        <v>20</v>
      </c>
      <c r="AB18" s="27"/>
      <c r="AC18" s="16"/>
      <c r="AD18" s="12"/>
      <c r="AE18" s="102"/>
      <c r="AF18" s="16"/>
      <c r="AG18" s="16"/>
      <c r="AH18" s="25"/>
      <c r="AI18" s="98"/>
      <c r="AJ18" s="20"/>
      <c r="AK18" s="102"/>
      <c r="AL18" s="20"/>
      <c r="AM18" s="20"/>
      <c r="AN18" s="20"/>
      <c r="AO18" s="16"/>
      <c r="AP18" s="15"/>
      <c r="AQ18" s="114"/>
    </row>
    <row r="19" spans="1:44" ht="13.5" customHeight="1" thickBot="1">
      <c r="A19" s="161" t="s">
        <v>13</v>
      </c>
      <c r="B19" s="234" t="s">
        <v>3</v>
      </c>
      <c r="C19" s="235"/>
      <c r="D19" s="160"/>
      <c r="E19" s="160"/>
      <c r="F19" s="218"/>
      <c r="G19" s="218"/>
      <c r="H19" s="218">
        <v>2</v>
      </c>
      <c r="I19" s="218">
        <v>2</v>
      </c>
      <c r="J19" s="220"/>
      <c r="K19" s="241">
        <v>81</v>
      </c>
      <c r="L19" s="160">
        <v>59</v>
      </c>
      <c r="M19" s="210">
        <v>22</v>
      </c>
      <c r="N19" s="161">
        <v>12</v>
      </c>
      <c r="O19" s="161">
        <v>10</v>
      </c>
      <c r="P19" s="221"/>
      <c r="Q19" s="222"/>
      <c r="R19" s="161"/>
      <c r="S19" s="210"/>
      <c r="T19" s="161"/>
      <c r="U19" s="161"/>
      <c r="V19" s="221"/>
      <c r="W19" s="223">
        <v>81</v>
      </c>
      <c r="X19" s="223">
        <v>29</v>
      </c>
      <c r="Y19" s="211">
        <v>22</v>
      </c>
      <c r="Z19" s="223">
        <v>12</v>
      </c>
      <c r="AA19" s="223">
        <v>10</v>
      </c>
      <c r="AB19" s="224"/>
      <c r="AC19" s="222"/>
      <c r="AD19" s="161"/>
      <c r="AE19" s="211"/>
      <c r="AF19" s="161"/>
      <c r="AG19" s="222"/>
      <c r="AH19" s="221"/>
      <c r="AI19" s="223"/>
      <c r="AJ19" s="225"/>
      <c r="AK19" s="211"/>
      <c r="AL19" s="225"/>
      <c r="AM19" s="225"/>
      <c r="AN19" s="225"/>
      <c r="AO19" s="16"/>
      <c r="AP19" s="15"/>
      <c r="AQ19" s="114"/>
    </row>
    <row r="20" spans="1:44" ht="13.5" customHeight="1" thickTop="1" thickBot="1">
      <c r="A20" s="212" t="s">
        <v>111</v>
      </c>
      <c r="B20" s="246" t="s">
        <v>128</v>
      </c>
      <c r="C20" s="217"/>
      <c r="D20" s="212"/>
      <c r="E20" s="212"/>
      <c r="F20" s="214"/>
      <c r="G20" s="214"/>
      <c r="H20" s="214"/>
      <c r="I20" s="214"/>
      <c r="J20" s="216"/>
      <c r="K20" s="212">
        <f t="shared" ref="K20:M20" si="10">SUM(K21+K34)</f>
        <v>3480</v>
      </c>
      <c r="L20" s="212">
        <f t="shared" si="10"/>
        <v>3070</v>
      </c>
      <c r="M20" s="212">
        <f t="shared" si="10"/>
        <v>410</v>
      </c>
      <c r="N20" s="212">
        <f t="shared" ref="N20" si="11">SUM(N21+N34)</f>
        <v>210</v>
      </c>
      <c r="O20" s="212">
        <f t="shared" ref="O20" si="12">SUM(O21+O34)</f>
        <v>140</v>
      </c>
      <c r="P20" s="216">
        <f t="shared" ref="P20:V20" si="13">SUM(P21+P34)</f>
        <v>60</v>
      </c>
      <c r="Q20" s="217">
        <f t="shared" si="13"/>
        <v>105</v>
      </c>
      <c r="R20" s="212">
        <f t="shared" si="13"/>
        <v>53</v>
      </c>
      <c r="S20" s="212">
        <f t="shared" si="13"/>
        <v>52</v>
      </c>
      <c r="T20" s="212">
        <f t="shared" si="13"/>
        <v>32</v>
      </c>
      <c r="U20" s="212">
        <f t="shared" si="13"/>
        <v>20</v>
      </c>
      <c r="V20" s="216">
        <f t="shared" si="13"/>
        <v>0</v>
      </c>
      <c r="W20" s="217">
        <f t="shared" ref="W20" si="14">SUM(W21+W34)</f>
        <v>545</v>
      </c>
      <c r="X20" s="212">
        <f t="shared" ref="X20" si="15">SUM(X21+X34)</f>
        <v>487</v>
      </c>
      <c r="Y20" s="212">
        <f t="shared" ref="Y20" si="16">SUM(Y21+Y34)</f>
        <v>68</v>
      </c>
      <c r="Z20" s="212">
        <f t="shared" ref="Z20" si="17">SUM(Z21+Z34)</f>
        <v>44</v>
      </c>
      <c r="AA20" s="212">
        <f t="shared" ref="AA20" si="18">SUM(AA21+AA34)</f>
        <v>24</v>
      </c>
      <c r="AB20" s="216">
        <f t="shared" ref="AB20" si="19">SUM(AB21+AB34)</f>
        <v>0</v>
      </c>
      <c r="AC20" s="217">
        <f t="shared" ref="AC20" si="20">SUM(AC21+AC34)</f>
        <v>1384</v>
      </c>
      <c r="AD20" s="212">
        <f t="shared" ref="AD20" si="21">SUM(AD21+AD34)</f>
        <v>1258</v>
      </c>
      <c r="AE20" s="212">
        <f t="shared" ref="AE20" si="22">SUM(AE21+AE34)</f>
        <v>136</v>
      </c>
      <c r="AF20" s="212">
        <f t="shared" ref="AF20" si="23">SUM(AF21+AF34)</f>
        <v>66</v>
      </c>
      <c r="AG20" s="229">
        <f t="shared" ref="AG20" si="24">SUM(AG21+AG34)</f>
        <v>50</v>
      </c>
      <c r="AH20" s="230">
        <f t="shared" ref="AH20" si="25">SUM(AH21+AH34)</f>
        <v>20</v>
      </c>
      <c r="AI20" s="282">
        <f t="shared" ref="AI20" si="26">SUM(AI21+AI34)</f>
        <v>1446</v>
      </c>
      <c r="AJ20" s="229">
        <f t="shared" ref="AJ20" si="27">SUM(AJ21+AJ34)</f>
        <v>1292</v>
      </c>
      <c r="AK20" s="229">
        <f t="shared" ref="AK20" si="28">SUM(AK21+AK34)</f>
        <v>154</v>
      </c>
      <c r="AL20" s="229">
        <f t="shared" ref="AL20" si="29">SUM(AL21+AL34)</f>
        <v>100</v>
      </c>
      <c r="AM20" s="229">
        <f t="shared" ref="AM20:AN20" si="30">SUM(AM21+AM34)</f>
        <v>14</v>
      </c>
      <c r="AN20" s="229">
        <f t="shared" si="30"/>
        <v>40</v>
      </c>
      <c r="AO20" s="33"/>
      <c r="AP20" s="88">
        <f>AP21+AP34</f>
        <v>0</v>
      </c>
      <c r="AQ20" s="114"/>
    </row>
    <row r="21" spans="1:44" ht="13.5" customHeight="1" thickTop="1" thickBot="1">
      <c r="A21" s="212" t="s">
        <v>22</v>
      </c>
      <c r="B21" s="246" t="s">
        <v>9</v>
      </c>
      <c r="C21" s="217"/>
      <c r="D21" s="212"/>
      <c r="E21" s="212"/>
      <c r="F21" s="214"/>
      <c r="G21" s="214"/>
      <c r="H21" s="214"/>
      <c r="I21" s="214"/>
      <c r="J21" s="216"/>
      <c r="K21" s="212">
        <f>SUM(K22:K33)</f>
        <v>1280</v>
      </c>
      <c r="L21" s="212">
        <f t="shared" ref="L21:AN21" si="31">SUM(L22:L33)</f>
        <v>1136</v>
      </c>
      <c r="M21" s="212">
        <f t="shared" si="31"/>
        <v>144</v>
      </c>
      <c r="N21" s="212">
        <f t="shared" si="31"/>
        <v>90</v>
      </c>
      <c r="O21" s="212">
        <f t="shared" si="31"/>
        <v>54</v>
      </c>
      <c r="P21" s="216">
        <f t="shared" si="31"/>
        <v>0</v>
      </c>
      <c r="Q21" s="217">
        <f t="shared" si="31"/>
        <v>0</v>
      </c>
      <c r="R21" s="212">
        <f t="shared" si="31"/>
        <v>0</v>
      </c>
      <c r="S21" s="212">
        <f t="shared" si="31"/>
        <v>0</v>
      </c>
      <c r="T21" s="212">
        <f t="shared" si="31"/>
        <v>0</v>
      </c>
      <c r="U21" s="212">
        <f t="shared" si="31"/>
        <v>0</v>
      </c>
      <c r="V21" s="216">
        <f t="shared" si="31"/>
        <v>0</v>
      </c>
      <c r="W21" s="217">
        <f t="shared" si="31"/>
        <v>435</v>
      </c>
      <c r="X21" s="212">
        <f t="shared" si="31"/>
        <v>377</v>
      </c>
      <c r="Y21" s="212">
        <f t="shared" si="31"/>
        <v>58</v>
      </c>
      <c r="Z21" s="212">
        <f t="shared" si="31"/>
        <v>34</v>
      </c>
      <c r="AA21" s="212">
        <f t="shared" si="31"/>
        <v>24</v>
      </c>
      <c r="AB21" s="212">
        <f t="shared" si="31"/>
        <v>0</v>
      </c>
      <c r="AC21" s="212">
        <f t="shared" si="31"/>
        <v>396</v>
      </c>
      <c r="AD21" s="212">
        <f t="shared" si="31"/>
        <v>366</v>
      </c>
      <c r="AE21" s="212">
        <f t="shared" si="31"/>
        <v>30</v>
      </c>
      <c r="AF21" s="212">
        <f t="shared" si="31"/>
        <v>10</v>
      </c>
      <c r="AG21" s="212">
        <f t="shared" si="31"/>
        <v>20</v>
      </c>
      <c r="AH21" s="212">
        <f t="shared" si="31"/>
        <v>0</v>
      </c>
      <c r="AI21" s="212">
        <f t="shared" si="31"/>
        <v>449</v>
      </c>
      <c r="AJ21" s="212">
        <f t="shared" si="31"/>
        <v>393</v>
      </c>
      <c r="AK21" s="212">
        <f t="shared" si="31"/>
        <v>56</v>
      </c>
      <c r="AL21" s="212">
        <f t="shared" si="31"/>
        <v>46</v>
      </c>
      <c r="AM21" s="212">
        <f t="shared" si="31"/>
        <v>10</v>
      </c>
      <c r="AN21" s="212">
        <f t="shared" si="31"/>
        <v>0</v>
      </c>
      <c r="AO21" s="33">
        <f t="shared" ref="AO21" si="32">SUM(AO22:AO32)</f>
        <v>0</v>
      </c>
      <c r="AP21" s="88"/>
      <c r="AQ21" s="114"/>
    </row>
    <row r="22" spans="1:44" ht="23.25" customHeight="1" thickTop="1">
      <c r="A22" s="43" t="s">
        <v>24</v>
      </c>
      <c r="B22" s="231" t="s">
        <v>25</v>
      </c>
      <c r="C22" s="232"/>
      <c r="D22" s="93"/>
      <c r="E22" s="202"/>
      <c r="F22" s="93"/>
      <c r="G22" s="93"/>
      <c r="H22" s="93">
        <v>4</v>
      </c>
      <c r="I22" s="93"/>
      <c r="J22" s="100"/>
      <c r="K22" s="250">
        <v>63</v>
      </c>
      <c r="L22" s="93">
        <f>K22-M22</f>
        <v>53</v>
      </c>
      <c r="M22" s="205">
        <v>10</v>
      </c>
      <c r="N22" s="43">
        <v>4</v>
      </c>
      <c r="O22" s="43">
        <v>6</v>
      </c>
      <c r="P22" s="206"/>
      <c r="Q22" s="110"/>
      <c r="R22" s="43"/>
      <c r="S22" s="205"/>
      <c r="T22" s="43"/>
      <c r="U22" s="43"/>
      <c r="V22" s="206"/>
      <c r="W22" s="207"/>
      <c r="X22" s="207"/>
      <c r="Y22" s="208"/>
      <c r="Z22" s="207"/>
      <c r="AA22" s="207"/>
      <c r="AB22" s="209"/>
      <c r="AC22" s="110"/>
      <c r="AD22" s="43"/>
      <c r="AE22" s="208"/>
      <c r="AF22" s="110"/>
      <c r="AG22" s="110"/>
      <c r="AH22" s="206"/>
      <c r="AI22" s="170">
        <v>63</v>
      </c>
      <c r="AJ22" s="283">
        <v>53</v>
      </c>
      <c r="AK22" s="208">
        <v>10</v>
      </c>
      <c r="AL22" s="170">
        <v>4</v>
      </c>
      <c r="AM22" s="170">
        <v>6</v>
      </c>
      <c r="AN22" s="226"/>
      <c r="AO22" s="16"/>
      <c r="AP22" s="15"/>
      <c r="AQ22" s="114"/>
    </row>
    <row r="23" spans="1:44" ht="23.25" customHeight="1">
      <c r="A23" s="10" t="s">
        <v>26</v>
      </c>
      <c r="B23" s="61" t="s">
        <v>27</v>
      </c>
      <c r="C23" s="59"/>
      <c r="D23" s="7"/>
      <c r="E23" s="30"/>
      <c r="F23" s="47"/>
      <c r="G23" s="89"/>
      <c r="H23" s="89">
        <v>4</v>
      </c>
      <c r="I23" s="89">
        <v>4</v>
      </c>
      <c r="J23" s="95"/>
      <c r="K23" s="81">
        <v>63</v>
      </c>
      <c r="L23" s="89">
        <f t="shared" ref="L23:L33" si="33">K23-M23</f>
        <v>55</v>
      </c>
      <c r="M23" s="18">
        <v>8</v>
      </c>
      <c r="N23" s="10">
        <v>4</v>
      </c>
      <c r="O23" s="10">
        <v>4</v>
      </c>
      <c r="P23" s="25"/>
      <c r="Q23" s="16"/>
      <c r="R23" s="185"/>
      <c r="S23" s="18"/>
      <c r="T23" s="185"/>
      <c r="U23" s="185"/>
      <c r="V23" s="25"/>
      <c r="W23" s="98"/>
      <c r="X23" s="98"/>
      <c r="Y23" s="102"/>
      <c r="Z23" s="98"/>
      <c r="AA23" s="98"/>
      <c r="AB23" s="27"/>
      <c r="AC23" s="16"/>
      <c r="AD23" s="12"/>
      <c r="AE23" s="102"/>
      <c r="AF23" s="16"/>
      <c r="AG23" s="16"/>
      <c r="AH23" s="25"/>
      <c r="AI23" s="168">
        <v>63</v>
      </c>
      <c r="AJ23" s="169">
        <v>55</v>
      </c>
      <c r="AK23" s="102">
        <v>8</v>
      </c>
      <c r="AL23" s="168">
        <v>4</v>
      </c>
      <c r="AM23" s="168">
        <v>4</v>
      </c>
      <c r="AN23" s="20"/>
      <c r="AO23" s="16"/>
      <c r="AP23" s="15"/>
      <c r="AQ23" s="114"/>
    </row>
    <row r="24" spans="1:44" ht="13.5" customHeight="1">
      <c r="A24" s="10" t="s">
        <v>28</v>
      </c>
      <c r="B24" s="11" t="s">
        <v>124</v>
      </c>
      <c r="C24" s="7"/>
      <c r="D24" s="7"/>
      <c r="E24" s="30"/>
      <c r="F24" s="47"/>
      <c r="G24" s="89">
        <v>3</v>
      </c>
      <c r="H24" s="89"/>
      <c r="I24" s="89"/>
      <c r="J24" s="95"/>
      <c r="K24" s="81">
        <v>72</v>
      </c>
      <c r="L24" s="89">
        <v>62</v>
      </c>
      <c r="M24" s="18">
        <v>10</v>
      </c>
      <c r="N24" s="10">
        <v>10</v>
      </c>
      <c r="O24" s="10"/>
      <c r="P24" s="25"/>
      <c r="Q24" s="16"/>
      <c r="R24" s="185"/>
      <c r="S24" s="18"/>
      <c r="T24" s="185"/>
      <c r="U24" s="185"/>
      <c r="V24" s="25"/>
      <c r="W24" s="98"/>
      <c r="X24" s="98"/>
      <c r="Y24" s="102"/>
      <c r="Z24" s="98"/>
      <c r="AA24" s="98"/>
      <c r="AB24" s="27"/>
      <c r="AC24" s="16"/>
      <c r="AD24" s="12"/>
      <c r="AE24" s="102"/>
      <c r="AF24" s="16"/>
      <c r="AG24" s="16"/>
      <c r="AH24" s="25"/>
      <c r="AI24" s="20">
        <v>72</v>
      </c>
      <c r="AJ24" s="20">
        <v>62</v>
      </c>
      <c r="AK24" s="102">
        <v>10</v>
      </c>
      <c r="AL24" s="20">
        <v>10</v>
      </c>
      <c r="AM24" s="20"/>
      <c r="AN24" s="20"/>
      <c r="AO24" s="16"/>
      <c r="AP24" s="15"/>
      <c r="AQ24" s="114"/>
    </row>
    <row r="25" spans="1:44" ht="13.5" customHeight="1">
      <c r="A25" s="12" t="s">
        <v>29</v>
      </c>
      <c r="B25" s="11" t="s">
        <v>31</v>
      </c>
      <c r="C25" s="7"/>
      <c r="D25" s="7"/>
      <c r="E25" s="30"/>
      <c r="F25" s="47"/>
      <c r="G25" s="89"/>
      <c r="H25" s="89">
        <v>4</v>
      </c>
      <c r="I25" s="89"/>
      <c r="J25" s="100"/>
      <c r="K25" s="81">
        <v>54</v>
      </c>
      <c r="L25" s="89">
        <f t="shared" si="33"/>
        <v>48</v>
      </c>
      <c r="M25" s="18">
        <v>6</v>
      </c>
      <c r="N25" s="10">
        <v>6</v>
      </c>
      <c r="O25" s="10"/>
      <c r="P25" s="25"/>
      <c r="Q25" s="16"/>
      <c r="R25" s="185"/>
      <c r="S25" s="18"/>
      <c r="T25" s="185"/>
      <c r="U25" s="185"/>
      <c r="V25" s="25"/>
      <c r="W25" s="98"/>
      <c r="X25" s="98"/>
      <c r="Y25" s="102"/>
      <c r="Z25" s="98"/>
      <c r="AA25" s="98"/>
      <c r="AB25" s="27"/>
      <c r="AC25" s="16"/>
      <c r="AD25" s="12"/>
      <c r="AE25" s="102"/>
      <c r="AF25" s="16"/>
      <c r="AG25" s="16"/>
      <c r="AH25" s="25"/>
      <c r="AI25" s="20">
        <v>54</v>
      </c>
      <c r="AJ25" s="20">
        <v>48</v>
      </c>
      <c r="AK25" s="102">
        <v>6</v>
      </c>
      <c r="AL25" s="20">
        <v>6</v>
      </c>
      <c r="AM25" s="20"/>
      <c r="AN25" s="20"/>
      <c r="AO25" s="16"/>
      <c r="AP25" s="15"/>
      <c r="AQ25" s="114"/>
    </row>
    <row r="26" spans="1:44" ht="13.5" customHeight="1">
      <c r="A26" s="12" t="s">
        <v>30</v>
      </c>
      <c r="B26" s="11" t="s">
        <v>33</v>
      </c>
      <c r="C26" s="7"/>
      <c r="D26" s="7"/>
      <c r="E26" s="30"/>
      <c r="F26" s="47"/>
      <c r="G26" s="89"/>
      <c r="H26" s="89">
        <v>4</v>
      </c>
      <c r="I26" s="89"/>
      <c r="J26" s="95"/>
      <c r="K26" s="81">
        <v>63</v>
      </c>
      <c r="L26" s="89">
        <f t="shared" si="33"/>
        <v>53</v>
      </c>
      <c r="M26" s="18">
        <v>10</v>
      </c>
      <c r="N26" s="10">
        <v>10</v>
      </c>
      <c r="O26" s="10"/>
      <c r="P26" s="25"/>
      <c r="Q26" s="16"/>
      <c r="R26" s="185"/>
      <c r="S26" s="18"/>
      <c r="T26" s="185"/>
      <c r="U26" s="185"/>
      <c r="V26" s="25"/>
      <c r="W26" s="98"/>
      <c r="X26" s="98"/>
      <c r="Y26" s="102"/>
      <c r="Z26" s="98"/>
      <c r="AA26" s="98"/>
      <c r="AB26" s="27"/>
      <c r="AC26" s="16"/>
      <c r="AD26" s="12"/>
      <c r="AE26" s="102"/>
      <c r="AF26" s="16"/>
      <c r="AG26" s="16"/>
      <c r="AH26" s="25"/>
      <c r="AI26" s="20">
        <v>63</v>
      </c>
      <c r="AJ26" s="20">
        <v>53</v>
      </c>
      <c r="AK26" s="102">
        <v>10</v>
      </c>
      <c r="AL26" s="20">
        <v>10</v>
      </c>
      <c r="AM26" s="20"/>
      <c r="AN26" s="20"/>
      <c r="AO26" s="16"/>
      <c r="AP26" s="15"/>
      <c r="AQ26" s="114"/>
    </row>
    <row r="27" spans="1:44" ht="13.5" customHeight="1">
      <c r="A27" s="12" t="s">
        <v>32</v>
      </c>
      <c r="B27" s="11" t="s">
        <v>35</v>
      </c>
      <c r="C27" s="7"/>
      <c r="D27" s="7"/>
      <c r="E27" s="30"/>
      <c r="F27" s="47"/>
      <c r="G27" s="89"/>
      <c r="H27" s="89">
        <v>3</v>
      </c>
      <c r="I27" s="89">
        <v>3</v>
      </c>
      <c r="J27" s="95"/>
      <c r="K27" s="81">
        <v>186</v>
      </c>
      <c r="L27" s="89">
        <f t="shared" si="33"/>
        <v>172</v>
      </c>
      <c r="M27" s="18">
        <v>14</v>
      </c>
      <c r="N27" s="10"/>
      <c r="O27" s="10">
        <v>14</v>
      </c>
      <c r="P27" s="25"/>
      <c r="Q27" s="16"/>
      <c r="R27" s="185"/>
      <c r="S27" s="18"/>
      <c r="T27" s="185"/>
      <c r="U27" s="185"/>
      <c r="V27" s="25"/>
      <c r="W27" s="98"/>
      <c r="X27" s="98"/>
      <c r="Y27" s="102"/>
      <c r="Z27" s="98"/>
      <c r="AA27" s="98"/>
      <c r="AB27" s="27"/>
      <c r="AC27" s="16">
        <v>186</v>
      </c>
      <c r="AD27" s="12">
        <v>172</v>
      </c>
      <c r="AE27" s="102">
        <v>14</v>
      </c>
      <c r="AF27" s="16"/>
      <c r="AG27" s="16">
        <v>14</v>
      </c>
      <c r="AH27" s="25"/>
      <c r="AI27" s="20"/>
      <c r="AJ27" s="20"/>
      <c r="AK27" s="102"/>
      <c r="AL27" s="20"/>
      <c r="AM27" s="20"/>
      <c r="AN27" s="20"/>
      <c r="AO27" s="16"/>
      <c r="AP27" s="15"/>
      <c r="AQ27" s="114"/>
    </row>
    <row r="28" spans="1:44" ht="13.5" customHeight="1">
      <c r="A28" s="12" t="s">
        <v>34</v>
      </c>
      <c r="B28" s="11" t="s">
        <v>37</v>
      </c>
      <c r="C28" s="7"/>
      <c r="D28" s="7"/>
      <c r="E28" s="30"/>
      <c r="F28" s="47">
        <v>3</v>
      </c>
      <c r="G28" s="89"/>
      <c r="H28" s="89"/>
      <c r="I28" s="89">
        <v>3</v>
      </c>
      <c r="J28" s="95"/>
      <c r="K28" s="81">
        <v>210</v>
      </c>
      <c r="L28" s="89">
        <f t="shared" si="33"/>
        <v>194</v>
      </c>
      <c r="M28" s="18">
        <v>16</v>
      </c>
      <c r="N28" s="10">
        <v>10</v>
      </c>
      <c r="O28" s="10">
        <v>6</v>
      </c>
      <c r="P28" s="25"/>
      <c r="Q28" s="16"/>
      <c r="R28" s="185"/>
      <c r="S28" s="18"/>
      <c r="T28" s="185"/>
      <c r="U28" s="185"/>
      <c r="V28" s="25"/>
      <c r="W28" s="98"/>
      <c r="X28" s="98"/>
      <c r="Y28" s="102"/>
      <c r="Z28" s="98"/>
      <c r="AA28" s="98"/>
      <c r="AB28" s="27"/>
      <c r="AC28" s="16">
        <v>210</v>
      </c>
      <c r="AD28" s="12">
        <v>194</v>
      </c>
      <c r="AE28" s="102">
        <v>16</v>
      </c>
      <c r="AF28" s="16">
        <v>10</v>
      </c>
      <c r="AG28" s="16">
        <v>6</v>
      </c>
      <c r="AH28" s="25"/>
      <c r="AI28" s="20"/>
      <c r="AJ28" s="20"/>
      <c r="AK28" s="102"/>
      <c r="AL28" s="20"/>
      <c r="AM28" s="20"/>
      <c r="AN28" s="20"/>
      <c r="AO28" s="16"/>
      <c r="AP28" s="15"/>
      <c r="AQ28" s="114"/>
    </row>
    <row r="29" spans="1:44" ht="13.5" customHeight="1">
      <c r="A29" s="12" t="s">
        <v>36</v>
      </c>
      <c r="B29" s="11" t="s">
        <v>38</v>
      </c>
      <c r="C29" s="7"/>
      <c r="D29" s="7"/>
      <c r="E29" s="30"/>
      <c r="F29" s="47"/>
      <c r="G29" s="89"/>
      <c r="H29" s="89">
        <v>2</v>
      </c>
      <c r="I29" s="89"/>
      <c r="J29" s="100"/>
      <c r="K29" s="81">
        <v>120</v>
      </c>
      <c r="L29" s="89">
        <f t="shared" si="33"/>
        <v>106</v>
      </c>
      <c r="M29" s="18">
        <v>14</v>
      </c>
      <c r="N29" s="10">
        <v>10</v>
      </c>
      <c r="O29" s="10">
        <v>4</v>
      </c>
      <c r="P29" s="25"/>
      <c r="Q29" s="16"/>
      <c r="R29" s="185"/>
      <c r="S29" s="18"/>
      <c r="T29" s="185"/>
      <c r="U29" s="185"/>
      <c r="V29" s="25"/>
      <c r="W29" s="98">
        <v>120</v>
      </c>
      <c r="X29" s="98">
        <v>106</v>
      </c>
      <c r="Y29" s="102">
        <v>14</v>
      </c>
      <c r="Z29" s="98">
        <v>10</v>
      </c>
      <c r="AA29" s="98">
        <v>4</v>
      </c>
      <c r="AB29" s="27"/>
      <c r="AC29" s="16"/>
      <c r="AD29" s="12"/>
      <c r="AE29" s="102"/>
      <c r="AF29" s="16"/>
      <c r="AG29" s="16"/>
      <c r="AH29" s="25"/>
      <c r="AI29" s="20"/>
      <c r="AJ29" s="20"/>
      <c r="AK29" s="102"/>
      <c r="AL29" s="20"/>
      <c r="AM29" s="20"/>
      <c r="AN29" s="20"/>
      <c r="AO29" s="16"/>
      <c r="AP29" s="15"/>
      <c r="AQ29" s="114"/>
    </row>
    <row r="30" spans="1:44" ht="13.5" customHeight="1">
      <c r="A30" s="81" t="s">
        <v>136</v>
      </c>
      <c r="B30" s="11" t="s">
        <v>40</v>
      </c>
      <c r="C30" s="7"/>
      <c r="D30" s="7"/>
      <c r="E30" s="30"/>
      <c r="F30" s="47">
        <v>2</v>
      </c>
      <c r="G30" s="89"/>
      <c r="H30" s="89"/>
      <c r="I30" s="89"/>
      <c r="J30" s="95"/>
      <c r="K30" s="81">
        <v>105</v>
      </c>
      <c r="L30" s="89">
        <v>87</v>
      </c>
      <c r="M30" s="18">
        <v>18</v>
      </c>
      <c r="N30" s="10">
        <v>10</v>
      </c>
      <c r="O30" s="10">
        <v>8</v>
      </c>
      <c r="P30" s="25"/>
      <c r="Q30" s="16"/>
      <c r="R30" s="185"/>
      <c r="S30" s="18"/>
      <c r="T30" s="185"/>
      <c r="U30" s="185"/>
      <c r="V30" s="25"/>
      <c r="W30" s="98">
        <v>105</v>
      </c>
      <c r="X30" s="98">
        <v>87</v>
      </c>
      <c r="Y30" s="102">
        <v>18</v>
      </c>
      <c r="Z30" s="98">
        <v>10</v>
      </c>
      <c r="AA30" s="98">
        <v>8</v>
      </c>
      <c r="AB30" s="27"/>
      <c r="AC30" s="16"/>
      <c r="AD30" s="12"/>
      <c r="AE30" s="102"/>
      <c r="AF30" s="16"/>
      <c r="AG30" s="16"/>
      <c r="AH30" s="25"/>
      <c r="AI30" s="20"/>
      <c r="AJ30" s="20"/>
      <c r="AK30" s="102"/>
      <c r="AL30" s="20"/>
      <c r="AM30" s="20"/>
      <c r="AN30" s="20"/>
      <c r="AO30" s="16"/>
      <c r="AP30" s="15"/>
      <c r="AQ30" s="114"/>
    </row>
    <row r="31" spans="1:44" ht="23.25" customHeight="1">
      <c r="A31" s="12" t="s">
        <v>39</v>
      </c>
      <c r="B31" s="11" t="s">
        <v>41</v>
      </c>
      <c r="C31" s="7"/>
      <c r="D31" s="7"/>
      <c r="E31" s="30"/>
      <c r="F31" s="47"/>
      <c r="G31" s="89"/>
      <c r="H31" s="89">
        <v>2</v>
      </c>
      <c r="I31" s="89"/>
      <c r="J31" s="90"/>
      <c r="K31" s="148">
        <v>108</v>
      </c>
      <c r="L31" s="89">
        <f t="shared" si="33"/>
        <v>94</v>
      </c>
      <c r="M31" s="18">
        <v>14</v>
      </c>
      <c r="N31" s="10">
        <v>10</v>
      </c>
      <c r="O31" s="10">
        <v>4</v>
      </c>
      <c r="P31" s="25"/>
      <c r="Q31" s="16"/>
      <c r="R31" s="185"/>
      <c r="S31" s="18"/>
      <c r="T31" s="185"/>
      <c r="U31" s="185"/>
      <c r="V31" s="25"/>
      <c r="W31" s="98">
        <v>108</v>
      </c>
      <c r="X31" s="98">
        <v>94</v>
      </c>
      <c r="Y31" s="102">
        <v>14</v>
      </c>
      <c r="Z31" s="98">
        <v>10</v>
      </c>
      <c r="AA31" s="98">
        <v>4</v>
      </c>
      <c r="AB31" s="27"/>
      <c r="AC31" s="16"/>
      <c r="AD31" s="12"/>
      <c r="AE31" s="102"/>
      <c r="AF31" s="16"/>
      <c r="AG31" s="16"/>
      <c r="AH31" s="25"/>
      <c r="AI31" s="98"/>
      <c r="AJ31" s="98"/>
      <c r="AK31" s="102"/>
      <c r="AL31" s="98"/>
      <c r="AM31" s="98"/>
      <c r="AN31" s="20"/>
      <c r="AO31" s="16"/>
      <c r="AP31" s="15"/>
      <c r="AQ31" s="114"/>
    </row>
    <row r="32" spans="1:44" ht="13.5" customHeight="1">
      <c r="A32" s="81" t="s">
        <v>137</v>
      </c>
      <c r="B32" s="62" t="s">
        <v>23</v>
      </c>
      <c r="C32" s="91"/>
      <c r="D32" s="89"/>
      <c r="E32" s="30"/>
      <c r="F32" s="47"/>
      <c r="G32" s="92"/>
      <c r="H32" s="92">
        <v>2</v>
      </c>
      <c r="I32" s="92"/>
      <c r="J32" s="149"/>
      <c r="K32" s="148">
        <v>102</v>
      </c>
      <c r="L32" s="89">
        <f t="shared" si="33"/>
        <v>90</v>
      </c>
      <c r="M32" s="18">
        <v>12</v>
      </c>
      <c r="N32" s="10">
        <v>4</v>
      </c>
      <c r="O32" s="10">
        <v>8</v>
      </c>
      <c r="P32" s="25"/>
      <c r="Q32" s="16"/>
      <c r="R32" s="185"/>
      <c r="S32" s="18"/>
      <c r="T32" s="185"/>
      <c r="U32" s="185"/>
      <c r="V32" s="25"/>
      <c r="W32" s="98">
        <v>102</v>
      </c>
      <c r="X32" s="98">
        <v>90</v>
      </c>
      <c r="Y32" s="102">
        <v>12</v>
      </c>
      <c r="Z32" s="98">
        <v>4</v>
      </c>
      <c r="AA32" s="98">
        <v>8</v>
      </c>
      <c r="AB32" s="27"/>
      <c r="AC32" s="16"/>
      <c r="AD32" s="12"/>
      <c r="AE32" s="102"/>
      <c r="AF32" s="16"/>
      <c r="AG32" s="16"/>
      <c r="AH32" s="297"/>
      <c r="AI32" s="98"/>
      <c r="AJ32" s="20"/>
      <c r="AK32" s="102"/>
      <c r="AL32" s="20"/>
      <c r="AM32" s="20"/>
      <c r="AN32" s="20"/>
      <c r="AO32" s="16"/>
      <c r="AP32" s="15"/>
      <c r="AQ32" s="114"/>
    </row>
    <row r="33" spans="1:43" s="69" customFormat="1" ht="13.5" customHeight="1" thickBot="1">
      <c r="A33" s="247" t="s">
        <v>155</v>
      </c>
      <c r="B33" s="248" t="s">
        <v>154</v>
      </c>
      <c r="C33" s="235"/>
      <c r="D33" s="160"/>
      <c r="E33" s="218"/>
      <c r="F33" s="235"/>
      <c r="G33" s="160"/>
      <c r="H33" s="160">
        <v>4</v>
      </c>
      <c r="I33" s="160"/>
      <c r="J33" s="220"/>
      <c r="K33" s="249">
        <v>134</v>
      </c>
      <c r="L33" s="160">
        <f t="shared" si="33"/>
        <v>122</v>
      </c>
      <c r="M33" s="210">
        <v>12</v>
      </c>
      <c r="N33" s="161">
        <v>12</v>
      </c>
      <c r="O33" s="161"/>
      <c r="P33" s="221"/>
      <c r="Q33" s="222"/>
      <c r="R33" s="161"/>
      <c r="S33" s="210"/>
      <c r="T33" s="161"/>
      <c r="U33" s="161"/>
      <c r="V33" s="221"/>
      <c r="W33" s="223"/>
      <c r="X33" s="223"/>
      <c r="Y33" s="211"/>
      <c r="Z33" s="223"/>
      <c r="AA33" s="223"/>
      <c r="AB33" s="224"/>
      <c r="AC33" s="222"/>
      <c r="AD33" s="161"/>
      <c r="AE33" s="211"/>
      <c r="AF33" s="161"/>
      <c r="AG33" s="284"/>
      <c r="AH33" s="221"/>
      <c r="AI33" s="285">
        <v>134</v>
      </c>
      <c r="AJ33" s="286">
        <v>122</v>
      </c>
      <c r="AK33" s="217">
        <v>12</v>
      </c>
      <c r="AL33" s="286">
        <v>12</v>
      </c>
      <c r="AM33" s="286"/>
      <c r="AN33" s="286"/>
      <c r="AO33" s="172"/>
      <c r="AP33" s="171"/>
      <c r="AQ33" s="114"/>
    </row>
    <row r="34" spans="1:43" ht="13.5" customHeight="1" thickTop="1" thickBot="1">
      <c r="A34" s="212" t="s">
        <v>129</v>
      </c>
      <c r="B34" s="246" t="s">
        <v>42</v>
      </c>
      <c r="C34" s="217"/>
      <c r="D34" s="212"/>
      <c r="E34" s="214"/>
      <c r="F34" s="212"/>
      <c r="G34" s="212"/>
      <c r="H34" s="212"/>
      <c r="I34" s="212"/>
      <c r="J34" s="216"/>
      <c r="K34" s="217">
        <f t="shared" ref="K34:AO34" si="34">SUM(K35+K40+K45+K49+K53)</f>
        <v>2200</v>
      </c>
      <c r="L34" s="212">
        <f t="shared" si="34"/>
        <v>1934</v>
      </c>
      <c r="M34" s="212">
        <f t="shared" si="34"/>
        <v>266</v>
      </c>
      <c r="N34" s="212">
        <f t="shared" si="34"/>
        <v>120</v>
      </c>
      <c r="O34" s="212">
        <f t="shared" si="34"/>
        <v>86</v>
      </c>
      <c r="P34" s="216">
        <f t="shared" si="34"/>
        <v>60</v>
      </c>
      <c r="Q34" s="217">
        <f t="shared" si="34"/>
        <v>105</v>
      </c>
      <c r="R34" s="212">
        <f t="shared" si="34"/>
        <v>53</v>
      </c>
      <c r="S34" s="212">
        <f t="shared" si="34"/>
        <v>52</v>
      </c>
      <c r="T34" s="212">
        <f t="shared" si="34"/>
        <v>32</v>
      </c>
      <c r="U34" s="212">
        <f t="shared" si="34"/>
        <v>20</v>
      </c>
      <c r="V34" s="216">
        <f t="shared" si="34"/>
        <v>0</v>
      </c>
      <c r="W34" s="217">
        <f t="shared" si="34"/>
        <v>110</v>
      </c>
      <c r="X34" s="212">
        <f t="shared" si="34"/>
        <v>110</v>
      </c>
      <c r="Y34" s="212">
        <f t="shared" si="34"/>
        <v>10</v>
      </c>
      <c r="Z34" s="212">
        <f t="shared" si="34"/>
        <v>10</v>
      </c>
      <c r="AA34" s="212">
        <f t="shared" si="34"/>
        <v>0</v>
      </c>
      <c r="AB34" s="216">
        <f t="shared" si="34"/>
        <v>0</v>
      </c>
      <c r="AC34" s="228">
        <f t="shared" si="34"/>
        <v>988</v>
      </c>
      <c r="AD34" s="229">
        <f t="shared" si="34"/>
        <v>892</v>
      </c>
      <c r="AE34" s="229">
        <f t="shared" si="34"/>
        <v>106</v>
      </c>
      <c r="AF34" s="229">
        <f t="shared" si="34"/>
        <v>56</v>
      </c>
      <c r="AG34" s="229">
        <f t="shared" si="34"/>
        <v>30</v>
      </c>
      <c r="AH34" s="230">
        <f t="shared" si="34"/>
        <v>20</v>
      </c>
      <c r="AI34" s="282">
        <f t="shared" si="34"/>
        <v>997</v>
      </c>
      <c r="AJ34" s="229">
        <f t="shared" si="34"/>
        <v>899</v>
      </c>
      <c r="AK34" s="229">
        <f t="shared" si="34"/>
        <v>98</v>
      </c>
      <c r="AL34" s="229">
        <f t="shared" si="34"/>
        <v>54</v>
      </c>
      <c r="AM34" s="229">
        <f t="shared" si="34"/>
        <v>4</v>
      </c>
      <c r="AN34" s="229">
        <f t="shared" si="34"/>
        <v>40</v>
      </c>
      <c r="AO34" s="33">
        <f t="shared" si="34"/>
        <v>0</v>
      </c>
      <c r="AP34" s="48">
        <f>AP35+AP40+AP45+AP49+AP53</f>
        <v>0</v>
      </c>
      <c r="AQ34" s="114"/>
    </row>
    <row r="35" spans="1:43" ht="33" customHeight="1" thickTop="1" thickBot="1">
      <c r="A35" s="212" t="s">
        <v>43</v>
      </c>
      <c r="B35" s="233" t="s">
        <v>125</v>
      </c>
      <c r="C35" s="217"/>
      <c r="D35" s="212"/>
      <c r="E35" s="214"/>
      <c r="F35" s="212"/>
      <c r="G35" s="212"/>
      <c r="H35" s="212"/>
      <c r="I35" s="212"/>
      <c r="J35" s="216"/>
      <c r="K35" s="217">
        <f>SUM(K36:K39)</f>
        <v>1079</v>
      </c>
      <c r="L35" s="212">
        <f>SUM(L36:L39)</f>
        <v>989</v>
      </c>
      <c r="M35" s="212">
        <f>SUM(M36:M37)</f>
        <v>90</v>
      </c>
      <c r="N35" s="212">
        <f t="shared" ref="N35:AN35" si="35">SUM(N36:N37)</f>
        <v>50</v>
      </c>
      <c r="O35" s="212">
        <f t="shared" si="35"/>
        <v>20</v>
      </c>
      <c r="P35" s="216">
        <f t="shared" si="35"/>
        <v>20</v>
      </c>
      <c r="Q35" s="217">
        <f t="shared" si="35"/>
        <v>0</v>
      </c>
      <c r="R35" s="212">
        <f t="shared" si="35"/>
        <v>0</v>
      </c>
      <c r="S35" s="212">
        <f t="shared" si="35"/>
        <v>0</v>
      </c>
      <c r="T35" s="212">
        <f t="shared" si="35"/>
        <v>0</v>
      </c>
      <c r="U35" s="212">
        <f t="shared" si="35"/>
        <v>0</v>
      </c>
      <c r="V35" s="216">
        <f t="shared" si="35"/>
        <v>0</v>
      </c>
      <c r="W35" s="217">
        <f t="shared" si="35"/>
        <v>110</v>
      </c>
      <c r="X35" s="212">
        <f t="shared" si="35"/>
        <v>110</v>
      </c>
      <c r="Y35" s="212">
        <f t="shared" si="35"/>
        <v>10</v>
      </c>
      <c r="Z35" s="212">
        <f t="shared" si="35"/>
        <v>10</v>
      </c>
      <c r="AA35" s="212">
        <f t="shared" si="35"/>
        <v>0</v>
      </c>
      <c r="AB35" s="230">
        <f t="shared" si="35"/>
        <v>0</v>
      </c>
      <c r="AC35" s="282">
        <f t="shared" si="35"/>
        <v>747</v>
      </c>
      <c r="AD35" s="229">
        <f t="shared" si="35"/>
        <v>705</v>
      </c>
      <c r="AE35" s="229">
        <f t="shared" si="35"/>
        <v>52</v>
      </c>
      <c r="AF35" s="229">
        <f t="shared" si="35"/>
        <v>32</v>
      </c>
      <c r="AG35" s="229">
        <f t="shared" si="35"/>
        <v>20</v>
      </c>
      <c r="AH35" s="230">
        <f t="shared" si="35"/>
        <v>0</v>
      </c>
      <c r="AI35" s="282">
        <f t="shared" si="35"/>
        <v>222</v>
      </c>
      <c r="AJ35" s="229">
        <f t="shared" si="35"/>
        <v>194</v>
      </c>
      <c r="AK35" s="229">
        <f t="shared" si="35"/>
        <v>28</v>
      </c>
      <c r="AL35" s="229">
        <f t="shared" si="35"/>
        <v>8</v>
      </c>
      <c r="AM35" s="229">
        <f t="shared" si="35"/>
        <v>0</v>
      </c>
      <c r="AN35" s="229">
        <f t="shared" si="35"/>
        <v>20</v>
      </c>
      <c r="AO35" s="33">
        <f>SUM(AO36:AO39)</f>
        <v>0</v>
      </c>
      <c r="AP35" s="48"/>
      <c r="AQ35" s="114"/>
    </row>
    <row r="36" spans="1:43" ht="13.5" customHeight="1" thickTop="1">
      <c r="A36" s="43" t="s">
        <v>44</v>
      </c>
      <c r="B36" s="231" t="s">
        <v>45</v>
      </c>
      <c r="C36" s="232"/>
      <c r="D36" s="93"/>
      <c r="E36" s="202"/>
      <c r="F36" s="93">
        <v>4</v>
      </c>
      <c r="G36" s="93"/>
      <c r="H36" s="93"/>
      <c r="I36" s="93"/>
      <c r="J36" s="204">
        <v>4</v>
      </c>
      <c r="K36" s="240">
        <v>552</v>
      </c>
      <c r="L36" s="93">
        <f>K36-M36</f>
        <v>484</v>
      </c>
      <c r="M36" s="205">
        <v>68</v>
      </c>
      <c r="N36" s="43">
        <v>38</v>
      </c>
      <c r="O36" s="43">
        <v>10</v>
      </c>
      <c r="P36" s="206">
        <v>20</v>
      </c>
      <c r="Q36" s="110"/>
      <c r="R36" s="43"/>
      <c r="S36" s="205"/>
      <c r="T36" s="43"/>
      <c r="U36" s="43"/>
      <c r="V36" s="206"/>
      <c r="W36" s="207">
        <v>110</v>
      </c>
      <c r="X36" s="207">
        <v>110</v>
      </c>
      <c r="Y36" s="208">
        <v>10</v>
      </c>
      <c r="Z36" s="207">
        <v>10</v>
      </c>
      <c r="AA36" s="207"/>
      <c r="AB36" s="209"/>
      <c r="AC36" s="194">
        <v>220</v>
      </c>
      <c r="AD36" s="43">
        <v>200</v>
      </c>
      <c r="AE36" s="208">
        <v>30</v>
      </c>
      <c r="AF36" s="110">
        <v>20</v>
      </c>
      <c r="AG36" s="110">
        <v>10</v>
      </c>
      <c r="AH36" s="206"/>
      <c r="AI36" s="207">
        <v>222</v>
      </c>
      <c r="AJ36" s="226">
        <v>194</v>
      </c>
      <c r="AK36" s="208">
        <v>28</v>
      </c>
      <c r="AL36" s="226">
        <v>8</v>
      </c>
      <c r="AM36" s="226"/>
      <c r="AN36" s="209">
        <v>20</v>
      </c>
      <c r="AO36" s="16"/>
      <c r="AP36" s="15"/>
    </row>
    <row r="37" spans="1:43" ht="23.25" customHeight="1">
      <c r="A37" s="10" t="s">
        <v>46</v>
      </c>
      <c r="B37" s="94" t="s">
        <v>47</v>
      </c>
      <c r="C37" s="91"/>
      <c r="D37" s="7"/>
      <c r="E37" s="30"/>
      <c r="F37" s="89"/>
      <c r="G37" s="89"/>
      <c r="H37" s="89">
        <v>3</v>
      </c>
      <c r="I37" s="89"/>
      <c r="J37" s="90"/>
      <c r="K37" s="148">
        <v>527</v>
      </c>
      <c r="L37" s="89">
        <f>K37-M37</f>
        <v>505</v>
      </c>
      <c r="M37" s="18">
        <v>22</v>
      </c>
      <c r="N37" s="10">
        <v>12</v>
      </c>
      <c r="O37" s="10">
        <v>10</v>
      </c>
      <c r="P37" s="25"/>
      <c r="Q37" s="16"/>
      <c r="R37" s="185"/>
      <c r="S37" s="18"/>
      <c r="T37" s="185"/>
      <c r="U37" s="185"/>
      <c r="V37" s="25"/>
      <c r="W37" s="98"/>
      <c r="X37" s="98"/>
      <c r="Y37" s="102"/>
      <c r="Z37" s="98"/>
      <c r="AA37" s="98"/>
      <c r="AB37" s="27"/>
      <c r="AC37" s="16">
        <v>527</v>
      </c>
      <c r="AD37" s="12">
        <v>505</v>
      </c>
      <c r="AE37" s="102">
        <v>22</v>
      </c>
      <c r="AF37" s="16">
        <v>12</v>
      </c>
      <c r="AG37" s="16">
        <v>10</v>
      </c>
      <c r="AH37" s="25"/>
      <c r="AI37" s="20"/>
      <c r="AJ37" s="20"/>
      <c r="AK37" s="102"/>
      <c r="AL37" s="20"/>
      <c r="AM37" s="20"/>
      <c r="AN37" s="27"/>
      <c r="AO37" s="16"/>
      <c r="AP37" s="16"/>
    </row>
    <row r="38" spans="1:43" ht="13.5" customHeight="1">
      <c r="A38" s="81" t="s">
        <v>138</v>
      </c>
      <c r="B38" s="94" t="s">
        <v>54</v>
      </c>
      <c r="C38" s="91"/>
      <c r="D38" s="406"/>
      <c r="E38" s="407"/>
      <c r="F38" s="86"/>
      <c r="G38" s="86"/>
      <c r="H38" s="86"/>
      <c r="I38" s="86"/>
      <c r="J38" s="90"/>
      <c r="K38" s="13"/>
      <c r="L38" s="14"/>
      <c r="M38" s="120">
        <v>0</v>
      </c>
      <c r="N38" s="10"/>
      <c r="O38" s="86"/>
      <c r="P38" s="25"/>
      <c r="Q38" s="16"/>
      <c r="R38" s="185"/>
      <c r="S38" s="18"/>
      <c r="T38" s="185"/>
      <c r="U38" s="185"/>
      <c r="V38" s="25"/>
      <c r="W38" s="99"/>
      <c r="X38" s="99"/>
      <c r="Y38" s="103"/>
      <c r="Z38" s="99"/>
      <c r="AA38" s="99"/>
      <c r="AB38" s="26"/>
      <c r="AC38" s="41"/>
      <c r="AD38" s="89"/>
      <c r="AE38" s="103"/>
      <c r="AF38" s="91"/>
      <c r="AG38" s="91"/>
      <c r="AH38" s="90"/>
      <c r="AI38" s="99"/>
      <c r="AJ38" s="124"/>
      <c r="AK38" s="125"/>
      <c r="AL38" s="109"/>
      <c r="AM38" s="109"/>
      <c r="AN38" s="115"/>
      <c r="AO38" s="23" t="s">
        <v>88</v>
      </c>
      <c r="AP38" s="23" t="s">
        <v>88</v>
      </c>
    </row>
    <row r="39" spans="1:43" s="69" customFormat="1" ht="13.5" customHeight="1" thickBot="1">
      <c r="A39" s="241" t="s">
        <v>139</v>
      </c>
      <c r="B39" s="234" t="s">
        <v>123</v>
      </c>
      <c r="C39" s="235"/>
      <c r="D39" s="161"/>
      <c r="E39" s="236"/>
      <c r="F39" s="161"/>
      <c r="G39" s="161"/>
      <c r="H39" s="161"/>
      <c r="I39" s="161"/>
      <c r="J39" s="220"/>
      <c r="K39" s="242"/>
      <c r="L39" s="237"/>
      <c r="M39" s="243">
        <v>252</v>
      </c>
      <c r="N39" s="161"/>
      <c r="O39" s="161"/>
      <c r="P39" s="221"/>
      <c r="Q39" s="222"/>
      <c r="R39" s="161"/>
      <c r="S39" s="210"/>
      <c r="T39" s="161"/>
      <c r="U39" s="161"/>
      <c r="V39" s="221"/>
      <c r="W39" s="238"/>
      <c r="X39" s="238"/>
      <c r="Y39" s="239">
        <v>144</v>
      </c>
      <c r="Z39" s="238"/>
      <c r="AA39" s="238"/>
      <c r="AB39" s="244"/>
      <c r="AC39" s="245"/>
      <c r="AD39" s="160"/>
      <c r="AE39" s="239">
        <v>108</v>
      </c>
      <c r="AF39" s="235"/>
      <c r="AG39" s="235"/>
      <c r="AH39" s="220"/>
      <c r="AI39" s="238"/>
      <c r="AJ39" s="287"/>
      <c r="AK39" s="288"/>
      <c r="AL39" s="289"/>
      <c r="AM39" s="289"/>
      <c r="AN39" s="290"/>
      <c r="AO39" s="23"/>
      <c r="AP39" s="23"/>
    </row>
    <row r="40" spans="1:43" ht="23.25" customHeight="1" thickTop="1" thickBot="1">
      <c r="A40" s="212" t="s">
        <v>48</v>
      </c>
      <c r="B40" s="233" t="s">
        <v>49</v>
      </c>
      <c r="C40" s="217"/>
      <c r="D40" s="212"/>
      <c r="E40" s="214"/>
      <c r="F40" s="212"/>
      <c r="G40" s="212"/>
      <c r="H40" s="212"/>
      <c r="I40" s="212"/>
      <c r="J40" s="216"/>
      <c r="K40" s="217">
        <f>SUM(K41:K44)</f>
        <v>599</v>
      </c>
      <c r="L40" s="212">
        <f>SUM(L41:L44)</f>
        <v>523</v>
      </c>
      <c r="M40" s="212">
        <f>SUM(M41:M42)</f>
        <v>76</v>
      </c>
      <c r="N40" s="212">
        <f t="shared" ref="N40:AN40" si="36">SUM(N41:N42)</f>
        <v>46</v>
      </c>
      <c r="O40" s="212">
        <f t="shared" si="36"/>
        <v>10</v>
      </c>
      <c r="P40" s="216">
        <f t="shared" si="36"/>
        <v>20</v>
      </c>
      <c r="Q40" s="217">
        <f t="shared" si="36"/>
        <v>0</v>
      </c>
      <c r="R40" s="212">
        <f t="shared" si="36"/>
        <v>0</v>
      </c>
      <c r="S40" s="212">
        <f t="shared" si="36"/>
        <v>0</v>
      </c>
      <c r="T40" s="212">
        <f t="shared" si="36"/>
        <v>0</v>
      </c>
      <c r="U40" s="212">
        <f t="shared" si="36"/>
        <v>0</v>
      </c>
      <c r="V40" s="216">
        <f t="shared" si="36"/>
        <v>0</v>
      </c>
      <c r="W40" s="217">
        <f t="shared" si="36"/>
        <v>0</v>
      </c>
      <c r="X40" s="212">
        <f t="shared" si="36"/>
        <v>0</v>
      </c>
      <c r="Y40" s="212">
        <f t="shared" si="36"/>
        <v>0</v>
      </c>
      <c r="Z40" s="212">
        <f t="shared" si="36"/>
        <v>0</v>
      </c>
      <c r="AA40" s="212">
        <f t="shared" si="36"/>
        <v>0</v>
      </c>
      <c r="AB40" s="216">
        <f t="shared" si="36"/>
        <v>0</v>
      </c>
      <c r="AC40" s="217">
        <f t="shared" si="36"/>
        <v>241</v>
      </c>
      <c r="AD40" s="212">
        <f t="shared" si="36"/>
        <v>187</v>
      </c>
      <c r="AE40" s="212">
        <f t="shared" si="36"/>
        <v>54</v>
      </c>
      <c r="AF40" s="212">
        <f t="shared" si="36"/>
        <v>24</v>
      </c>
      <c r="AG40" s="212">
        <f t="shared" si="36"/>
        <v>10</v>
      </c>
      <c r="AH40" s="230">
        <f t="shared" si="36"/>
        <v>20</v>
      </c>
      <c r="AI40" s="282">
        <f t="shared" si="36"/>
        <v>358</v>
      </c>
      <c r="AJ40" s="229">
        <f t="shared" si="36"/>
        <v>336</v>
      </c>
      <c r="AK40" s="229">
        <f t="shared" si="36"/>
        <v>22</v>
      </c>
      <c r="AL40" s="229">
        <f t="shared" si="36"/>
        <v>22</v>
      </c>
      <c r="AM40" s="229">
        <f t="shared" si="36"/>
        <v>0</v>
      </c>
      <c r="AN40" s="230">
        <f t="shared" si="36"/>
        <v>0</v>
      </c>
      <c r="AO40" s="33">
        <f>SUM(AO41:AO44)</f>
        <v>0</v>
      </c>
      <c r="AP40" s="22"/>
    </row>
    <row r="41" spans="1:43" ht="23.25" customHeight="1" thickTop="1">
      <c r="A41" s="43" t="s">
        <v>50</v>
      </c>
      <c r="B41" s="231" t="s">
        <v>51</v>
      </c>
      <c r="C41" s="232"/>
      <c r="D41" s="93"/>
      <c r="E41" s="202"/>
      <c r="F41" s="93">
        <v>3</v>
      </c>
      <c r="G41" s="93"/>
      <c r="H41" s="93"/>
      <c r="I41" s="93"/>
      <c r="J41" s="204"/>
      <c r="K41" s="240">
        <v>241</v>
      </c>
      <c r="L41" s="93">
        <f>K41-M41</f>
        <v>187</v>
      </c>
      <c r="M41" s="205">
        <v>54</v>
      </c>
      <c r="N41" s="43">
        <v>24</v>
      </c>
      <c r="O41" s="43">
        <v>10</v>
      </c>
      <c r="P41" s="206">
        <v>20</v>
      </c>
      <c r="Q41" s="110"/>
      <c r="R41" s="43"/>
      <c r="S41" s="205"/>
      <c r="T41" s="43"/>
      <c r="U41" s="43"/>
      <c r="V41" s="206"/>
      <c r="W41" s="207"/>
      <c r="X41" s="207"/>
      <c r="Y41" s="208"/>
      <c r="Z41" s="207"/>
      <c r="AA41" s="207"/>
      <c r="AB41" s="209"/>
      <c r="AC41" s="43">
        <v>241</v>
      </c>
      <c r="AD41" s="43">
        <v>187</v>
      </c>
      <c r="AE41" s="208">
        <v>54</v>
      </c>
      <c r="AF41" s="43">
        <v>24</v>
      </c>
      <c r="AG41" s="43">
        <v>10</v>
      </c>
      <c r="AH41" s="206">
        <v>20</v>
      </c>
      <c r="AI41" s="226"/>
      <c r="AJ41" s="226"/>
      <c r="AK41" s="208"/>
      <c r="AL41" s="226"/>
      <c r="AM41" s="226"/>
      <c r="AN41" s="209"/>
      <c r="AO41" s="16"/>
      <c r="AP41" s="16"/>
    </row>
    <row r="42" spans="1:43" ht="23.25" customHeight="1">
      <c r="A42" s="10" t="s">
        <v>52</v>
      </c>
      <c r="B42" s="94" t="s">
        <v>53</v>
      </c>
      <c r="C42" s="91"/>
      <c r="D42" s="7"/>
      <c r="E42" s="30"/>
      <c r="F42" s="89">
        <v>4</v>
      </c>
      <c r="G42" s="89"/>
      <c r="H42" s="89"/>
      <c r="I42" s="89"/>
      <c r="J42" s="90"/>
      <c r="K42" s="148">
        <v>358</v>
      </c>
      <c r="L42" s="89">
        <f>K42-M42</f>
        <v>336</v>
      </c>
      <c r="M42" s="18">
        <v>22</v>
      </c>
      <c r="N42" s="10">
        <v>22</v>
      </c>
      <c r="O42" s="10"/>
      <c r="P42" s="25"/>
      <c r="Q42" s="16"/>
      <c r="R42" s="185"/>
      <c r="S42" s="18"/>
      <c r="T42" s="185"/>
      <c r="U42" s="185"/>
      <c r="V42" s="25"/>
      <c r="W42" s="98"/>
      <c r="X42" s="98"/>
      <c r="Y42" s="102"/>
      <c r="Z42" s="98"/>
      <c r="AA42" s="98"/>
      <c r="AB42" s="27"/>
      <c r="AC42" s="16"/>
      <c r="AD42" s="12"/>
      <c r="AE42" s="102"/>
      <c r="AF42" s="16"/>
      <c r="AG42" s="16"/>
      <c r="AH42" s="25"/>
      <c r="AI42" s="20">
        <v>358</v>
      </c>
      <c r="AJ42" s="20">
        <v>336</v>
      </c>
      <c r="AK42" s="102">
        <v>22</v>
      </c>
      <c r="AL42" s="20">
        <v>22</v>
      </c>
      <c r="AM42" s="20"/>
      <c r="AN42" s="27"/>
      <c r="AO42" s="16"/>
      <c r="AP42" s="16"/>
    </row>
    <row r="43" spans="1:43" ht="13.5" customHeight="1">
      <c r="A43" s="12" t="s">
        <v>120</v>
      </c>
      <c r="B43" s="94" t="s">
        <v>54</v>
      </c>
      <c r="C43" s="91"/>
      <c r="D43" s="406"/>
      <c r="E43" s="407"/>
      <c r="F43" s="86"/>
      <c r="G43" s="86"/>
      <c r="H43" s="86"/>
      <c r="I43" s="86"/>
      <c r="J43" s="25"/>
      <c r="K43" s="13"/>
      <c r="L43" s="14"/>
      <c r="M43" s="18">
        <v>0</v>
      </c>
      <c r="N43" s="10"/>
      <c r="O43" s="86"/>
      <c r="P43" s="25"/>
      <c r="Q43" s="16"/>
      <c r="R43" s="185"/>
      <c r="S43" s="18"/>
      <c r="T43" s="185"/>
      <c r="U43" s="185"/>
      <c r="V43" s="25"/>
      <c r="W43" s="99"/>
      <c r="X43" s="99"/>
      <c r="Y43" s="103"/>
      <c r="Z43" s="99"/>
      <c r="AA43" s="99"/>
      <c r="AB43" s="26"/>
      <c r="AC43" s="23"/>
      <c r="AD43" s="89"/>
      <c r="AE43" s="103"/>
      <c r="AF43" s="91"/>
      <c r="AG43" s="91"/>
      <c r="AH43" s="90"/>
      <c r="AI43" s="19"/>
      <c r="AJ43" s="19"/>
      <c r="AK43" s="118"/>
      <c r="AL43" s="109"/>
      <c r="AM43" s="109"/>
      <c r="AN43" s="115"/>
      <c r="AO43" s="23" t="s">
        <v>88</v>
      </c>
      <c r="AP43" s="23" t="s">
        <v>88</v>
      </c>
    </row>
    <row r="44" spans="1:43" s="69" customFormat="1" ht="13.5" customHeight="1" thickBot="1">
      <c r="A44" s="161" t="s">
        <v>121</v>
      </c>
      <c r="B44" s="234" t="s">
        <v>122</v>
      </c>
      <c r="C44" s="235"/>
      <c r="D44" s="161"/>
      <c r="E44" s="236"/>
      <c r="F44" s="161"/>
      <c r="G44" s="161"/>
      <c r="H44" s="161"/>
      <c r="I44" s="161"/>
      <c r="J44" s="221"/>
      <c r="K44" s="219"/>
      <c r="L44" s="292"/>
      <c r="M44" s="210">
        <v>216</v>
      </c>
      <c r="N44" s="161"/>
      <c r="O44" s="161"/>
      <c r="P44" s="221"/>
      <c r="Q44" s="222"/>
      <c r="R44" s="161"/>
      <c r="S44" s="210"/>
      <c r="T44" s="161"/>
      <c r="U44" s="161"/>
      <c r="V44" s="221"/>
      <c r="W44" s="238"/>
      <c r="X44" s="238"/>
      <c r="Y44" s="239"/>
      <c r="Z44" s="238"/>
      <c r="AA44" s="291"/>
      <c r="AB44" s="244"/>
      <c r="AC44" s="292"/>
      <c r="AD44" s="235"/>
      <c r="AE44" s="239">
        <v>108</v>
      </c>
      <c r="AF44" s="235"/>
      <c r="AG44" s="235"/>
      <c r="AH44" s="220"/>
      <c r="AI44" s="291"/>
      <c r="AJ44" s="291"/>
      <c r="AK44" s="293">
        <v>108</v>
      </c>
      <c r="AL44" s="289"/>
      <c r="AM44" s="289"/>
      <c r="AN44" s="290"/>
      <c r="AO44" s="41"/>
      <c r="AP44" s="23"/>
    </row>
    <row r="45" spans="1:43" ht="13.5" customHeight="1" thickTop="1" thickBot="1">
      <c r="A45" s="212" t="s">
        <v>55</v>
      </c>
      <c r="B45" s="233" t="s">
        <v>56</v>
      </c>
      <c r="C45" s="217"/>
      <c r="D45" s="212"/>
      <c r="E45" s="214"/>
      <c r="F45" s="212"/>
      <c r="G45" s="212"/>
      <c r="H45" s="212"/>
      <c r="I45" s="212"/>
      <c r="J45" s="216"/>
      <c r="K45" s="217">
        <f>SUM(K46:K48)</f>
        <v>159</v>
      </c>
      <c r="L45" s="212">
        <f>SUM(L46:L48)</f>
        <v>141</v>
      </c>
      <c r="M45" s="212">
        <f>SUM(M46:M46)</f>
        <v>18</v>
      </c>
      <c r="N45" s="212">
        <f t="shared" ref="N45:AN45" si="37">SUM(N46:N46)</f>
        <v>14</v>
      </c>
      <c r="O45" s="212">
        <f t="shared" si="37"/>
        <v>4</v>
      </c>
      <c r="P45" s="216">
        <f t="shared" si="37"/>
        <v>0</v>
      </c>
      <c r="Q45" s="217">
        <f t="shared" si="37"/>
        <v>0</v>
      </c>
      <c r="R45" s="212">
        <f t="shared" si="37"/>
        <v>0</v>
      </c>
      <c r="S45" s="212">
        <f t="shared" si="37"/>
        <v>0</v>
      </c>
      <c r="T45" s="212">
        <f t="shared" si="37"/>
        <v>0</v>
      </c>
      <c r="U45" s="212">
        <f t="shared" si="37"/>
        <v>0</v>
      </c>
      <c r="V45" s="216">
        <f t="shared" si="37"/>
        <v>0</v>
      </c>
      <c r="W45" s="217">
        <f t="shared" si="37"/>
        <v>0</v>
      </c>
      <c r="X45" s="212">
        <f t="shared" si="37"/>
        <v>0</v>
      </c>
      <c r="Y45" s="229">
        <f t="shared" si="37"/>
        <v>0</v>
      </c>
      <c r="Z45" s="229">
        <f t="shared" si="37"/>
        <v>0</v>
      </c>
      <c r="AA45" s="229">
        <f t="shared" si="37"/>
        <v>0</v>
      </c>
      <c r="AB45" s="230">
        <f t="shared" si="37"/>
        <v>0</v>
      </c>
      <c r="AC45" s="282">
        <f t="shared" si="37"/>
        <v>0</v>
      </c>
      <c r="AD45" s="229">
        <f t="shared" si="37"/>
        <v>0</v>
      </c>
      <c r="AE45" s="229">
        <f t="shared" si="37"/>
        <v>0</v>
      </c>
      <c r="AF45" s="229">
        <f t="shared" si="37"/>
        <v>0</v>
      </c>
      <c r="AG45" s="229">
        <f t="shared" si="37"/>
        <v>0</v>
      </c>
      <c r="AH45" s="294">
        <f t="shared" si="37"/>
        <v>0</v>
      </c>
      <c r="AI45" s="228">
        <f t="shared" si="37"/>
        <v>159</v>
      </c>
      <c r="AJ45" s="229">
        <f t="shared" si="37"/>
        <v>141</v>
      </c>
      <c r="AK45" s="229">
        <f t="shared" si="37"/>
        <v>18</v>
      </c>
      <c r="AL45" s="229">
        <f t="shared" si="37"/>
        <v>14</v>
      </c>
      <c r="AM45" s="229">
        <f t="shared" si="37"/>
        <v>4</v>
      </c>
      <c r="AN45" s="230">
        <f t="shared" si="37"/>
        <v>0</v>
      </c>
      <c r="AO45" s="46">
        <f>SUM(AO46:AO48)</f>
        <v>0</v>
      </c>
      <c r="AP45" s="22"/>
    </row>
    <row r="46" spans="1:43" ht="23.25" customHeight="1" thickTop="1">
      <c r="A46" s="43" t="s">
        <v>57</v>
      </c>
      <c r="B46" s="231" t="s">
        <v>58</v>
      </c>
      <c r="C46" s="232"/>
      <c r="D46" s="93"/>
      <c r="E46" s="202"/>
      <c r="F46" s="93"/>
      <c r="G46" s="93"/>
      <c r="H46" s="93">
        <v>4</v>
      </c>
      <c r="I46" s="93">
        <v>4</v>
      </c>
      <c r="J46" s="204"/>
      <c r="K46" s="110">
        <v>159</v>
      </c>
      <c r="L46" s="93">
        <f>K46-M46</f>
        <v>141</v>
      </c>
      <c r="M46" s="205">
        <v>18</v>
      </c>
      <c r="N46" s="43">
        <v>14</v>
      </c>
      <c r="O46" s="43">
        <v>4</v>
      </c>
      <c r="P46" s="206"/>
      <c r="Q46" s="110"/>
      <c r="R46" s="43"/>
      <c r="S46" s="205"/>
      <c r="T46" s="43"/>
      <c r="U46" s="43"/>
      <c r="V46" s="206"/>
      <c r="W46" s="207"/>
      <c r="X46" s="207"/>
      <c r="Y46" s="208"/>
      <c r="Z46" s="207"/>
      <c r="AA46" s="207"/>
      <c r="AB46" s="209"/>
      <c r="AC46" s="110"/>
      <c r="AD46" s="110"/>
      <c r="AE46" s="208"/>
      <c r="AF46" s="110"/>
      <c r="AG46" s="110"/>
      <c r="AH46" s="206"/>
      <c r="AI46" s="226">
        <v>159</v>
      </c>
      <c r="AJ46" s="226">
        <v>141</v>
      </c>
      <c r="AK46" s="208">
        <v>18</v>
      </c>
      <c r="AL46" s="226">
        <v>14</v>
      </c>
      <c r="AM46" s="226">
        <v>4</v>
      </c>
      <c r="AN46" s="209"/>
      <c r="AO46" s="15" t="s">
        <v>87</v>
      </c>
      <c r="AP46" s="16"/>
    </row>
    <row r="47" spans="1:43" ht="13.5" customHeight="1">
      <c r="A47" s="12" t="s">
        <v>118</v>
      </c>
      <c r="B47" s="94" t="s">
        <v>54</v>
      </c>
      <c r="C47" s="91"/>
      <c r="D47" s="406"/>
      <c r="E47" s="407"/>
      <c r="F47" s="86"/>
      <c r="G47" s="86"/>
      <c r="H47" s="86"/>
      <c r="I47" s="86"/>
      <c r="J47" s="25"/>
      <c r="K47" s="47"/>
      <c r="L47" s="23"/>
      <c r="M47" s="18">
        <v>0</v>
      </c>
      <c r="N47" s="10"/>
      <c r="O47" s="86"/>
      <c r="P47" s="25"/>
      <c r="Q47" s="16"/>
      <c r="R47" s="185"/>
      <c r="S47" s="18"/>
      <c r="T47" s="185"/>
      <c r="U47" s="185"/>
      <c r="V47" s="25"/>
      <c r="W47" s="98"/>
      <c r="X47" s="98"/>
      <c r="Y47" s="102"/>
      <c r="Z47" s="98"/>
      <c r="AA47" s="98"/>
      <c r="AB47" s="27"/>
      <c r="AC47" s="23"/>
      <c r="AD47" s="16"/>
      <c r="AE47" s="102"/>
      <c r="AF47" s="16"/>
      <c r="AG47" s="16"/>
      <c r="AH47" s="25"/>
      <c r="AI47" s="20"/>
      <c r="AJ47" s="20"/>
      <c r="AK47" s="118"/>
      <c r="AL47" s="109"/>
      <c r="AM47" s="109"/>
      <c r="AN47" s="115"/>
      <c r="AO47" s="23" t="s">
        <v>88</v>
      </c>
      <c r="AP47" s="23" t="s">
        <v>88</v>
      </c>
    </row>
    <row r="48" spans="1:43" s="69" customFormat="1" ht="13.5" customHeight="1" thickBot="1">
      <c r="A48" s="161" t="s">
        <v>119</v>
      </c>
      <c r="B48" s="234" t="s">
        <v>123</v>
      </c>
      <c r="C48" s="235"/>
      <c r="D48" s="161"/>
      <c r="E48" s="236"/>
      <c r="F48" s="161"/>
      <c r="G48" s="161"/>
      <c r="H48" s="161"/>
      <c r="I48" s="161"/>
      <c r="J48" s="221"/>
      <c r="K48" s="242"/>
      <c r="L48" s="237"/>
      <c r="M48" s="210">
        <v>72</v>
      </c>
      <c r="N48" s="161"/>
      <c r="O48" s="161"/>
      <c r="P48" s="221"/>
      <c r="Q48" s="222"/>
      <c r="R48" s="161"/>
      <c r="S48" s="210"/>
      <c r="T48" s="161"/>
      <c r="U48" s="161"/>
      <c r="V48" s="221"/>
      <c r="W48" s="223"/>
      <c r="X48" s="223"/>
      <c r="Y48" s="211"/>
      <c r="Z48" s="225"/>
      <c r="AA48" s="223"/>
      <c r="AB48" s="224"/>
      <c r="AC48" s="292"/>
      <c r="AD48" s="222"/>
      <c r="AE48" s="211"/>
      <c r="AF48" s="222"/>
      <c r="AG48" s="222"/>
      <c r="AH48" s="221"/>
      <c r="AI48" s="225"/>
      <c r="AJ48" s="225"/>
      <c r="AK48" s="293">
        <v>72</v>
      </c>
      <c r="AL48" s="289"/>
      <c r="AM48" s="289"/>
      <c r="AN48" s="290"/>
      <c r="AO48" s="23"/>
      <c r="AP48" s="23"/>
    </row>
    <row r="49" spans="1:43" ht="21.75" customHeight="1" thickTop="1" thickBot="1">
      <c r="A49" s="212" t="s">
        <v>59</v>
      </c>
      <c r="B49" s="233" t="s">
        <v>60</v>
      </c>
      <c r="C49" s="217"/>
      <c r="D49" s="212"/>
      <c r="E49" s="214"/>
      <c r="F49" s="212"/>
      <c r="G49" s="212"/>
      <c r="H49" s="212"/>
      <c r="I49" s="212"/>
      <c r="J49" s="216"/>
      <c r="K49" s="217">
        <f>SUM(K50:K52)</f>
        <v>258</v>
      </c>
      <c r="L49" s="212">
        <f>SUM(L50:L52)</f>
        <v>228</v>
      </c>
      <c r="M49" s="212">
        <f>SUM(M50:M50)</f>
        <v>30</v>
      </c>
      <c r="N49" s="212">
        <f t="shared" ref="N49:AN49" si="38">SUM(N50:N50)</f>
        <v>10</v>
      </c>
      <c r="O49" s="212">
        <f t="shared" si="38"/>
        <v>0</v>
      </c>
      <c r="P49" s="216">
        <f t="shared" si="38"/>
        <v>20</v>
      </c>
      <c r="Q49" s="217">
        <f t="shared" si="38"/>
        <v>0</v>
      </c>
      <c r="R49" s="212">
        <f t="shared" si="38"/>
        <v>0</v>
      </c>
      <c r="S49" s="212">
        <f t="shared" si="38"/>
        <v>0</v>
      </c>
      <c r="T49" s="212">
        <f t="shared" si="38"/>
        <v>0</v>
      </c>
      <c r="U49" s="212">
        <f t="shared" si="38"/>
        <v>0</v>
      </c>
      <c r="V49" s="216">
        <f t="shared" si="38"/>
        <v>0</v>
      </c>
      <c r="W49" s="217">
        <f t="shared" si="38"/>
        <v>0</v>
      </c>
      <c r="X49" s="212">
        <f t="shared" si="38"/>
        <v>0</v>
      </c>
      <c r="Y49" s="229">
        <f t="shared" si="38"/>
        <v>0</v>
      </c>
      <c r="Z49" s="229">
        <f t="shared" si="38"/>
        <v>0</v>
      </c>
      <c r="AA49" s="229">
        <f t="shared" si="38"/>
        <v>0</v>
      </c>
      <c r="AB49" s="294">
        <f t="shared" si="38"/>
        <v>0</v>
      </c>
      <c r="AC49" s="228">
        <f t="shared" si="38"/>
        <v>0</v>
      </c>
      <c r="AD49" s="229">
        <f t="shared" si="38"/>
        <v>0</v>
      </c>
      <c r="AE49" s="229">
        <f t="shared" si="38"/>
        <v>0</v>
      </c>
      <c r="AF49" s="229">
        <f t="shared" si="38"/>
        <v>0</v>
      </c>
      <c r="AG49" s="229">
        <f t="shared" si="38"/>
        <v>0</v>
      </c>
      <c r="AH49" s="294">
        <f t="shared" si="38"/>
        <v>0</v>
      </c>
      <c r="AI49" s="228">
        <f t="shared" si="38"/>
        <v>258</v>
      </c>
      <c r="AJ49" s="229">
        <f t="shared" si="38"/>
        <v>228</v>
      </c>
      <c r="AK49" s="229">
        <f t="shared" si="38"/>
        <v>30</v>
      </c>
      <c r="AL49" s="229">
        <f t="shared" si="38"/>
        <v>10</v>
      </c>
      <c r="AM49" s="229">
        <f t="shared" si="38"/>
        <v>0</v>
      </c>
      <c r="AN49" s="230">
        <f t="shared" si="38"/>
        <v>20</v>
      </c>
      <c r="AO49" s="33">
        <f>SUM(AO50:AO52)</f>
        <v>0</v>
      </c>
      <c r="AP49" s="22"/>
    </row>
    <row r="50" spans="1:43" ht="33" customHeight="1" thickTop="1">
      <c r="A50" s="43" t="s">
        <v>61</v>
      </c>
      <c r="B50" s="231" t="s">
        <v>126</v>
      </c>
      <c r="C50" s="232"/>
      <c r="D50" s="93"/>
      <c r="E50" s="202"/>
      <c r="F50" s="203">
        <v>4</v>
      </c>
      <c r="G50" s="93"/>
      <c r="H50" s="93"/>
      <c r="I50" s="93"/>
      <c r="J50" s="204"/>
      <c r="K50" s="110">
        <v>258</v>
      </c>
      <c r="L50" s="93">
        <f>K50-M50</f>
        <v>228</v>
      </c>
      <c r="M50" s="205">
        <v>30</v>
      </c>
      <c r="N50" s="43">
        <v>10</v>
      </c>
      <c r="O50" s="43"/>
      <c r="P50" s="206">
        <v>20</v>
      </c>
      <c r="Q50" s="110"/>
      <c r="R50" s="43"/>
      <c r="S50" s="205"/>
      <c r="T50" s="43"/>
      <c r="U50" s="43"/>
      <c r="V50" s="206"/>
      <c r="W50" s="207"/>
      <c r="X50" s="207"/>
      <c r="Y50" s="208"/>
      <c r="Z50" s="207"/>
      <c r="AA50" s="207"/>
      <c r="AB50" s="209"/>
      <c r="AC50" s="110"/>
      <c r="AD50" s="110"/>
      <c r="AE50" s="208"/>
      <c r="AF50" s="110"/>
      <c r="AG50" s="110"/>
      <c r="AH50" s="206"/>
      <c r="AI50" s="226">
        <v>258</v>
      </c>
      <c r="AJ50" s="226">
        <v>228</v>
      </c>
      <c r="AK50" s="208">
        <v>30</v>
      </c>
      <c r="AL50" s="226">
        <v>10</v>
      </c>
      <c r="AM50" s="226"/>
      <c r="AN50" s="209">
        <v>20</v>
      </c>
      <c r="AO50" s="16" t="s">
        <v>89</v>
      </c>
      <c r="AP50" s="16"/>
    </row>
    <row r="51" spans="1:43" s="8" customFormat="1" ht="15" customHeight="1">
      <c r="A51" s="12" t="s">
        <v>116</v>
      </c>
      <c r="B51" s="11" t="s">
        <v>113</v>
      </c>
      <c r="C51" s="9"/>
      <c r="D51" s="9"/>
      <c r="E51" s="30"/>
      <c r="F51" s="47"/>
      <c r="G51" s="89"/>
      <c r="H51" s="89"/>
      <c r="I51" s="89"/>
      <c r="J51" s="90"/>
      <c r="K51" s="15"/>
      <c r="L51" s="9"/>
      <c r="M51" s="18">
        <v>0</v>
      </c>
      <c r="N51" s="12"/>
      <c r="O51" s="12"/>
      <c r="P51" s="25"/>
      <c r="Q51" s="16"/>
      <c r="R51" s="185"/>
      <c r="S51" s="18"/>
      <c r="T51" s="185"/>
      <c r="U51" s="185"/>
      <c r="V51" s="25"/>
      <c r="W51" s="98"/>
      <c r="X51" s="98"/>
      <c r="Y51" s="102"/>
      <c r="Z51" s="98"/>
      <c r="AA51" s="98"/>
      <c r="AB51" s="27"/>
      <c r="AC51" s="16"/>
      <c r="AD51" s="86"/>
      <c r="AE51" s="102"/>
      <c r="AF51" s="16"/>
      <c r="AG51" s="16"/>
      <c r="AH51" s="25"/>
      <c r="AI51" s="20"/>
      <c r="AJ51" s="20"/>
      <c r="AK51" s="102"/>
      <c r="AL51" s="20"/>
      <c r="AM51" s="20"/>
      <c r="AN51" s="27"/>
      <c r="AO51" s="16"/>
      <c r="AP51" s="16"/>
    </row>
    <row r="52" spans="1:43" s="8" customFormat="1" ht="15" customHeight="1" thickBot="1">
      <c r="A52" s="12" t="s">
        <v>115</v>
      </c>
      <c r="B52" s="11" t="s">
        <v>123</v>
      </c>
      <c r="C52" s="9"/>
      <c r="D52" s="9"/>
      <c r="E52" s="30"/>
      <c r="F52" s="47"/>
      <c r="G52" s="89"/>
      <c r="H52" s="89"/>
      <c r="I52" s="89"/>
      <c r="J52" s="90"/>
      <c r="K52" s="15"/>
      <c r="L52" s="9"/>
      <c r="M52" s="18">
        <v>72</v>
      </c>
      <c r="N52" s="12"/>
      <c r="O52" s="12"/>
      <c r="P52" s="25"/>
      <c r="Q52" s="16"/>
      <c r="R52" s="185"/>
      <c r="S52" s="18"/>
      <c r="T52" s="185"/>
      <c r="U52" s="185"/>
      <c r="V52" s="25"/>
      <c r="W52" s="98"/>
      <c r="X52" s="98"/>
      <c r="Y52" s="102"/>
      <c r="Z52" s="98"/>
      <c r="AA52" s="98"/>
      <c r="AB52" s="27"/>
      <c r="AC52" s="16"/>
      <c r="AD52" s="86"/>
      <c r="AE52" s="102"/>
      <c r="AF52" s="16"/>
      <c r="AG52" s="16"/>
      <c r="AH52" s="25"/>
      <c r="AI52" s="20"/>
      <c r="AJ52" s="20"/>
      <c r="AK52" s="102">
        <v>72</v>
      </c>
      <c r="AL52" s="20"/>
      <c r="AM52" s="20"/>
      <c r="AN52" s="27"/>
      <c r="AO52" s="16"/>
      <c r="AP52" s="16"/>
    </row>
    <row r="53" spans="1:43" ht="23.25" customHeight="1" thickTop="1" thickBot="1">
      <c r="A53" s="212" t="s">
        <v>63</v>
      </c>
      <c r="B53" s="213" t="s">
        <v>112</v>
      </c>
      <c r="C53" s="212"/>
      <c r="D53" s="212"/>
      <c r="E53" s="214"/>
      <c r="F53" s="215"/>
      <c r="G53" s="212"/>
      <c r="H53" s="212"/>
      <c r="I53" s="212"/>
      <c r="J53" s="216" t="s">
        <v>134</v>
      </c>
      <c r="K53" s="217">
        <f>SUM(K54:K56)</f>
        <v>105</v>
      </c>
      <c r="L53" s="212">
        <f>SUM(L54:L56)</f>
        <v>53</v>
      </c>
      <c r="M53" s="212">
        <f>SUM(M54:M54)</f>
        <v>52</v>
      </c>
      <c r="N53" s="212">
        <f t="shared" ref="N53:AN53" si="39">SUM(N54:N54)</f>
        <v>0</v>
      </c>
      <c r="O53" s="212">
        <f t="shared" si="39"/>
        <v>52</v>
      </c>
      <c r="P53" s="216">
        <f t="shared" si="39"/>
        <v>0</v>
      </c>
      <c r="Q53" s="217">
        <f t="shared" si="39"/>
        <v>105</v>
      </c>
      <c r="R53" s="212">
        <f t="shared" si="39"/>
        <v>53</v>
      </c>
      <c r="S53" s="212">
        <f t="shared" si="39"/>
        <v>52</v>
      </c>
      <c r="T53" s="212">
        <f t="shared" si="39"/>
        <v>32</v>
      </c>
      <c r="U53" s="212">
        <f t="shared" si="39"/>
        <v>20</v>
      </c>
      <c r="V53" s="216">
        <f t="shared" si="39"/>
        <v>0</v>
      </c>
      <c r="W53" s="217">
        <f t="shared" si="39"/>
        <v>0</v>
      </c>
      <c r="X53" s="212">
        <f t="shared" si="39"/>
        <v>0</v>
      </c>
      <c r="Y53" s="212">
        <f t="shared" si="39"/>
        <v>0</v>
      </c>
      <c r="Z53" s="212">
        <f t="shared" si="39"/>
        <v>0</v>
      </c>
      <c r="AA53" s="212">
        <f t="shared" si="39"/>
        <v>0</v>
      </c>
      <c r="AB53" s="214">
        <f t="shared" si="39"/>
        <v>0</v>
      </c>
      <c r="AC53" s="215">
        <f t="shared" si="39"/>
        <v>0</v>
      </c>
      <c r="AD53" s="212">
        <f t="shared" si="39"/>
        <v>0</v>
      </c>
      <c r="AE53" s="212">
        <f t="shared" si="39"/>
        <v>0</v>
      </c>
      <c r="AF53" s="212">
        <f t="shared" si="39"/>
        <v>0</v>
      </c>
      <c r="AG53" s="212">
        <f t="shared" si="39"/>
        <v>0</v>
      </c>
      <c r="AH53" s="216">
        <f t="shared" si="39"/>
        <v>0</v>
      </c>
      <c r="AI53" s="228">
        <f t="shared" si="39"/>
        <v>0</v>
      </c>
      <c r="AJ53" s="229">
        <f t="shared" si="39"/>
        <v>0</v>
      </c>
      <c r="AK53" s="229">
        <f t="shared" si="39"/>
        <v>0</v>
      </c>
      <c r="AL53" s="229">
        <f t="shared" si="39"/>
        <v>0</v>
      </c>
      <c r="AM53" s="229">
        <f t="shared" si="39"/>
        <v>0</v>
      </c>
      <c r="AN53" s="230">
        <f t="shared" si="39"/>
        <v>0</v>
      </c>
      <c r="AO53" s="46">
        <f>SUM(AO54:AO56)</f>
        <v>0</v>
      </c>
      <c r="AP53" s="22"/>
    </row>
    <row r="54" spans="1:43" ht="33" customHeight="1" thickTop="1">
      <c r="A54" s="43" t="s">
        <v>64</v>
      </c>
      <c r="B54" s="201" t="s">
        <v>163</v>
      </c>
      <c r="C54" s="93"/>
      <c r="D54" s="93"/>
      <c r="E54" s="202"/>
      <c r="F54" s="203"/>
      <c r="G54" s="93">
        <v>1</v>
      </c>
      <c r="H54" s="93"/>
      <c r="I54" s="93"/>
      <c r="J54" s="204"/>
      <c r="K54" s="110">
        <v>105</v>
      </c>
      <c r="L54" s="93">
        <v>53</v>
      </c>
      <c r="M54" s="205">
        <v>52</v>
      </c>
      <c r="N54" s="43"/>
      <c r="O54" s="43">
        <v>52</v>
      </c>
      <c r="P54" s="206"/>
      <c r="Q54" s="110">
        <v>105</v>
      </c>
      <c r="R54" s="43">
        <v>53</v>
      </c>
      <c r="S54" s="205">
        <v>52</v>
      </c>
      <c r="T54" s="43">
        <v>32</v>
      </c>
      <c r="U54" s="43">
        <v>20</v>
      </c>
      <c r="V54" s="206"/>
      <c r="W54" s="207"/>
      <c r="X54" s="207"/>
      <c r="Y54" s="208"/>
      <c r="Z54" s="207"/>
      <c r="AA54" s="207"/>
      <c r="AB54" s="209"/>
      <c r="AC54" s="110"/>
      <c r="AD54" s="43"/>
      <c r="AE54" s="208"/>
      <c r="AF54" s="110"/>
      <c r="AG54" s="110"/>
      <c r="AH54" s="206"/>
      <c r="AI54" s="226"/>
      <c r="AJ54" s="226"/>
      <c r="AK54" s="227"/>
      <c r="AL54" s="226"/>
      <c r="AM54" s="226"/>
      <c r="AN54" s="209"/>
      <c r="AO54" s="15"/>
      <c r="AP54" s="16"/>
    </row>
    <row r="55" spans="1:43" ht="13.5" customHeight="1">
      <c r="A55" s="12" t="s">
        <v>114</v>
      </c>
      <c r="B55" s="11" t="s">
        <v>113</v>
      </c>
      <c r="C55" s="7"/>
      <c r="D55" s="406"/>
      <c r="E55" s="407"/>
      <c r="F55" s="45"/>
      <c r="G55" s="86">
        <v>1</v>
      </c>
      <c r="H55" s="86"/>
      <c r="I55" s="86"/>
      <c r="J55" s="90"/>
      <c r="K55" s="91"/>
      <c r="L55" s="23"/>
      <c r="M55" s="18">
        <v>108</v>
      </c>
      <c r="N55" s="10"/>
      <c r="O55" s="86"/>
      <c r="P55" s="25"/>
      <c r="Q55" s="16"/>
      <c r="R55" s="185"/>
      <c r="S55" s="18">
        <v>108</v>
      </c>
      <c r="T55" s="185"/>
      <c r="U55" s="185"/>
      <c r="V55" s="25"/>
      <c r="W55" s="99"/>
      <c r="X55" s="99"/>
      <c r="Y55" s="103"/>
      <c r="Z55" s="99"/>
      <c r="AA55" s="99"/>
      <c r="AB55" s="26"/>
      <c r="AC55" s="23"/>
      <c r="AD55" s="9"/>
      <c r="AE55" s="103"/>
      <c r="AF55" s="91"/>
      <c r="AG55" s="91"/>
      <c r="AH55" s="90"/>
      <c r="AI55" s="19"/>
      <c r="AJ55" s="19"/>
      <c r="AK55" s="117"/>
      <c r="AL55" s="109"/>
      <c r="AM55" s="109"/>
      <c r="AN55" s="115"/>
      <c r="AO55" s="23" t="s">
        <v>88</v>
      </c>
      <c r="AP55" s="23" t="s">
        <v>88</v>
      </c>
    </row>
    <row r="56" spans="1:43" s="69" customFormat="1" ht="13.5" customHeight="1" thickBot="1">
      <c r="A56" s="303" t="s">
        <v>127</v>
      </c>
      <c r="B56" s="11" t="s">
        <v>123</v>
      </c>
      <c r="C56" s="154"/>
      <c r="D56" s="44"/>
      <c r="E56" s="147"/>
      <c r="F56" s="45"/>
      <c r="G56" s="303">
        <v>1</v>
      </c>
      <c r="H56" s="303"/>
      <c r="I56" s="299"/>
      <c r="J56" s="149"/>
      <c r="K56" s="306"/>
      <c r="L56" s="310"/>
      <c r="M56" s="18">
        <v>180</v>
      </c>
      <c r="N56" s="299"/>
      <c r="O56" s="299"/>
      <c r="P56" s="297"/>
      <c r="Q56" s="45"/>
      <c r="R56" s="299"/>
      <c r="S56" s="312">
        <v>180</v>
      </c>
      <c r="T56" s="303"/>
      <c r="U56" s="303"/>
      <c r="V56" s="25"/>
      <c r="W56" s="316"/>
      <c r="X56" s="19"/>
      <c r="Y56" s="17"/>
      <c r="Z56" s="19"/>
      <c r="AA56" s="19"/>
      <c r="AB56" s="320"/>
      <c r="AC56" s="321"/>
      <c r="AD56" s="298"/>
      <c r="AE56" s="17"/>
      <c r="AF56" s="324"/>
      <c r="AG56" s="324"/>
      <c r="AH56" s="149"/>
      <c r="AI56" s="325"/>
      <c r="AJ56" s="327"/>
      <c r="AK56" s="117"/>
      <c r="AL56" s="109"/>
      <c r="AM56" s="330"/>
      <c r="AN56" s="331"/>
      <c r="AO56" s="123"/>
      <c r="AP56" s="123"/>
    </row>
    <row r="57" spans="1:43" s="69" customFormat="1" ht="13.5" customHeight="1" thickTop="1" thickBot="1">
      <c r="A57" s="334" t="s">
        <v>117</v>
      </c>
      <c r="B57" s="335" t="s">
        <v>62</v>
      </c>
      <c r="C57" s="300"/>
      <c r="D57" s="301"/>
      <c r="E57" s="302"/>
      <c r="F57" s="304"/>
      <c r="G57" s="44"/>
      <c r="H57" s="44"/>
      <c r="I57" s="305"/>
      <c r="J57" s="119"/>
      <c r="K57" s="307"/>
      <c r="L57" s="155"/>
      <c r="M57" s="308">
        <v>144</v>
      </c>
      <c r="N57" s="309"/>
      <c r="O57" s="309"/>
      <c r="P57" s="311"/>
      <c r="Q57" s="309"/>
      <c r="R57" s="309"/>
      <c r="S57" s="313"/>
      <c r="T57" s="314"/>
      <c r="U57" s="314"/>
      <c r="V57" s="315"/>
      <c r="W57" s="317"/>
      <c r="X57" s="318"/>
      <c r="Y57" s="333"/>
      <c r="Z57" s="318"/>
      <c r="AA57" s="318"/>
      <c r="AB57" s="156"/>
      <c r="AC57" s="322"/>
      <c r="AD57" s="323"/>
      <c r="AE57" s="319"/>
      <c r="AF57" s="154"/>
      <c r="AG57" s="154"/>
      <c r="AH57" s="119"/>
      <c r="AI57" s="317"/>
      <c r="AJ57" s="326"/>
      <c r="AK57" s="328">
        <v>144</v>
      </c>
      <c r="AL57" s="329"/>
      <c r="AM57" s="157"/>
      <c r="AN57" s="332"/>
      <c r="AO57" s="134"/>
      <c r="AP57" s="134"/>
      <c r="AQ57" s="114"/>
    </row>
    <row r="58" spans="1:43" ht="13.5" customHeight="1" thickTop="1">
      <c r="A58" s="43"/>
      <c r="B58" s="295"/>
      <c r="C58" s="93"/>
      <c r="D58" s="93"/>
      <c r="E58" s="93"/>
      <c r="F58" s="93"/>
      <c r="G58" s="93"/>
      <c r="H58" s="93"/>
      <c r="I58" s="93"/>
      <c r="J58" s="93"/>
      <c r="K58" s="43"/>
      <c r="L58" s="93"/>
      <c r="M58" s="394" t="s">
        <v>130</v>
      </c>
      <c r="N58" s="408" t="s">
        <v>131</v>
      </c>
      <c r="O58" s="409"/>
      <c r="P58" s="410"/>
      <c r="Q58" s="186"/>
      <c r="R58" s="186"/>
      <c r="S58" s="186"/>
      <c r="T58" s="186"/>
      <c r="U58" s="186"/>
      <c r="V58" s="110"/>
      <c r="W58" s="142"/>
      <c r="X58" s="121"/>
      <c r="Y58" s="121">
        <v>2</v>
      </c>
      <c r="Z58" s="121"/>
      <c r="AA58" s="121"/>
      <c r="AB58" s="143"/>
      <c r="AC58" s="144"/>
      <c r="AD58" s="121"/>
      <c r="AE58" s="121">
        <v>2</v>
      </c>
      <c r="AF58" s="121"/>
      <c r="AG58" s="121"/>
      <c r="AH58" s="143"/>
      <c r="AI58" s="144"/>
      <c r="AJ58" s="121"/>
      <c r="AK58" s="145">
        <v>3</v>
      </c>
      <c r="AL58" s="145"/>
      <c r="AM58" s="145"/>
      <c r="AN58" s="146"/>
      <c r="AO58" s="135"/>
      <c r="AP58" s="39"/>
    </row>
    <row r="59" spans="1:43" ht="18.75" customHeight="1">
      <c r="A59" s="82"/>
      <c r="B59" s="296"/>
      <c r="C59" s="7"/>
      <c r="D59" s="7"/>
      <c r="E59" s="7"/>
      <c r="F59" s="89"/>
      <c r="G59" s="89"/>
      <c r="H59" s="89"/>
      <c r="I59" s="89"/>
      <c r="J59" s="63"/>
      <c r="K59" s="64"/>
      <c r="L59" s="56"/>
      <c r="M59" s="394"/>
      <c r="N59" s="411" t="s">
        <v>132</v>
      </c>
      <c r="O59" s="412"/>
      <c r="P59" s="413"/>
      <c r="Q59" s="15"/>
      <c r="R59" s="15"/>
      <c r="S59" s="15"/>
      <c r="T59" s="15"/>
      <c r="U59" s="15"/>
      <c r="V59" s="16"/>
      <c r="W59" s="141"/>
      <c r="X59" s="54"/>
      <c r="Y59" s="54">
        <v>8</v>
      </c>
      <c r="Z59" s="54"/>
      <c r="AA59" s="54"/>
      <c r="AB59" s="55"/>
      <c r="AC59" s="140"/>
      <c r="AD59" s="54"/>
      <c r="AE59" s="54">
        <v>6</v>
      </c>
      <c r="AF59" s="54"/>
      <c r="AG59" s="54"/>
      <c r="AH59" s="55"/>
      <c r="AI59" s="140"/>
      <c r="AJ59" s="54"/>
      <c r="AK59" s="122">
        <v>7</v>
      </c>
      <c r="AL59" s="122"/>
      <c r="AM59" s="122"/>
      <c r="AN59" s="139"/>
      <c r="AO59" s="136"/>
      <c r="AP59" s="39"/>
    </row>
    <row r="60" spans="1:43" s="69" customFormat="1" ht="16.5" customHeight="1" thickBot="1">
      <c r="A60" s="83"/>
      <c r="B60" s="53"/>
      <c r="C60" s="167"/>
      <c r="D60" s="167"/>
      <c r="E60" s="167"/>
      <c r="F60" s="167"/>
      <c r="G60" s="167"/>
      <c r="H60" s="167"/>
      <c r="I60" s="167"/>
      <c r="J60" s="167"/>
      <c r="K60" s="166"/>
      <c r="L60" s="56"/>
      <c r="M60" s="394"/>
      <c r="N60" s="420" t="s">
        <v>133</v>
      </c>
      <c r="O60" s="421"/>
      <c r="P60" s="422"/>
      <c r="Q60" s="15"/>
      <c r="R60" s="15"/>
      <c r="S60" s="15"/>
      <c r="T60" s="15"/>
      <c r="U60" s="15"/>
      <c r="V60" s="16"/>
      <c r="W60" s="141"/>
      <c r="X60" s="54"/>
      <c r="Y60" s="54"/>
      <c r="Z60" s="54"/>
      <c r="AA60" s="54"/>
      <c r="AB60" s="54"/>
      <c r="AC60" s="122"/>
      <c r="AD60" s="54"/>
      <c r="AE60" s="54"/>
      <c r="AF60" s="54"/>
      <c r="AG60" s="54"/>
      <c r="AH60" s="54"/>
      <c r="AI60" s="122"/>
      <c r="AJ60" s="54"/>
      <c r="AK60" s="122">
        <v>1</v>
      </c>
      <c r="AL60" s="122"/>
      <c r="AM60" s="122"/>
      <c r="AN60" s="122"/>
      <c r="AO60" s="153"/>
      <c r="AP60" s="166"/>
    </row>
    <row r="61" spans="1:43" ht="13.5" customHeight="1" thickBot="1">
      <c r="A61" s="83"/>
      <c r="B61" s="53"/>
      <c r="C61" s="7"/>
      <c r="D61" s="7"/>
      <c r="E61" s="7"/>
      <c r="F61" s="89"/>
      <c r="G61" s="89"/>
      <c r="H61" s="89"/>
      <c r="I61" s="89"/>
      <c r="J61" s="63"/>
      <c r="K61" s="64"/>
      <c r="L61" s="38"/>
      <c r="M61" s="394"/>
      <c r="N61" s="414"/>
      <c r="O61" s="415"/>
      <c r="P61" s="416"/>
      <c r="Q61" s="193"/>
      <c r="R61" s="184"/>
      <c r="S61" s="184"/>
      <c r="T61" s="184"/>
      <c r="U61" s="184"/>
      <c r="V61" s="184"/>
      <c r="W61" s="377" t="s">
        <v>152</v>
      </c>
      <c r="X61" s="378"/>
      <c r="Y61" s="378"/>
      <c r="Z61" s="378"/>
      <c r="AA61" s="378"/>
      <c r="AB61" s="379"/>
      <c r="AC61" s="383" t="s">
        <v>152</v>
      </c>
      <c r="AD61" s="378"/>
      <c r="AE61" s="378"/>
      <c r="AF61" s="378"/>
      <c r="AG61" s="378"/>
      <c r="AH61" s="379"/>
      <c r="AI61" s="384" t="s">
        <v>153</v>
      </c>
      <c r="AJ61" s="385"/>
      <c r="AK61" s="385"/>
      <c r="AL61" s="385"/>
      <c r="AM61" s="385"/>
      <c r="AN61" s="386"/>
      <c r="AO61" s="137"/>
      <c r="AP61" s="39"/>
    </row>
    <row r="62" spans="1:43" ht="27.75" customHeight="1" thickBot="1">
      <c r="A62" s="158"/>
      <c r="B62" s="159"/>
      <c r="C62" s="160"/>
      <c r="D62" s="160"/>
      <c r="E62" s="160"/>
      <c r="F62" s="160"/>
      <c r="G62" s="160"/>
      <c r="H62" s="160"/>
      <c r="I62" s="160"/>
      <c r="J62" s="160"/>
      <c r="K62" s="161"/>
      <c r="L62" s="162"/>
      <c r="M62" s="395"/>
      <c r="N62" s="417"/>
      <c r="O62" s="418"/>
      <c r="P62" s="419"/>
      <c r="Q62" s="187"/>
      <c r="R62" s="187"/>
      <c r="S62" s="187"/>
      <c r="T62" s="187"/>
      <c r="U62" s="187"/>
      <c r="V62" s="187"/>
      <c r="W62" s="380"/>
      <c r="X62" s="381"/>
      <c r="Y62" s="381"/>
      <c r="Z62" s="381"/>
      <c r="AA62" s="381"/>
      <c r="AB62" s="382"/>
      <c r="AC62" s="380"/>
      <c r="AD62" s="381"/>
      <c r="AE62" s="381"/>
      <c r="AF62" s="381"/>
      <c r="AG62" s="381"/>
      <c r="AH62" s="382"/>
      <c r="AI62" s="387"/>
      <c r="AJ62" s="388"/>
      <c r="AK62" s="388"/>
      <c r="AL62" s="388"/>
      <c r="AM62" s="388"/>
      <c r="AN62" s="389"/>
      <c r="AO62" s="138"/>
      <c r="AP62" s="39"/>
    </row>
    <row r="63" spans="1:43" ht="15.75" customHeight="1" thickTop="1">
      <c r="A63" s="126"/>
      <c r="B63" s="150"/>
      <c r="C63" s="85"/>
      <c r="D63" s="85"/>
      <c r="E63" s="85"/>
      <c r="F63" s="85"/>
      <c r="G63" s="85"/>
      <c r="H63" s="85"/>
      <c r="I63" s="85"/>
      <c r="J63" s="85"/>
      <c r="K63" s="128"/>
      <c r="L63" s="85"/>
      <c r="M63" s="151"/>
      <c r="N63" s="152"/>
      <c r="O63" s="152"/>
      <c r="P63" s="128"/>
      <c r="Q63" s="184"/>
      <c r="R63" s="184"/>
      <c r="S63" s="184"/>
      <c r="T63" s="184"/>
      <c r="U63" s="184"/>
      <c r="V63" s="184"/>
      <c r="W63" s="152"/>
      <c r="X63" s="152"/>
      <c r="Y63" s="152"/>
      <c r="Z63" s="152"/>
      <c r="AA63" s="152"/>
      <c r="AB63" s="152"/>
      <c r="AC63" s="153"/>
      <c r="AD63" s="152"/>
      <c r="AE63" s="152"/>
      <c r="AF63" s="152"/>
      <c r="AG63" s="152"/>
      <c r="AH63" s="152"/>
      <c r="AI63" s="153"/>
      <c r="AJ63" s="152"/>
      <c r="AK63" s="153"/>
      <c r="AL63" s="153"/>
      <c r="AM63" s="153"/>
      <c r="AN63" s="153"/>
      <c r="AO63" s="135"/>
      <c r="AP63" s="16"/>
    </row>
    <row r="64" spans="1:43" ht="13.5" customHeight="1">
      <c r="A64" s="126"/>
      <c r="B64" s="127"/>
      <c r="C64" s="85"/>
      <c r="D64" s="85"/>
      <c r="E64" s="85"/>
      <c r="F64" s="85"/>
      <c r="G64" s="85"/>
      <c r="H64" s="85"/>
      <c r="I64" s="85"/>
      <c r="J64" s="85"/>
      <c r="K64" s="128"/>
      <c r="L64" s="85"/>
      <c r="M64" s="128"/>
      <c r="N64" s="128"/>
      <c r="O64" s="128"/>
      <c r="P64" s="129"/>
      <c r="Q64" s="129"/>
      <c r="R64" s="129"/>
      <c r="S64" s="129"/>
      <c r="T64" s="129"/>
      <c r="U64" s="129"/>
      <c r="V64" s="129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10"/>
      <c r="AP64" s="39"/>
      <c r="AQ64" s="65"/>
    </row>
    <row r="65" spans="1:42" ht="15" customHeight="1">
      <c r="A65" s="126"/>
      <c r="B65" s="127"/>
      <c r="C65" s="85"/>
      <c r="D65" s="85"/>
      <c r="E65" s="85"/>
      <c r="F65" s="85"/>
      <c r="G65" s="85"/>
      <c r="H65" s="85"/>
      <c r="I65" s="85"/>
      <c r="J65" s="85"/>
      <c r="K65" s="128"/>
      <c r="L65" s="85"/>
      <c r="M65" s="128"/>
      <c r="N65" s="128"/>
      <c r="O65" s="128"/>
      <c r="P65" s="128"/>
      <c r="Q65" s="184"/>
      <c r="R65" s="184"/>
      <c r="S65" s="184"/>
      <c r="T65" s="184"/>
      <c r="U65" s="184"/>
      <c r="V65" s="184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6"/>
      <c r="AP65" s="39"/>
    </row>
    <row r="66" spans="1:42" ht="15" customHeight="1">
      <c r="A66" s="126"/>
      <c r="B66" s="127"/>
      <c r="C66" s="85"/>
      <c r="D66" s="85"/>
      <c r="E66" s="85"/>
      <c r="F66" s="85"/>
      <c r="G66" s="85"/>
      <c r="H66" s="85"/>
      <c r="I66" s="85"/>
      <c r="J66" s="85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1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6"/>
      <c r="AP66" s="39"/>
    </row>
    <row r="67" spans="1:42" ht="13.5" customHeight="1">
      <c r="A67" s="126"/>
      <c r="B67" s="127"/>
      <c r="C67" s="85"/>
      <c r="D67" s="85"/>
      <c r="E67" s="85"/>
      <c r="F67" s="85"/>
      <c r="G67" s="85"/>
      <c r="H67" s="85"/>
      <c r="I67" s="85"/>
      <c r="J67" s="85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1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6"/>
      <c r="AP67" s="39"/>
    </row>
    <row r="68" spans="1:42" ht="13.5" customHeight="1">
      <c r="A68" s="126"/>
      <c r="B68" s="132"/>
      <c r="C68" s="85"/>
      <c r="D68" s="85"/>
      <c r="E68" s="85"/>
      <c r="F68" s="85"/>
      <c r="G68" s="85"/>
      <c r="H68" s="85"/>
      <c r="I68" s="85"/>
      <c r="J68" s="85"/>
      <c r="K68" s="128"/>
      <c r="L68" s="85"/>
      <c r="M68" s="128"/>
      <c r="N68" s="128"/>
      <c r="O68" s="128"/>
      <c r="P68" s="128"/>
      <c r="Q68" s="184"/>
      <c r="R68" s="184"/>
      <c r="S68" s="184"/>
      <c r="T68" s="184"/>
      <c r="U68" s="184"/>
      <c r="V68" s="184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6"/>
      <c r="AP68" s="39"/>
    </row>
    <row r="69" spans="1:42" ht="14.25" customHeight="1">
      <c r="A69" s="131"/>
      <c r="B69" s="133"/>
      <c r="C69" s="85"/>
      <c r="D69" s="405"/>
      <c r="E69" s="405"/>
      <c r="F69" s="128"/>
      <c r="G69" s="128"/>
      <c r="H69" s="128"/>
      <c r="I69" s="128"/>
      <c r="J69" s="128"/>
      <c r="K69" s="85"/>
      <c r="L69" s="134"/>
      <c r="M69" s="128"/>
      <c r="N69" s="128"/>
      <c r="O69" s="163"/>
      <c r="P69" s="128"/>
      <c r="Q69" s="184"/>
      <c r="R69" s="184"/>
      <c r="S69" s="184"/>
      <c r="T69" s="184"/>
      <c r="U69" s="184"/>
      <c r="V69" s="184"/>
      <c r="W69" s="85"/>
      <c r="X69" s="85"/>
      <c r="Y69" s="85"/>
      <c r="Z69" s="85"/>
      <c r="AA69" s="85"/>
      <c r="AB69" s="85"/>
      <c r="AC69" s="134"/>
      <c r="AD69" s="85"/>
      <c r="AE69" s="85"/>
      <c r="AF69" s="85"/>
      <c r="AG69" s="85"/>
      <c r="AH69" s="85"/>
      <c r="AI69" s="134"/>
      <c r="AJ69" s="85"/>
      <c r="AK69" s="134"/>
      <c r="AL69" s="134"/>
      <c r="AM69" s="134"/>
      <c r="AN69" s="134"/>
      <c r="AO69" s="23"/>
      <c r="AP69" s="14"/>
    </row>
    <row r="70" spans="1:42" ht="17.25" customHeight="1">
      <c r="A70" s="131"/>
      <c r="B70" s="133"/>
      <c r="C70" s="85"/>
      <c r="D70" s="405"/>
      <c r="E70" s="405"/>
      <c r="F70" s="128"/>
      <c r="G70" s="128"/>
      <c r="H70" s="128"/>
      <c r="I70" s="128"/>
      <c r="J70" s="128"/>
      <c r="K70" s="85"/>
      <c r="L70" s="134"/>
      <c r="M70" s="128"/>
      <c r="N70" s="128"/>
      <c r="O70" s="163"/>
      <c r="P70" s="128"/>
      <c r="Q70" s="184"/>
      <c r="R70" s="184"/>
      <c r="S70" s="184"/>
      <c r="T70" s="184"/>
      <c r="U70" s="184"/>
      <c r="V70" s="184"/>
      <c r="W70" s="128"/>
      <c r="X70" s="128"/>
      <c r="Y70" s="128"/>
      <c r="Z70" s="128"/>
      <c r="AA70" s="128"/>
      <c r="AB70" s="128"/>
      <c r="AC70" s="134"/>
      <c r="AD70" s="128"/>
      <c r="AE70" s="128"/>
      <c r="AF70" s="128"/>
      <c r="AG70" s="128"/>
      <c r="AH70" s="128"/>
      <c r="AI70" s="134"/>
      <c r="AJ70" s="128"/>
      <c r="AK70" s="134"/>
      <c r="AL70" s="134"/>
      <c r="AM70" s="134"/>
      <c r="AN70" s="134"/>
      <c r="AO70" s="23"/>
      <c r="AP70" s="14"/>
    </row>
    <row r="71" spans="1:42" ht="50.25" customHeight="1">
      <c r="A71" s="391"/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3"/>
    </row>
    <row r="72" spans="1:42" ht="13.5" customHeight="1">
      <c r="B72" s="42"/>
    </row>
    <row r="74" spans="1:42" ht="13.5" customHeight="1">
      <c r="B74" s="57"/>
    </row>
    <row r="77" spans="1:42" ht="13.5" customHeight="1">
      <c r="AD77" s="42"/>
      <c r="AE77" s="42"/>
      <c r="AF77" s="42"/>
      <c r="AG77" s="42"/>
      <c r="AH77" s="42"/>
    </row>
  </sheetData>
  <mergeCells count="73">
    <mergeCell ref="F3:F6"/>
    <mergeCell ref="I3:I6"/>
    <mergeCell ref="N4:P4"/>
    <mergeCell ref="P5:P6"/>
    <mergeCell ref="G3:G6"/>
    <mergeCell ref="K3:K6"/>
    <mergeCell ref="L3:L6"/>
    <mergeCell ref="M3:P3"/>
    <mergeCell ref="N5:N6"/>
    <mergeCell ref="AA5:AA6"/>
    <mergeCell ref="Y3:AB3"/>
    <mergeCell ref="Z4:AB4"/>
    <mergeCell ref="D70:E70"/>
    <mergeCell ref="D69:E69"/>
    <mergeCell ref="D55:E55"/>
    <mergeCell ref="N58:P58"/>
    <mergeCell ref="N59:P59"/>
    <mergeCell ref="N61:P62"/>
    <mergeCell ref="N60:P60"/>
    <mergeCell ref="D47:E47"/>
    <mergeCell ref="D43:E43"/>
    <mergeCell ref="O5:O6"/>
    <mergeCell ref="M4:M6"/>
    <mergeCell ref="D38:E38"/>
    <mergeCell ref="H4:H6"/>
    <mergeCell ref="A71:AO71"/>
    <mergeCell ref="M58:M62"/>
    <mergeCell ref="AK3:AN3"/>
    <mergeCell ref="AN5:AN6"/>
    <mergeCell ref="C3:C6"/>
    <mergeCell ref="A1:A6"/>
    <mergeCell ref="B1:B6"/>
    <mergeCell ref="C1:J2"/>
    <mergeCell ref="K1:P2"/>
    <mergeCell ref="D3:D6"/>
    <mergeCell ref="E3:E6"/>
    <mergeCell ref="J3:J6"/>
    <mergeCell ref="AO5:AO6"/>
    <mergeCell ref="AD3:AD6"/>
    <mergeCell ref="AI3:AI6"/>
    <mergeCell ref="AJ3:AJ6"/>
    <mergeCell ref="W61:AB62"/>
    <mergeCell ref="AC61:AH62"/>
    <mergeCell ref="AI61:AN62"/>
    <mergeCell ref="W2:AB2"/>
    <mergeCell ref="AC2:AH2"/>
    <mergeCell ref="AI2:AN2"/>
    <mergeCell ref="AE4:AE6"/>
    <mergeCell ref="AK4:AK6"/>
    <mergeCell ref="AL4:AN4"/>
    <mergeCell ref="AF4:AH4"/>
    <mergeCell ref="AE3:AH3"/>
    <mergeCell ref="AF5:AF6"/>
    <mergeCell ref="AG5:AG6"/>
    <mergeCell ref="AH5:AH6"/>
    <mergeCell ref="AL5:AL6"/>
    <mergeCell ref="AM5:AM6"/>
    <mergeCell ref="Q1:AP1"/>
    <mergeCell ref="Q2:V2"/>
    <mergeCell ref="Q3:Q6"/>
    <mergeCell ref="R3:R6"/>
    <mergeCell ref="S3:V3"/>
    <mergeCell ref="T4:V4"/>
    <mergeCell ref="S4:S6"/>
    <mergeCell ref="T5:T6"/>
    <mergeCell ref="U5:U6"/>
    <mergeCell ref="V5:V6"/>
    <mergeCell ref="AC3:AC6"/>
    <mergeCell ref="W3:W6"/>
    <mergeCell ref="AB5:AB6"/>
    <mergeCell ref="X3:X6"/>
    <mergeCell ref="Y4:Y6"/>
    <mergeCell ref="Z5:Z6"/>
  </mergeCells>
  <pageMargins left="0" right="0" top="0" bottom="0" header="0" footer="0"/>
  <pageSetup paperSize="9" scale="80" orientation="landscape" r:id="rId1"/>
  <headerFooter alignWithMargins="0"/>
  <ignoredErrors>
    <ignoredError sqref="A7:E7 AO7 AP7 AP20 AP14:AP15 P17 AP12:AP13 P19 P18 AP18 P14:P15 P12:P13 AP11 AP16 AP17 AP19" numberStoredAsText="1"/>
    <ignoredError sqref="M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B1:BM12"/>
  <sheetViews>
    <sheetView showGridLines="0" tabSelected="1" workbookViewId="0">
      <selection activeCell="B18" sqref="B17:B18"/>
    </sheetView>
  </sheetViews>
  <sheetFormatPr defaultColWidth="14.6640625" defaultRowHeight="13.5" customHeight="1"/>
  <cols>
    <col min="1" max="1" width="14.6640625" style="173"/>
    <col min="2" max="2" width="7.33203125" style="173" customWidth="1"/>
    <col min="3" max="56" width="3.33203125" style="173" customWidth="1"/>
    <col min="57" max="65" width="2.5" style="173" customWidth="1"/>
    <col min="66" max="16384" width="14.6640625" style="173"/>
  </cols>
  <sheetData>
    <row r="1" spans="2:65" ht="7.5" customHeight="1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</row>
    <row r="2" spans="2:65" ht="12.75" customHeight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80"/>
      <c r="BC2" s="180"/>
      <c r="BD2" s="179"/>
      <c r="BE2" s="180"/>
      <c r="BF2" s="180"/>
      <c r="BG2" s="179"/>
      <c r="BH2" s="180"/>
      <c r="BI2" s="180"/>
      <c r="BJ2" s="179"/>
      <c r="BK2" s="180"/>
      <c r="BL2" s="180"/>
      <c r="BM2" s="179"/>
    </row>
    <row r="3" spans="2:65" ht="18" customHeight="1">
      <c r="B3" s="462" t="s">
        <v>174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180"/>
      <c r="BD3" s="179"/>
      <c r="BE3" s="180"/>
      <c r="BF3" s="180"/>
      <c r="BG3" s="179"/>
      <c r="BH3" s="180"/>
      <c r="BI3" s="180"/>
      <c r="BJ3" s="179"/>
      <c r="BK3" s="180"/>
      <c r="BL3" s="180"/>
      <c r="BM3" s="179"/>
    </row>
    <row r="4" spans="2:65" ht="12.75" customHeight="1">
      <c r="B4" s="463" t="s">
        <v>162</v>
      </c>
      <c r="C4" s="437" t="s">
        <v>166</v>
      </c>
      <c r="D4" s="438"/>
      <c r="E4" s="438"/>
      <c r="F4" s="438"/>
      <c r="G4" s="438"/>
      <c r="H4" s="438"/>
      <c r="I4" s="438"/>
      <c r="J4" s="438"/>
      <c r="K4" s="439"/>
      <c r="L4" s="437" t="s">
        <v>54</v>
      </c>
      <c r="M4" s="438"/>
      <c r="N4" s="438"/>
      <c r="O4" s="438"/>
      <c r="P4" s="438"/>
      <c r="Q4" s="439"/>
      <c r="R4" s="437" t="s">
        <v>165</v>
      </c>
      <c r="S4" s="438"/>
      <c r="T4" s="438"/>
      <c r="U4" s="438"/>
      <c r="V4" s="438"/>
      <c r="W4" s="439"/>
      <c r="X4" s="437" t="s">
        <v>161</v>
      </c>
      <c r="Y4" s="438"/>
      <c r="Z4" s="438"/>
      <c r="AA4" s="438"/>
      <c r="AB4" s="438"/>
      <c r="AC4" s="439"/>
      <c r="AD4" s="437" t="s">
        <v>160</v>
      </c>
      <c r="AE4" s="438"/>
      <c r="AF4" s="438"/>
      <c r="AG4" s="438"/>
      <c r="AH4" s="438"/>
      <c r="AI4" s="439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9"/>
      <c r="AZ4" s="459"/>
      <c r="BA4" s="459"/>
      <c r="BB4" s="459"/>
      <c r="BC4" s="459"/>
      <c r="BD4" s="459"/>
      <c r="BE4" s="457"/>
      <c r="BF4" s="457"/>
      <c r="BG4" s="457"/>
      <c r="BH4" s="457"/>
      <c r="BI4" s="457"/>
      <c r="BJ4" s="457"/>
      <c r="BK4" s="451"/>
      <c r="BL4" s="451"/>
      <c r="BM4" s="451"/>
    </row>
    <row r="5" spans="2:65" ht="28.5" customHeight="1">
      <c r="B5" s="464"/>
      <c r="C5" s="440"/>
      <c r="D5" s="441"/>
      <c r="E5" s="441"/>
      <c r="F5" s="441"/>
      <c r="G5" s="441"/>
      <c r="H5" s="441"/>
      <c r="I5" s="441"/>
      <c r="J5" s="441"/>
      <c r="K5" s="442"/>
      <c r="L5" s="440"/>
      <c r="M5" s="441"/>
      <c r="N5" s="441"/>
      <c r="O5" s="441"/>
      <c r="P5" s="441"/>
      <c r="Q5" s="442"/>
      <c r="R5" s="440"/>
      <c r="S5" s="441"/>
      <c r="T5" s="441"/>
      <c r="U5" s="441"/>
      <c r="V5" s="441"/>
      <c r="W5" s="442"/>
      <c r="X5" s="440"/>
      <c r="Y5" s="441"/>
      <c r="Z5" s="441"/>
      <c r="AA5" s="441"/>
      <c r="AB5" s="441"/>
      <c r="AC5" s="442"/>
      <c r="AD5" s="440"/>
      <c r="AE5" s="441"/>
      <c r="AF5" s="441"/>
      <c r="AG5" s="441"/>
      <c r="AH5" s="441"/>
      <c r="AI5" s="442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7"/>
      <c r="AZ5" s="457"/>
      <c r="BA5" s="457"/>
      <c r="BB5" s="457"/>
      <c r="BC5" s="457"/>
      <c r="BD5" s="457"/>
      <c r="BE5" s="457"/>
      <c r="BF5" s="452"/>
      <c r="BG5" s="457"/>
      <c r="BH5" s="457"/>
      <c r="BI5" s="452"/>
      <c r="BJ5" s="457"/>
      <c r="BK5" s="451"/>
      <c r="BL5" s="452"/>
      <c r="BM5" s="451"/>
    </row>
    <row r="6" spans="2:65" ht="14.25" customHeight="1">
      <c r="B6" s="178"/>
      <c r="C6" s="177"/>
      <c r="D6" s="458" t="s">
        <v>167</v>
      </c>
      <c r="E6" s="458"/>
      <c r="F6" s="458"/>
      <c r="G6" s="458"/>
      <c r="H6" s="458"/>
      <c r="I6" s="458"/>
      <c r="J6" s="458"/>
      <c r="K6" s="176"/>
      <c r="L6" s="177"/>
      <c r="M6" s="458" t="s">
        <v>159</v>
      </c>
      <c r="N6" s="458"/>
      <c r="O6" s="458"/>
      <c r="P6" s="458"/>
      <c r="Q6" s="176"/>
      <c r="R6" s="460" t="s">
        <v>159</v>
      </c>
      <c r="S6" s="458"/>
      <c r="T6" s="458"/>
      <c r="U6" s="458"/>
      <c r="V6" s="458"/>
      <c r="W6" s="461"/>
      <c r="X6" s="181"/>
      <c r="Y6" s="458" t="s">
        <v>159</v>
      </c>
      <c r="Z6" s="458"/>
      <c r="AA6" s="458"/>
      <c r="AB6" s="458"/>
      <c r="AC6" s="182"/>
      <c r="AD6" s="460" t="s">
        <v>159</v>
      </c>
      <c r="AE6" s="458"/>
      <c r="AF6" s="458"/>
      <c r="AG6" s="458"/>
      <c r="AH6" s="458"/>
      <c r="AI6" s="461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7"/>
      <c r="AZ6" s="457"/>
      <c r="BA6" s="457"/>
      <c r="BB6" s="457"/>
      <c r="BC6" s="457"/>
      <c r="BD6" s="457"/>
      <c r="BE6" s="457"/>
      <c r="BF6" s="452"/>
      <c r="BG6" s="457"/>
      <c r="BH6" s="457"/>
      <c r="BI6" s="452"/>
      <c r="BJ6" s="457"/>
      <c r="BK6" s="451"/>
      <c r="BL6" s="452"/>
      <c r="BM6" s="451"/>
    </row>
    <row r="7" spans="2:65" ht="12" customHeight="1">
      <c r="B7" s="174">
        <v>1</v>
      </c>
      <c r="C7" s="454">
        <v>2</v>
      </c>
      <c r="D7" s="455"/>
      <c r="E7" s="455"/>
      <c r="F7" s="455"/>
      <c r="G7" s="455"/>
      <c r="H7" s="455"/>
      <c r="I7" s="455"/>
      <c r="J7" s="455"/>
      <c r="K7" s="456"/>
      <c r="L7" s="454">
        <v>3</v>
      </c>
      <c r="M7" s="455"/>
      <c r="N7" s="455"/>
      <c r="O7" s="455"/>
      <c r="P7" s="455"/>
      <c r="Q7" s="456"/>
      <c r="R7" s="454">
        <v>3</v>
      </c>
      <c r="S7" s="455"/>
      <c r="T7" s="455"/>
      <c r="U7" s="455"/>
      <c r="V7" s="455"/>
      <c r="W7" s="456"/>
      <c r="X7" s="454">
        <v>5</v>
      </c>
      <c r="Y7" s="455"/>
      <c r="Z7" s="455"/>
      <c r="AA7" s="455"/>
      <c r="AB7" s="455"/>
      <c r="AC7" s="456"/>
      <c r="AD7" s="454">
        <v>6</v>
      </c>
      <c r="AE7" s="455"/>
      <c r="AF7" s="455"/>
      <c r="AG7" s="455"/>
      <c r="AH7" s="455"/>
      <c r="AI7" s="456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57"/>
      <c r="BK7" s="451"/>
      <c r="BL7" s="452"/>
      <c r="BM7" s="451"/>
    </row>
    <row r="8" spans="2:65" ht="13.5" customHeight="1">
      <c r="B8" s="175" t="s">
        <v>158</v>
      </c>
      <c r="C8" s="443">
        <v>160</v>
      </c>
      <c r="D8" s="444"/>
      <c r="E8" s="444"/>
      <c r="F8" s="444"/>
      <c r="G8" s="444"/>
      <c r="H8" s="444"/>
      <c r="I8" s="444"/>
      <c r="J8" s="444"/>
      <c r="K8" s="445"/>
      <c r="L8" s="443"/>
      <c r="M8" s="444"/>
      <c r="N8" s="444"/>
      <c r="O8" s="444"/>
      <c r="P8" s="444"/>
      <c r="Q8" s="445"/>
      <c r="R8" s="443">
        <v>5</v>
      </c>
      <c r="S8" s="444"/>
      <c r="T8" s="444"/>
      <c r="U8" s="444"/>
      <c r="V8" s="444"/>
      <c r="W8" s="445"/>
      <c r="X8" s="443"/>
      <c r="Y8" s="444"/>
      <c r="Z8" s="444"/>
      <c r="AA8" s="444"/>
      <c r="AB8" s="444"/>
      <c r="AC8" s="445"/>
      <c r="AD8" s="443"/>
      <c r="AE8" s="444"/>
      <c r="AF8" s="444"/>
      <c r="AG8" s="444"/>
      <c r="AH8" s="444"/>
      <c r="AI8" s="445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51"/>
      <c r="BL8" s="451"/>
      <c r="BM8" s="451"/>
    </row>
    <row r="9" spans="2:65" ht="12" customHeight="1">
      <c r="B9" s="175" t="s">
        <v>157</v>
      </c>
      <c r="C9" s="434">
        <v>160</v>
      </c>
      <c r="D9" s="435"/>
      <c r="E9" s="435"/>
      <c r="F9" s="435"/>
      <c r="G9" s="435"/>
      <c r="H9" s="435"/>
      <c r="I9" s="435"/>
      <c r="J9" s="435"/>
      <c r="K9" s="436"/>
      <c r="L9" s="434">
        <v>3</v>
      </c>
      <c r="M9" s="435"/>
      <c r="N9" s="435"/>
      <c r="O9" s="435"/>
      <c r="P9" s="435"/>
      <c r="Q9" s="436"/>
      <c r="R9" s="434">
        <v>12</v>
      </c>
      <c r="S9" s="435"/>
      <c r="T9" s="435"/>
      <c r="U9" s="435"/>
      <c r="V9" s="435"/>
      <c r="W9" s="436"/>
      <c r="X9" s="434"/>
      <c r="Y9" s="435"/>
      <c r="Z9" s="435"/>
      <c r="AA9" s="435"/>
      <c r="AB9" s="435"/>
      <c r="AC9" s="436"/>
      <c r="AD9" s="434"/>
      <c r="AE9" s="435"/>
      <c r="AF9" s="435"/>
      <c r="AG9" s="435"/>
      <c r="AH9" s="435"/>
      <c r="AI9" s="43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</row>
    <row r="10" spans="2:65" ht="12" customHeight="1">
      <c r="B10" s="175" t="s">
        <v>156</v>
      </c>
      <c r="C10" s="434">
        <v>160</v>
      </c>
      <c r="D10" s="435"/>
      <c r="E10" s="435"/>
      <c r="F10" s="435"/>
      <c r="G10" s="435"/>
      <c r="H10" s="435"/>
      <c r="I10" s="435"/>
      <c r="J10" s="435"/>
      <c r="K10" s="436"/>
      <c r="L10" s="434"/>
      <c r="M10" s="435"/>
      <c r="N10" s="435"/>
      <c r="O10" s="435"/>
      <c r="P10" s="435"/>
      <c r="Q10" s="436"/>
      <c r="R10" s="434">
        <v>6</v>
      </c>
      <c r="S10" s="435"/>
      <c r="T10" s="435"/>
      <c r="U10" s="435"/>
      <c r="V10" s="435"/>
      <c r="W10" s="436"/>
      <c r="X10" s="434"/>
      <c r="Y10" s="435"/>
      <c r="Z10" s="435"/>
      <c r="AA10" s="435"/>
      <c r="AB10" s="435"/>
      <c r="AC10" s="436"/>
      <c r="AD10" s="434"/>
      <c r="AE10" s="435"/>
      <c r="AF10" s="435"/>
      <c r="AG10" s="435"/>
      <c r="AH10" s="435"/>
      <c r="AI10" s="43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8"/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  <c r="BJ10" s="448"/>
      <c r="BK10" s="448"/>
      <c r="BL10" s="448"/>
      <c r="BM10" s="448"/>
    </row>
    <row r="11" spans="2:65" ht="12" customHeight="1">
      <c r="B11" s="175" t="s">
        <v>173</v>
      </c>
      <c r="C11" s="198"/>
      <c r="D11" s="199"/>
      <c r="E11" s="199"/>
      <c r="F11" s="435">
        <v>160</v>
      </c>
      <c r="G11" s="435"/>
      <c r="H11" s="435"/>
      <c r="I11" s="199"/>
      <c r="J11" s="199"/>
      <c r="K11" s="200"/>
      <c r="L11" s="198"/>
      <c r="M11" s="199"/>
      <c r="N11" s="199"/>
      <c r="O11" s="199"/>
      <c r="P11" s="199"/>
      <c r="Q11" s="200"/>
      <c r="R11" s="198"/>
      <c r="S11" s="435">
        <v>4</v>
      </c>
      <c r="T11" s="435"/>
      <c r="U11" s="435"/>
      <c r="V11" s="435"/>
      <c r="W11" s="200"/>
      <c r="X11" s="434">
        <v>4</v>
      </c>
      <c r="Y11" s="435"/>
      <c r="Z11" s="435"/>
      <c r="AA11" s="435"/>
      <c r="AB11" s="435"/>
      <c r="AC11" s="436"/>
      <c r="AD11" s="434">
        <v>6</v>
      </c>
      <c r="AE11" s="435"/>
      <c r="AF11" s="435"/>
      <c r="AG11" s="435"/>
      <c r="AH11" s="435"/>
      <c r="AI11" s="436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</row>
    <row r="12" spans="2:65" ht="12" customHeight="1">
      <c r="B12" s="174" t="s">
        <v>78</v>
      </c>
      <c r="C12" s="430">
        <v>640</v>
      </c>
      <c r="D12" s="431"/>
      <c r="E12" s="431"/>
      <c r="F12" s="431"/>
      <c r="G12" s="431"/>
      <c r="H12" s="431"/>
      <c r="I12" s="431"/>
      <c r="J12" s="431"/>
      <c r="K12" s="432"/>
      <c r="L12" s="430">
        <v>3</v>
      </c>
      <c r="M12" s="431"/>
      <c r="N12" s="431"/>
      <c r="O12" s="431"/>
      <c r="P12" s="431"/>
      <c r="Q12" s="432"/>
      <c r="R12" s="430">
        <v>27</v>
      </c>
      <c r="S12" s="431"/>
      <c r="T12" s="431"/>
      <c r="U12" s="431"/>
      <c r="V12" s="431"/>
      <c r="W12" s="432"/>
      <c r="X12" s="430">
        <v>4</v>
      </c>
      <c r="Y12" s="431"/>
      <c r="Z12" s="431"/>
      <c r="AA12" s="431"/>
      <c r="AB12" s="431"/>
      <c r="AC12" s="432"/>
      <c r="AD12" s="430">
        <v>6</v>
      </c>
      <c r="AE12" s="431"/>
      <c r="AF12" s="431"/>
      <c r="AG12" s="431"/>
      <c r="AH12" s="431"/>
      <c r="AI12" s="432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</row>
  </sheetData>
  <mergeCells count="87">
    <mergeCell ref="B3:BB3"/>
    <mergeCell ref="R7:W7"/>
    <mergeCell ref="D6:J6"/>
    <mergeCell ref="X7:AC7"/>
    <mergeCell ref="B4:B5"/>
    <mergeCell ref="C7:K7"/>
    <mergeCell ref="C4:K5"/>
    <mergeCell ref="AU4:AX5"/>
    <mergeCell ref="AD6:AI6"/>
    <mergeCell ref="BK9:BM9"/>
    <mergeCell ref="BH4:BJ7"/>
    <mergeCell ref="AY4:BD4"/>
    <mergeCell ref="AY8:BA8"/>
    <mergeCell ref="C8:K8"/>
    <mergeCell ref="L4:Q5"/>
    <mergeCell ref="L7:Q7"/>
    <mergeCell ref="M6:P6"/>
    <mergeCell ref="R6:W6"/>
    <mergeCell ref="BK4:BM8"/>
    <mergeCell ref="AJ4:AO5"/>
    <mergeCell ref="AP4:AT5"/>
    <mergeCell ref="AD12:AI12"/>
    <mergeCell ref="BK10:BM10"/>
    <mergeCell ref="AD7:AI7"/>
    <mergeCell ref="AJ6:AO6"/>
    <mergeCell ref="AJ7:AO7"/>
    <mergeCell ref="AP6:AT6"/>
    <mergeCell ref="AP7:AT7"/>
    <mergeCell ref="AU6:AX6"/>
    <mergeCell ref="BE4:BG7"/>
    <mergeCell ref="AJ8:AO8"/>
    <mergeCell ref="AU9:AX9"/>
    <mergeCell ref="AU10:AX10"/>
    <mergeCell ref="AD8:AI8"/>
    <mergeCell ref="AU8:AX8"/>
    <mergeCell ref="AU7:AX7"/>
    <mergeCell ref="AY9:BA9"/>
    <mergeCell ref="BB9:BD9"/>
    <mergeCell ref="BE9:BG9"/>
    <mergeCell ref="AY5:BA7"/>
    <mergeCell ref="BB5:BD7"/>
    <mergeCell ref="BH8:BJ8"/>
    <mergeCell ref="AY10:BA10"/>
    <mergeCell ref="BB10:BD10"/>
    <mergeCell ref="BE10:BG10"/>
    <mergeCell ref="BH10:BJ10"/>
    <mergeCell ref="BB8:BD8"/>
    <mergeCell ref="BE8:BG8"/>
    <mergeCell ref="BH9:BJ9"/>
    <mergeCell ref="AY12:BA12"/>
    <mergeCell ref="BB12:BD12"/>
    <mergeCell ref="BE12:BG12"/>
    <mergeCell ref="BH12:BJ12"/>
    <mergeCell ref="BK12:BM12"/>
    <mergeCell ref="AU12:AX12"/>
    <mergeCell ref="AD9:AI9"/>
    <mergeCell ref="AD10:AI10"/>
    <mergeCell ref="AP10:AT10"/>
    <mergeCell ref="C9:K9"/>
    <mergeCell ref="AP9:AT9"/>
    <mergeCell ref="AJ9:AO9"/>
    <mergeCell ref="AJ10:AO10"/>
    <mergeCell ref="F11:H11"/>
    <mergeCell ref="S11:V11"/>
    <mergeCell ref="AD11:AI11"/>
    <mergeCell ref="X11:AC11"/>
    <mergeCell ref="C12:K12"/>
    <mergeCell ref="C10:K10"/>
    <mergeCell ref="L8:Q8"/>
    <mergeCell ref="L9:Q9"/>
    <mergeCell ref="L10:Q10"/>
    <mergeCell ref="L12:Q12"/>
    <mergeCell ref="X12:AC12"/>
    <mergeCell ref="AP12:AT12"/>
    <mergeCell ref="R10:W10"/>
    <mergeCell ref="R4:W5"/>
    <mergeCell ref="X8:AC8"/>
    <mergeCell ref="X9:AC9"/>
    <mergeCell ref="AJ12:AO12"/>
    <mergeCell ref="X10:AC10"/>
    <mergeCell ref="R8:W8"/>
    <mergeCell ref="R9:W9"/>
    <mergeCell ref="R12:W12"/>
    <mergeCell ref="AP8:AT8"/>
    <mergeCell ref="AD4:AI5"/>
    <mergeCell ref="X4:AC5"/>
    <mergeCell ref="Y6:AB6"/>
  </mergeCells>
  <pageMargins left="0" right="0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План</vt:lpstr>
      <vt:lpstr>Start</vt:lpstr>
      <vt:lpstr>График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2019-07-18T08:44:43Z</cp:lastPrinted>
  <dcterms:created xsi:type="dcterms:W3CDTF">2011-05-05T04:03:53Z</dcterms:created>
  <dcterms:modified xsi:type="dcterms:W3CDTF">2019-09-24T07:32:17Z</dcterms:modified>
</cp:coreProperties>
</file>