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Кабинеты" sheetId="11" r:id="rId4"/>
    <sheet name="Start" sheetId="9" state="hidden" r:id="rId5"/>
    <sheet name="Пояснения" sheetId="18" r:id="rId6"/>
    <sheet name="Наименование компетенции" sheetId="13" r:id="rId7"/>
    <sheet name="Компетенции" sheetId="19" r:id="rId8"/>
  </sheets>
  <calcPr calcId="144525"/>
</workbook>
</file>

<file path=xl/calcChain.xml><?xml version="1.0" encoding="utf-8"?>
<calcChain xmlns="http://schemas.openxmlformats.org/spreadsheetml/2006/main">
  <c r="J63" i="15" l="1"/>
  <c r="I26" i="15" l="1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H26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H21" i="15"/>
  <c r="O59" i="15"/>
  <c r="M75" i="15"/>
  <c r="N75" i="15"/>
  <c r="M69" i="15"/>
  <c r="N69" i="15"/>
  <c r="M65" i="15"/>
  <c r="N65" i="15"/>
  <c r="M60" i="15"/>
  <c r="N60" i="15"/>
  <c r="M41" i="15"/>
  <c r="N41" i="15"/>
  <c r="M30" i="15"/>
  <c r="N30" i="15"/>
  <c r="M12" i="15"/>
  <c r="N12" i="15"/>
  <c r="M59" i="15" l="1"/>
  <c r="M40" i="15" s="1"/>
  <c r="M11" i="15"/>
  <c r="N59" i="15"/>
  <c r="N40" i="15" s="1"/>
  <c r="N11" i="15"/>
  <c r="H75" i="15"/>
  <c r="W75" i="15"/>
  <c r="J78" i="15"/>
  <c r="J77" i="15"/>
  <c r="AE65" i="15"/>
  <c r="J79" i="15"/>
  <c r="I41" i="15"/>
  <c r="H41" i="15"/>
  <c r="N9" i="15" l="1"/>
  <c r="M9" i="15"/>
  <c r="I12" i="15"/>
  <c r="K12" i="15"/>
  <c r="L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H12" i="15"/>
  <c r="J14" i="15"/>
  <c r="J13" i="15"/>
  <c r="H11" i="15" l="1"/>
  <c r="AB11" i="15"/>
  <c r="X11" i="15"/>
  <c r="T11" i="15"/>
  <c r="P11" i="15"/>
  <c r="K11" i="15"/>
  <c r="AE11" i="15"/>
  <c r="AA11" i="15"/>
  <c r="W11" i="15"/>
  <c r="O11" i="15"/>
  <c r="S11" i="15"/>
  <c r="AC11" i="15"/>
  <c r="U11" i="15"/>
  <c r="L11" i="15"/>
  <c r="J12" i="15"/>
  <c r="J11" i="15" s="1"/>
  <c r="AD11" i="15"/>
  <c r="Z11" i="15"/>
  <c r="V11" i="15"/>
  <c r="R11" i="15"/>
  <c r="I11" i="15"/>
  <c r="Y11" i="15"/>
  <c r="Q11" i="15"/>
  <c r="H65" i="15"/>
  <c r="I65" i="15"/>
  <c r="K65" i="15" l="1"/>
  <c r="L65" i="15"/>
  <c r="K41" i="15"/>
  <c r="L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K60" i="15" l="1"/>
  <c r="L60" i="15"/>
  <c r="I60" i="15"/>
  <c r="I75" i="15" l="1"/>
  <c r="L75" i="15"/>
  <c r="K75" i="15"/>
  <c r="H69" i="15"/>
  <c r="I69" i="15"/>
  <c r="K69" i="15"/>
  <c r="L69" i="15"/>
  <c r="O69" i="15"/>
  <c r="R69" i="15" l="1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AE69" i="15"/>
  <c r="Q69" i="15"/>
  <c r="J67" i="15"/>
  <c r="J68" i="15"/>
  <c r="J62" i="15"/>
  <c r="J64" i="15"/>
  <c r="J61" i="15"/>
  <c r="J60" i="15" l="1"/>
  <c r="J54" i="15"/>
  <c r="J51" i="15"/>
  <c r="J48" i="15"/>
  <c r="J46" i="15"/>
  <c r="J76" i="15"/>
  <c r="J75" i="15" s="1"/>
  <c r="J74" i="15"/>
  <c r="J73" i="15"/>
  <c r="J72" i="15"/>
  <c r="J71" i="15"/>
  <c r="J66" i="15"/>
  <c r="J65" i="15" s="1"/>
  <c r="J69" i="15" l="1"/>
  <c r="J56" i="15"/>
  <c r="J55" i="15"/>
  <c r="J53" i="15"/>
  <c r="J52" i="15"/>
  <c r="J50" i="15"/>
  <c r="J49" i="15"/>
  <c r="J47" i="15"/>
  <c r="J45" i="15"/>
  <c r="J44" i="15"/>
  <c r="J42" i="15"/>
  <c r="J39" i="15"/>
  <c r="J38" i="15"/>
  <c r="J36" i="15"/>
  <c r="J35" i="15"/>
  <c r="J34" i="15"/>
  <c r="J33" i="15"/>
  <c r="J32" i="15"/>
  <c r="J31" i="15"/>
  <c r="R75" i="15"/>
  <c r="S75" i="15"/>
  <c r="T75" i="15"/>
  <c r="U75" i="15"/>
  <c r="V75" i="15"/>
  <c r="X75" i="15"/>
  <c r="Y75" i="15"/>
  <c r="Z75" i="15"/>
  <c r="AA75" i="15"/>
  <c r="AB75" i="15"/>
  <c r="AC75" i="15"/>
  <c r="AD75" i="15"/>
  <c r="AE75" i="15"/>
  <c r="Q7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Q65" i="15"/>
  <c r="R60" i="15"/>
  <c r="S60" i="15"/>
  <c r="T60" i="15"/>
  <c r="U60" i="15"/>
  <c r="V60" i="15"/>
  <c r="W60" i="15"/>
  <c r="X60" i="15"/>
  <c r="Y60" i="15"/>
  <c r="Z60" i="15"/>
  <c r="AA60" i="15"/>
  <c r="AB60" i="15"/>
  <c r="AC60" i="15"/>
  <c r="AD60" i="15"/>
  <c r="AE60" i="15"/>
  <c r="Q60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Q37" i="15"/>
  <c r="J41" i="15" l="1"/>
  <c r="AD59" i="15"/>
  <c r="AD40" i="15" s="1"/>
  <c r="Z59" i="15"/>
  <c r="Z40" i="15" s="1"/>
  <c r="V59" i="15"/>
  <c r="V40" i="15" s="1"/>
  <c r="R59" i="15"/>
  <c r="R40" i="15" s="1"/>
  <c r="W59" i="15"/>
  <c r="W40" i="15" s="1"/>
  <c r="AE59" i="15"/>
  <c r="AE40" i="15" s="1"/>
  <c r="S59" i="15"/>
  <c r="S40" i="15" s="1"/>
  <c r="Q59" i="15"/>
  <c r="Q40" i="15" s="1"/>
  <c r="AB59" i="15"/>
  <c r="AB40" i="15" s="1"/>
  <c r="T59" i="15"/>
  <c r="T40" i="15" s="1"/>
  <c r="Y59" i="15"/>
  <c r="Y40" i="15" s="1"/>
  <c r="AA59" i="15"/>
  <c r="AA40" i="15" s="1"/>
  <c r="X59" i="15"/>
  <c r="X40" i="15" s="1"/>
  <c r="U59" i="15"/>
  <c r="U40" i="15" s="1"/>
  <c r="AC59" i="15"/>
  <c r="AC40" i="15" s="1"/>
  <c r="J37" i="15"/>
  <c r="J59" i="15"/>
  <c r="I30" i="15"/>
  <c r="J30" i="15"/>
  <c r="K30" i="15"/>
  <c r="L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H30" i="15"/>
  <c r="J40" i="15" l="1"/>
  <c r="J9" i="15" s="1"/>
  <c r="Z10" i="15"/>
  <c r="Z9" i="15" s="1"/>
  <c r="K59" i="15"/>
  <c r="K9" i="15" s="1"/>
  <c r="L59" i="15"/>
  <c r="L9" i="15" s="1"/>
  <c r="P65" i="15"/>
  <c r="P59" i="15" s="1"/>
  <c r="Q10" i="15"/>
  <c r="R10" i="15"/>
  <c r="R9" i="15" s="1"/>
  <c r="S10" i="15"/>
  <c r="S9" i="15" s="1"/>
  <c r="T10" i="15"/>
  <c r="T9" i="15" s="1"/>
  <c r="U10" i="15"/>
  <c r="U9" i="15" s="1"/>
  <c r="V10" i="15"/>
  <c r="V9" i="15" s="1"/>
  <c r="W10" i="15"/>
  <c r="W9" i="15" s="1"/>
  <c r="X10" i="15"/>
  <c r="X9" i="15" s="1"/>
  <c r="Y10" i="15"/>
  <c r="Y9" i="15" s="1"/>
  <c r="AA10" i="15"/>
  <c r="AA9" i="15" s="1"/>
  <c r="AB10" i="15"/>
  <c r="AB9" i="15" s="1"/>
  <c r="AC10" i="15"/>
  <c r="AC9" i="15" s="1"/>
  <c r="AD10" i="15"/>
  <c r="AD9" i="15" s="1"/>
  <c r="AE10" i="15"/>
  <c r="AE9" i="15" s="1"/>
  <c r="I59" i="15"/>
  <c r="I9" i="15" s="1"/>
  <c r="H60" i="15"/>
  <c r="AF41" i="15"/>
  <c r="O9" i="15" l="1"/>
  <c r="O40" i="15"/>
  <c r="AG10" i="15"/>
  <c r="J8" i="15"/>
  <c r="P40" i="15"/>
  <c r="I40" i="15"/>
  <c r="K40" i="15"/>
  <c r="L40" i="15"/>
  <c r="Q9" i="15"/>
  <c r="H59" i="15"/>
  <c r="H9" i="15" s="1"/>
  <c r="H40" i="15" l="1"/>
</calcChain>
</file>

<file path=xl/sharedStrings.xml><?xml version="1.0" encoding="utf-8"?>
<sst xmlns="http://schemas.openxmlformats.org/spreadsheetml/2006/main" count="1326" uniqueCount="485">
  <si>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</si>
  <si>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</si>
  <si>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</si>
  <si>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</si>
  <si>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</si>
  <si>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</si>
  <si>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</si>
  <si>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</si>
  <si>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</si>
  <si>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Математический и общий естественнонаучный цикл</t>
  </si>
  <si>
    <t>0</t>
  </si>
  <si>
    <t>ЕН.01</t>
  </si>
  <si>
    <t>Математика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</si>
  <si>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</si>
  <si>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</si>
  <si>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</si>
  <si>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</si>
  <si>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</si>
  <si>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</si>
  <si>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</si>
  <si>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</si>
  <si>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ЕН.02</t>
  </si>
  <si>
    <t>Информатика</t>
  </si>
  <si>
    <t>ОК 9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</si>
  <si>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</si>
  <si>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</si>
  <si>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</si>
  <si>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</si>
  <si>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</si>
  <si>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</si>
  <si>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</si>
  <si>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</si>
  <si>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</si>
  <si>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</si>
  <si>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</si>
  <si>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9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</si>
  <si>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</si>
  <si>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</si>
  <si>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</si>
  <si>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</si>
  <si>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</si>
  <si>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</si>
  <si>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</si>
  <si>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10</t>
  </si>
  <si>
    <t>ОП.04</t>
  </si>
  <si>
    <t>Материаловедение</t>
  </si>
  <si>
    <t>11</t>
  </si>
  <si>
    <t>ОП.05</t>
  </si>
  <si>
    <t>Метрология, стандартизация и сертификация</t>
  </si>
  <si>
    <t>12</t>
  </si>
  <si>
    <t>ОП.06</t>
  </si>
  <si>
    <t>Процессы формообразования и инструменты</t>
  </si>
  <si>
    <t>13</t>
  </si>
  <si>
    <t>ОП.07</t>
  </si>
  <si>
    <t>Технологическое оборудование</t>
  </si>
  <si>
    <t>14</t>
  </si>
  <si>
    <t>ОП.08</t>
  </si>
  <si>
    <t>Технология машиностроения</t>
  </si>
  <si>
    <t>15</t>
  </si>
  <si>
    <t>ОП.09</t>
  </si>
  <si>
    <t>Технологическая оснастка</t>
  </si>
  <si>
    <t>16</t>
  </si>
  <si>
    <t>ОП.10</t>
  </si>
  <si>
    <t>Программирование для автоматизированного оборудования</t>
  </si>
  <si>
    <t>17</t>
  </si>
  <si>
    <t>ОП.11</t>
  </si>
  <si>
    <t>Информационные технологии в профессиональной деятельности</t>
  </si>
  <si>
    <t>18</t>
  </si>
  <si>
    <t>ОП.12</t>
  </si>
  <si>
    <t>Основы экономики и организации правового обеспечения профессиональной деятельности</t>
  </si>
  <si>
    <t>19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</si>
  <si>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</si>
  <si>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</si>
  <si>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</si>
  <si>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</si>
  <si>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</si>
  <si>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</si>
  <si>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20</t>
  </si>
  <si>
    <t>МДК.01.01</t>
  </si>
  <si>
    <t>Технологические процессы изготовления деталей машин</t>
  </si>
  <si>
    <t>21</t>
  </si>
  <si>
    <t>МДК.01.02</t>
  </si>
  <si>
    <t>Системы автоматизированного проектирования и программирования в машиностроении</t>
  </si>
  <si>
    <t>22</t>
  </si>
  <si>
    <t>Учебная практика</t>
  </si>
  <si>
    <t>23</t>
  </si>
  <si>
    <t>ПМ.02</t>
  </si>
  <si>
    <t>Участие в организации производственной деятельности структурного подразделения</t>
  </si>
  <si>
    <t>24</t>
  </si>
  <si>
    <t>МДК.02.01</t>
  </si>
  <si>
    <t>Планирование и организация работы структурного подразделения</t>
  </si>
  <si>
    <t>25</t>
  </si>
  <si>
    <t>Реализация технологических процессов изготовления деталей</t>
  </si>
  <si>
    <t>26</t>
  </si>
  <si>
    <t>Контроль соответствия качества деталей требованиям технической документации</t>
  </si>
  <si>
    <t>27</t>
  </si>
  <si>
    <t>28</t>
  </si>
  <si>
    <t>29</t>
  </si>
  <si>
    <t>ПМ.03</t>
  </si>
  <si>
    <t>30</t>
  </si>
  <si>
    <t>МДК.03.01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</si>
  <si>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</si>
  <si>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</si>
  <si>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</si>
  <si>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</si>
  <si>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</si>
  <si>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</si>
  <si>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</si>
  <si>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</si>
  <si>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</si>
  <si>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</si>
  <si>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</si>
  <si>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</si>
  <si>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</si>
  <si>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</si>
  <si>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</si>
  <si>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</si>
  <si>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</si>
  <si>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</si>
  <si>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</si>
  <si>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</si>
  <si>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</si>
  <si>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</si>
  <si>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</si>
  <si>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</si>
  <si>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</si>
  <si>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</si>
  <si>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</si>
  <si>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</si>
  <si>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</si>
  <si>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</si>
  <si>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</si>
  <si>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</si>
  <si>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</si>
  <si>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</si>
  <si>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</si>
  <si>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</si>
  <si>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</si>
  <si>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</si>
  <si>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</si>
  <si>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</si>
  <si>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</si>
  <si>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</si>
  <si>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</si>
  <si>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</si>
  <si>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</si>
  <si>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</si>
  <si>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</si>
  <si>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</si>
  <si>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</si>
  <si>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</si>
  <si>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</si>
  <si>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</si>
  <si>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</si>
  <si>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</si>
  <si>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Максим.</t>
  </si>
  <si>
    <t>48</t>
  </si>
  <si>
    <t>49</t>
  </si>
  <si>
    <t>50</t>
  </si>
  <si>
    <t>51</t>
  </si>
  <si>
    <t>52</t>
  </si>
  <si>
    <t>55</t>
  </si>
  <si>
    <t>57</t>
  </si>
  <si>
    <t>58</t>
  </si>
  <si>
    <t>60</t>
  </si>
  <si>
    <t>62</t>
  </si>
  <si>
    <t>63</t>
  </si>
  <si>
    <t>66</t>
  </si>
  <si>
    <t>68</t>
  </si>
  <si>
    <t>69</t>
  </si>
  <si>
    <t>70</t>
  </si>
  <si>
    <t>75</t>
  </si>
  <si>
    <t>76</t>
  </si>
  <si>
    <t>78</t>
  </si>
  <si>
    <t>84</t>
  </si>
  <si>
    <t>108</t>
  </si>
  <si>
    <t>114</t>
  </si>
  <si>
    <t>124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</si>
  <si>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</si>
  <si>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</si>
  <si>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</si>
  <si>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</si>
  <si>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200</t>
  </si>
  <si>
    <t>Физика</t>
  </si>
  <si>
    <t>142</t>
  </si>
  <si>
    <t>Профессиональный цикл</t>
  </si>
  <si>
    <t>180</t>
  </si>
  <si>
    <t>час</t>
  </si>
  <si>
    <t>174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</si>
  <si>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</si>
  <si>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</si>
  <si>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</si>
  <si>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</si>
  <si>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</si>
  <si>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</si>
  <si>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</si>
  <si>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</si>
  <si>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</si>
  <si>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</si>
  <si>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</si>
  <si>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</si>
  <si>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</si>
  <si>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</si>
  <si>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</si>
  <si>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</si>
  <si>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</si>
  <si>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</si>
  <si>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</si>
  <si>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</si>
  <si>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</si>
  <si>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</si>
  <si>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</si>
  <si>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</si>
  <si>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</si>
  <si>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</si>
  <si>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</si>
  <si>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</si>
  <si>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</si>
  <si>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</si>
  <si>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</si>
  <si>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</si>
  <si>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</si>
  <si>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</si>
  <si>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</si>
  <si>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</si>
  <si>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</si>
  <si>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</si>
  <si>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</si>
  <si>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</si>
  <si>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</si>
  <si>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</si>
  <si>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</si>
  <si>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</si>
  <si>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</si>
  <si>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</si>
  <si>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</si>
  <si>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</si>
  <si>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</si>
  <si>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</si>
  <si>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</si>
  <si>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</si>
  <si>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</si>
  <si>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</si>
  <si>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</si>
  <si>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</si>
  <si>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</si>
  <si>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</si>
  <si>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основного  общего образования</t>
  </si>
  <si>
    <t>очная</t>
  </si>
  <si>
    <t xml:space="preserve">1 График учебного процесса </t>
  </si>
  <si>
    <t>З,ДЗ,Э,ЭК</t>
  </si>
  <si>
    <t>ОГСЭ.00</t>
  </si>
  <si>
    <t>ОГСЭ.05*</t>
  </si>
  <si>
    <t>Введение в специальность*</t>
  </si>
  <si>
    <t>ДЗ</t>
  </si>
  <si>
    <t>ЕН.00</t>
  </si>
  <si>
    <t>П.00</t>
  </si>
  <si>
    <t>ОП.00</t>
  </si>
  <si>
    <t>ОП.15*</t>
  </si>
  <si>
    <t>ОП.16*</t>
  </si>
  <si>
    <t>ОП.17*</t>
  </si>
  <si>
    <t>Электротехника и электроника*</t>
  </si>
  <si>
    <t>Гидравлические и пневматические системы*</t>
  </si>
  <si>
    <t>ОГСЭ.06*</t>
  </si>
  <si>
    <t>Русский язык и культура речи*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</si>
  <si>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</si>
  <si>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</si>
  <si>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</si>
  <si>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</si>
  <si>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</si>
  <si>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</si>
  <si>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</si>
  <si>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</si>
  <si>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</si>
  <si>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</si>
  <si>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</si>
  <si>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общеобразовательный цикл</t>
  </si>
  <si>
    <t>вариативная часть</t>
  </si>
  <si>
    <t>практика</t>
  </si>
  <si>
    <t>итого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</si>
  <si>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</si>
  <si>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</si>
  <si>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</si>
  <si>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преддипломная практика</t>
  </si>
  <si>
    <t>промежуточная аттестация</t>
  </si>
  <si>
    <t>ПП.04</t>
  </si>
  <si>
    <t>А</t>
  </si>
  <si>
    <t>Х</t>
  </si>
  <si>
    <t>16 нед</t>
  </si>
  <si>
    <t>17 нед</t>
  </si>
  <si>
    <t>Производственая  практика</t>
  </si>
  <si>
    <t>23 нед</t>
  </si>
  <si>
    <t>З,З,З,З,З,ДЗ</t>
  </si>
  <si>
    <t>`-,Э</t>
  </si>
  <si>
    <t>`-,ДЗ</t>
  </si>
  <si>
    <t>`-,-,-,-,-,ДЗ</t>
  </si>
  <si>
    <t>8 недель</t>
  </si>
  <si>
    <t>6 недель</t>
  </si>
  <si>
    <t>всего</t>
  </si>
  <si>
    <t>экзаиенов</t>
  </si>
  <si>
    <t>диф.зачетов</t>
  </si>
  <si>
    <t>зачетов</t>
  </si>
  <si>
    <t>эк</t>
  </si>
  <si>
    <t>ЭК</t>
  </si>
  <si>
    <t>Курсы</t>
  </si>
  <si>
    <t>1 курс</t>
  </si>
  <si>
    <t>2 курс</t>
  </si>
  <si>
    <t>3 курс</t>
  </si>
  <si>
    <t>4 курс</t>
  </si>
  <si>
    <t>по профилю специальности</t>
  </si>
  <si>
    <t>Государственная (итговая) аттестация</t>
  </si>
  <si>
    <t>Всего по курсам</t>
  </si>
  <si>
    <t>15.02.08</t>
  </si>
  <si>
    <t xml:space="preserve"> Технология машиностроения</t>
  </si>
  <si>
    <t>П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</si>
  <si>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</si>
  <si>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</si>
  <si>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</si>
  <si>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</si>
  <si>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</si>
  <si>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</si>
  <si>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</si>
  <si>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</si>
  <si>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</si>
  <si>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Инженерной графики</t>
  </si>
  <si>
    <t>10. Социально-экономических дисциплин</t>
  </si>
  <si>
    <t>14. Технической механики</t>
  </si>
  <si>
    <t>Лаборатории:</t>
  </si>
  <si>
    <t>5. Метрологии, стандартизации и сертификации</t>
  </si>
  <si>
    <t>Мастерские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</si>
  <si>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</si>
  <si>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</si>
  <si>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</si>
  <si>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</si>
  <si>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</si>
  <si>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</si>
  <si>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</si>
  <si>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</si>
  <si>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</si>
  <si>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</si>
  <si>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</si>
  <si>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13.Экономики отрасли и менеджмента</t>
  </si>
  <si>
    <t>15. Технологии машиностроения</t>
  </si>
  <si>
    <t>1. Технической механики</t>
  </si>
  <si>
    <t>2. Материаловедения</t>
  </si>
  <si>
    <t>3. Процессов формообразования и инструменьов</t>
  </si>
  <si>
    <t>4. Технологического оборудования и оснастки</t>
  </si>
  <si>
    <t>6. Информационных технологий в профессиональной деятельности</t>
  </si>
  <si>
    <t>7. Автоматизированного проектирования технологических процессов и программирования систем ЧПУ</t>
  </si>
  <si>
    <t>1.Слесарная</t>
  </si>
  <si>
    <t>2. Механическая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</si>
  <si>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</si>
  <si>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государственная итоговая  аттестация</t>
  </si>
  <si>
    <t>Астрономия</t>
  </si>
  <si>
    <t xml:space="preserve">   Обучение по дисциплинам и междисциплинарным курсам, 1 день в неделю учебная практика</t>
  </si>
  <si>
    <t>Основы предпиримательства*</t>
  </si>
  <si>
    <t>`ДЗ</t>
  </si>
  <si>
    <t xml:space="preserve">Информатика </t>
  </si>
  <si>
    <t>`-,-,ДЗ</t>
  </si>
  <si>
    <t>Основы проектной деятельности</t>
  </si>
  <si>
    <t xml:space="preserve"> Преддипломная практика</t>
  </si>
  <si>
    <t>профессиональные модули</t>
  </si>
  <si>
    <t>2 нед</t>
  </si>
  <si>
    <t>1 нед</t>
  </si>
  <si>
    <t>204+4188=4392</t>
  </si>
  <si>
    <r>
      <t xml:space="preserve">Утверждаю                             </t>
    </r>
    <r>
      <rPr>
        <sz val="14"/>
        <color indexed="8"/>
        <rFont val="Times New Roman"/>
        <family val="1"/>
        <charset val="204"/>
      </rPr>
      <t xml:space="preserve">                        </t>
    </r>
  </si>
  <si>
    <t>Директор КОГПОАУ ВЭМТ</t>
  </si>
  <si>
    <t>______________М.Ю.Казакова</t>
  </si>
  <si>
    <t>основной профессиональной образовательной программе среднего профессионального образования</t>
  </si>
  <si>
    <t>116.5</t>
  </si>
  <si>
    <t>Учебная практика*</t>
  </si>
  <si>
    <t>`--,ДЗ</t>
  </si>
  <si>
    <t>`--,Э</t>
  </si>
  <si>
    <t>`--,--,Э</t>
  </si>
  <si>
    <t>`--,ДЗ,ДЗ</t>
  </si>
  <si>
    <t>162 часа вариативной части распределены на учебную практику</t>
  </si>
  <si>
    <t>Обязательная часть должна быть 1404+2988=4392, но отдали 162 на учебную практику, 4392-162=4230</t>
  </si>
  <si>
    <t>Выполнение работ по профессии 19149 Токарь</t>
  </si>
  <si>
    <t>2106/1404</t>
  </si>
  <si>
    <t>642/428</t>
  </si>
  <si>
    <t>168/112</t>
  </si>
  <si>
    <t>1428/952</t>
  </si>
  <si>
    <t>1350/900</t>
  </si>
  <si>
    <t>894/596</t>
  </si>
  <si>
    <t>6588/4392</t>
  </si>
  <si>
    <t>ПДП</t>
  </si>
  <si>
    <t>технологический</t>
  </si>
  <si>
    <t>13-19</t>
  </si>
  <si>
    <t>18-24</t>
  </si>
  <si>
    <t>25-31</t>
  </si>
  <si>
    <t>15-21</t>
  </si>
  <si>
    <t>22-28</t>
  </si>
  <si>
    <t>20-26</t>
  </si>
  <si>
    <t>10-16</t>
  </si>
  <si>
    <t>17-23</t>
  </si>
  <si>
    <t>24-30</t>
  </si>
  <si>
    <t>11-17</t>
  </si>
  <si>
    <t>16-22</t>
  </si>
  <si>
    <t>23-29</t>
  </si>
  <si>
    <t>Теоретическое обучение</t>
  </si>
  <si>
    <t>Лабораьорные  и практические занятия</t>
  </si>
  <si>
    <t>Индексы</t>
  </si>
  <si>
    <t>Наименование дисциплин, МДК</t>
  </si>
  <si>
    <t>Компетенции</t>
  </si>
  <si>
    <t>Общие</t>
  </si>
  <si>
    <t>Профессиональные</t>
  </si>
  <si>
    <t>ОК3</t>
  </si>
  <si>
    <t>ОК6</t>
  </si>
  <si>
    <t>ПК 1.1</t>
  </si>
  <si>
    <t>ПК 1.2</t>
  </si>
  <si>
    <t>ПК 1.3</t>
  </si>
  <si>
    <t>ПК 1.4</t>
  </si>
  <si>
    <t>ПК 2.1</t>
  </si>
  <si>
    <t>ПК 2.2</t>
  </si>
  <si>
    <t>ПК 2.3</t>
  </si>
  <si>
    <t>ПК 3.1</t>
  </si>
  <si>
    <t>ПК 3.2</t>
  </si>
  <si>
    <t>ПК 1.5</t>
  </si>
  <si>
    <t>+</t>
  </si>
  <si>
    <t>Использовать конструкторскую документацию при разработке технологических процессов
изготовления деталей.</t>
  </si>
  <si>
    <t>Выбирать метод получения заготовок и схемы их базирования.</t>
  </si>
  <si>
    <t>Составлять маршруты изготовления деталей и проектировать технологические операции.</t>
  </si>
  <si>
    <t>Разрабатывать и внедрять управляющие программы обработки деталей.</t>
  </si>
  <si>
    <t>Использовать системы автоматизированного проектирования технологических процессов
обработки деталей.</t>
  </si>
  <si>
    <t xml:space="preserve">Участвовать в планировании и организации работы структурного подразделения.
</t>
  </si>
  <si>
    <t>Участвовать в руководстве работой структурного подразделения.</t>
  </si>
  <si>
    <t xml:space="preserve"> Участвовать в анализе процесса и результатов деятельности подразделения.</t>
  </si>
  <si>
    <t>Учебная практика /производственная практика</t>
  </si>
  <si>
    <t>ОУП.00</t>
  </si>
  <si>
    <t>Общие учебные предметы</t>
  </si>
  <si>
    <t>Предметы по выбору из обязательных предметных областей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</si>
  <si>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</si>
  <si>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</si>
  <si>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</si>
  <si>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</si>
  <si>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</si>
  <si>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</si>
  <si>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</si>
  <si>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</si>
  <si>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</si>
  <si>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</si>
  <si>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</si>
  <si>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Проводить    контроль    соответствия    качества    деталей    требованиям    технической
документации</t>
  </si>
  <si>
    <t>Принимать   решения   в   стандартных   и   нестандартных   ситуациях   и   нести    за    них
ответственность.</t>
  </si>
  <si>
    <t>Брать  на  себя  ответственность  за  работу  членов  команды  (подчиненных),  за  результат
выполнения заданий.</t>
  </si>
  <si>
    <t>Самостоятельно определять задачи профессионального и личностного развития, заниматься
самообразованием, осознанно планировать повышение квалификации</t>
  </si>
  <si>
    <t>Ориентироваться в условиях частой смены технологий в профессиональной деятельности.</t>
  </si>
  <si>
    <t>Участвовать в реализации технологического процесса по изготовлению деталей.</t>
  </si>
  <si>
    <t>"______"_______________2022г</t>
  </si>
  <si>
    <t>15.02.08   Технология машиностроения 2022-2026</t>
  </si>
  <si>
    <t>1-7</t>
  </si>
  <si>
    <t>8-14</t>
  </si>
  <si>
    <t>29 сен-5 окт</t>
  </si>
  <si>
    <t>27 окт-02 ноя</t>
  </si>
  <si>
    <t>29 дек-4 янв</t>
  </si>
  <si>
    <t>5-11</t>
  </si>
  <si>
    <t>12-18</t>
  </si>
  <si>
    <t>19-25</t>
  </si>
  <si>
    <t>26 янв-1 фев</t>
  </si>
  <si>
    <t>2-8</t>
  </si>
  <si>
    <t>9-15</t>
  </si>
  <si>
    <t>23 фев -1 мар</t>
  </si>
  <si>
    <t>30 мар-5 апр</t>
  </si>
  <si>
    <t>6-12</t>
  </si>
  <si>
    <t>27 апр -2 мая</t>
  </si>
  <si>
    <t>3-10</t>
  </si>
  <si>
    <t>29 июн-5 июл</t>
  </si>
  <si>
    <t>27 июл-2 ав</t>
  </si>
  <si>
    <t>3-9</t>
  </si>
  <si>
    <t>О.00</t>
  </si>
  <si>
    <t>Родная литература</t>
  </si>
  <si>
    <t>Индивидуальный проект</t>
  </si>
  <si>
    <t>Элективные курсы</t>
  </si>
  <si>
    <t>ЭК.01</t>
  </si>
  <si>
    <t>Химия вокруг нас</t>
  </si>
  <si>
    <t>ЭК.02</t>
  </si>
  <si>
    <t>Основы общественных наук</t>
  </si>
  <si>
    <t>ЭК.03</t>
  </si>
  <si>
    <t>ЭК.00</t>
  </si>
  <si>
    <t>ДЗ,ДЗ</t>
  </si>
  <si>
    <t>Ком ДЗ</t>
  </si>
  <si>
    <t>Комплексный ЭК</t>
  </si>
  <si>
    <t>Э</t>
  </si>
  <si>
    <t>Курсовой проек</t>
  </si>
  <si>
    <t>В соответствии с Письмом министерства Просвещения РФ от 25.08.2022 года № 05-1443 «Об интеграции курса «Россия –Моя история», Письмом министерства Просвещения РФ от 20.09.2022 года № 05-1560 «О проведении курса «Россия- Моя история»» введен факультатив «Россия –Моя история» (32 часа).                                                                                            Приказ  о внесении изменений № 01-02/392 -а от  07.10.2022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</si>
</sst>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#,###"/>
    <numFmt numFmtId="167" formatCode="0.0"/>
  </numFmts>
  <fonts count="38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FFFFFF"/>
        <bgColor indexed="16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8" tint="0.59999389629810485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C0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thick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7" borderId="8" applyProtection="0">
      <alignment horizontal="center" vertical="center"/>
    </xf>
    <xf numFmtId="0" fontId="1" fillId="0" borderId="0"/>
  </cellStyleXfs>
  <cellXfs count="928">
    <xf numFmtId="0" fontId="0" fillId="0" borderId="0" xfId="0"/>
    <xf numFmtId="0" fontId="1" fillId="0" borderId="0" xfId="0" applyFont="1"/>
    <xf numFmtId="0" fontId="4" fillId="0" borderId="0" xfId="2"/>
    <xf numFmtId="0" fontId="4" fillId="3" borderId="0" xfId="2" applyFont="1" applyFill="1" applyBorder="1" applyAlignment="1" applyProtection="1">
      <alignment horizontal="left" vertical="center"/>
      <protection locked="0"/>
    </xf>
    <xf numFmtId="0" fontId="5" fillId="0" borderId="0" xfId="3"/>
    <xf numFmtId="0" fontId="5" fillId="3" borderId="0" xfId="3" applyFont="1" applyFill="1" applyBorder="1" applyAlignment="1" applyProtection="1">
      <alignment horizontal="left" vertical="center"/>
      <protection locked="0"/>
    </xf>
    <xf numFmtId="0" fontId="5" fillId="3" borderId="0" xfId="3" applyFont="1" applyFill="1" applyBorder="1" applyAlignment="1" applyProtection="1">
      <alignment horizontal="center" vertical="center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5" fillId="6" borderId="0" xfId="3" applyFill="1"/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1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3" xfId="3" applyNumberFormat="1" applyFont="1" applyFill="1" applyBorder="1" applyAlignment="1">
      <alignment horizontal="center" vertical="center"/>
    </xf>
    <xf numFmtId="0" fontId="5" fillId="5" borderId="12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left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5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15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7" borderId="11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5" xfId="3" applyNumberFormat="1" applyFont="1" applyFill="1" applyBorder="1" applyAlignment="1">
      <alignment horizontal="center" vertical="center"/>
    </xf>
    <xf numFmtId="0" fontId="5" fillId="5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20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center" vertical="center"/>
      <protection locked="0"/>
    </xf>
    <xf numFmtId="0" fontId="7" fillId="6" borderId="17" xfId="3" applyFont="1" applyFill="1" applyBorder="1" applyAlignment="1" applyProtection="1">
      <alignment vertical="center"/>
      <protection locked="0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left" vertical="center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8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left" vertical="top" wrapText="1"/>
      <protection locked="0"/>
    </xf>
    <xf numFmtId="0" fontId="11" fillId="6" borderId="1" xfId="3" applyNumberFormat="1" applyFont="1" applyFill="1" applyBorder="1" applyAlignment="1" applyProtection="1">
      <alignment horizontal="center" vertical="center"/>
      <protection locked="0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5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12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" xfId="3" applyFont="1" applyFill="1" applyBorder="1" applyAlignment="1" applyProtection="1">
      <alignment horizontal="center" vertical="center"/>
      <protection locked="0"/>
    </xf>
    <xf numFmtId="16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0" fontId="5" fillId="5" borderId="22" xfId="3" applyNumberFormat="1" applyFont="1" applyFill="1" applyBorder="1" applyAlignment="1">
      <alignment horizontal="center" vertical="center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0" fontId="5" fillId="5" borderId="21" xfId="3" applyNumberFormat="1" applyFont="1" applyFill="1" applyBorder="1" applyAlignment="1">
      <alignment horizontal="center" vertical="center"/>
    </xf>
    <xf numFmtId="0" fontId="5" fillId="7" borderId="22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 wrapText="1"/>
    </xf>
    <xf numFmtId="0" fontId="5" fillId="5" borderId="27" xfId="3" applyNumberFormat="1" applyFont="1" applyFill="1" applyBorder="1" applyAlignment="1">
      <alignment horizontal="center" vertical="center"/>
    </xf>
    <xf numFmtId="0" fontId="5" fillId="5" borderId="23" xfId="3" applyNumberFormat="1" applyFont="1" applyFill="1" applyBorder="1" applyAlignment="1">
      <alignment horizontal="center" vertical="center"/>
    </xf>
    <xf numFmtId="0" fontId="5" fillId="5" borderId="28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>
      <alignment horizontal="center" vertical="center"/>
    </xf>
    <xf numFmtId="0" fontId="5" fillId="6" borderId="0" xfId="3" applyFill="1" applyBorder="1"/>
    <xf numFmtId="0" fontId="5" fillId="5" borderId="23" xfId="3" applyNumberFormat="1" applyFont="1" applyFill="1" applyBorder="1" applyAlignment="1" applyProtection="1">
      <alignment horizontal="center" vertical="center"/>
      <protection locked="0"/>
    </xf>
    <xf numFmtId="0" fontId="5" fillId="9" borderId="15" xfId="3" applyNumberFormat="1" applyFont="1" applyFill="1" applyBorder="1" applyAlignment="1">
      <alignment horizontal="center" vertical="center"/>
    </xf>
    <xf numFmtId="0" fontId="5" fillId="9" borderId="16" xfId="3" applyNumberFormat="1" applyFont="1" applyFill="1" applyBorder="1" applyAlignment="1">
      <alignment horizontal="center" vertical="center"/>
    </xf>
    <xf numFmtId="0" fontId="5" fillId="9" borderId="14" xfId="3" applyNumberFormat="1" applyFont="1" applyFill="1" applyBorder="1" applyAlignment="1">
      <alignment horizontal="center" vertical="center"/>
    </xf>
    <xf numFmtId="0" fontId="5" fillId="9" borderId="16" xfId="3" applyNumberFormat="1" applyFont="1" applyFill="1" applyBorder="1" applyAlignment="1">
      <alignment horizontal="center" vertical="center" wrapText="1"/>
    </xf>
    <xf numFmtId="0" fontId="5" fillId="9" borderId="27" xfId="3" applyNumberFormat="1" applyFont="1" applyFill="1" applyBorder="1" applyAlignment="1">
      <alignment horizontal="center" vertical="center"/>
    </xf>
    <xf numFmtId="0" fontId="5" fillId="9" borderId="20" xfId="3" applyNumberFormat="1" applyFont="1" applyFill="1" applyBorder="1" applyAlignment="1">
      <alignment horizontal="center" vertical="center"/>
    </xf>
    <xf numFmtId="0" fontId="5" fillId="9" borderId="25" xfId="3" applyNumberFormat="1" applyFont="1" applyFill="1" applyBorder="1" applyAlignment="1">
      <alignment horizontal="center" vertical="center"/>
    </xf>
    <xf numFmtId="0" fontId="5" fillId="5" borderId="11" xfId="3" applyNumberFormat="1" applyFont="1" applyFill="1" applyBorder="1" applyAlignment="1" applyProtection="1">
      <alignment horizontal="center" vertical="center"/>
      <protection locked="0"/>
    </xf>
    <xf numFmtId="0" fontId="5" fillId="5" borderId="36" xfId="3" applyNumberFormat="1" applyFont="1" applyFill="1" applyBorder="1" applyAlignment="1">
      <alignment horizontal="center" vertical="center"/>
    </xf>
    <xf numFmtId="0" fontId="5" fillId="5" borderId="35" xfId="3" applyNumberFormat="1" applyFont="1" applyFill="1" applyBorder="1" applyAlignment="1">
      <alignment horizontal="center" vertical="center"/>
    </xf>
    <xf numFmtId="0" fontId="19" fillId="5" borderId="1" xfId="3" applyNumberFormat="1" applyFont="1" applyFill="1" applyBorder="1" applyAlignment="1">
      <alignment horizontal="center" vertical="center"/>
    </xf>
    <xf numFmtId="0" fontId="5" fillId="5" borderId="18" xfId="3" applyNumberFormat="1" applyFont="1" applyFill="1" applyBorder="1" applyAlignment="1">
      <alignment horizontal="center" vertical="center"/>
    </xf>
    <xf numFmtId="0" fontId="5" fillId="5" borderId="18" xfId="3" applyNumberFormat="1" applyFont="1" applyFill="1" applyBorder="1" applyAlignment="1" applyProtection="1">
      <alignment horizontal="center" vertical="center"/>
      <protection locked="0"/>
    </xf>
    <xf numFmtId="0" fontId="5" fillId="9" borderId="37" xfId="3" applyNumberFormat="1" applyFont="1" applyFill="1" applyBorder="1" applyAlignment="1">
      <alignment horizontal="center" vertical="center"/>
    </xf>
    <xf numFmtId="0" fontId="5" fillId="5" borderId="37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>
      <alignment horizontal="center" vertical="center"/>
    </xf>
    <xf numFmtId="0" fontId="5" fillId="5" borderId="38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1" fontId="5" fillId="9" borderId="15" xfId="3" applyNumberFormat="1" applyFont="1" applyFill="1" applyBorder="1" applyAlignment="1">
      <alignment horizontal="center" vertical="center"/>
    </xf>
    <xf numFmtId="1" fontId="5" fillId="9" borderId="16" xfId="3" applyNumberFormat="1" applyFont="1" applyFill="1" applyBorder="1" applyAlignment="1">
      <alignment horizontal="center" vertical="center"/>
    </xf>
    <xf numFmtId="1" fontId="5" fillId="5" borderId="16" xfId="3" applyNumberFormat="1" applyFont="1" applyFill="1" applyBorder="1" applyAlignment="1">
      <alignment horizontal="center" vertical="center"/>
    </xf>
    <xf numFmtId="1" fontId="5" fillId="5" borderId="12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6" borderId="0" xfId="3" applyFill="1"/>
    <xf numFmtId="0" fontId="5" fillId="6" borderId="0" xfId="3" applyFill="1"/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0" fontId="5" fillId="6" borderId="36" xfId="3" applyNumberFormat="1" applyFont="1" applyFill="1" applyBorder="1" applyAlignment="1">
      <alignment vertical="center"/>
    </xf>
    <xf numFmtId="0" fontId="5" fillId="5" borderId="0" xfId="3" applyNumberFormat="1" applyFont="1" applyFill="1" applyBorder="1" applyAlignment="1">
      <alignment horizontal="center" vertical="center" wrapText="1"/>
    </xf>
    <xf numFmtId="0" fontId="5" fillId="5" borderId="17" xfId="3" applyNumberFormat="1" applyFont="1" applyFill="1" applyBorder="1" applyAlignment="1">
      <alignment horizontal="center" vertical="center" wrapText="1"/>
    </xf>
    <xf numFmtId="0" fontId="5" fillId="6" borderId="17" xfId="3" applyFill="1" applyBorder="1"/>
    <xf numFmtId="0" fontId="5" fillId="5" borderId="40" xfId="3" applyNumberFormat="1" applyFont="1" applyFill="1" applyBorder="1" applyAlignment="1">
      <alignment horizontal="center" vertical="center"/>
    </xf>
    <xf numFmtId="0" fontId="5" fillId="5" borderId="41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5" borderId="1" xfId="3" applyNumberFormat="1" applyFont="1" applyFill="1" applyBorder="1" applyAlignment="1">
      <alignment horizontal="center" vertical="center"/>
    </xf>
    <xf numFmtId="0" fontId="5" fillId="5" borderId="23" xfId="3" applyNumberFormat="1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47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3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 wrapText="1"/>
    </xf>
    <xf numFmtId="0" fontId="5" fillId="5" borderId="26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3" applyNumberFormat="1" applyFont="1" applyFill="1" applyBorder="1" applyAlignment="1">
      <alignment vertical="center"/>
    </xf>
    <xf numFmtId="0" fontId="5" fillId="5" borderId="44" xfId="3" applyFont="1" applyFill="1" applyBorder="1" applyAlignment="1" applyProtection="1">
      <alignment horizontal="center" vertical="center"/>
      <protection locked="0"/>
    </xf>
    <xf numFmtId="1" fontId="5" fillId="5" borderId="44" xfId="3" applyNumberFormat="1" applyFont="1" applyFill="1" applyBorder="1" applyAlignment="1">
      <alignment horizontal="center" vertical="center"/>
    </xf>
    <xf numFmtId="0" fontId="5" fillId="5" borderId="44" xfId="3" applyNumberFormat="1" applyFont="1" applyFill="1" applyBorder="1" applyAlignment="1">
      <alignment horizontal="center" vertical="center"/>
    </xf>
    <xf numFmtId="0" fontId="5" fillId="5" borderId="44" xfId="3" applyNumberFormat="1" applyFont="1" applyFill="1" applyBorder="1" applyAlignment="1" applyProtection="1">
      <alignment horizontal="center" vertical="center"/>
      <protection locked="0"/>
    </xf>
    <xf numFmtId="0" fontId="5" fillId="5" borderId="52" xfId="3" applyNumberFormat="1" applyFont="1" applyFill="1" applyBorder="1" applyAlignment="1">
      <alignment horizontal="center" vertical="center"/>
    </xf>
    <xf numFmtId="1" fontId="5" fillId="5" borderId="15" xfId="3" applyNumberFormat="1" applyFont="1" applyFill="1" applyBorder="1" applyAlignment="1">
      <alignment horizontal="center" vertical="center"/>
    </xf>
    <xf numFmtId="1" fontId="5" fillId="5" borderId="54" xfId="3" applyNumberFormat="1" applyFont="1" applyFill="1" applyBorder="1" applyAlignment="1">
      <alignment horizontal="center" vertical="center"/>
    </xf>
    <xf numFmtId="0" fontId="5" fillId="5" borderId="54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 applyProtection="1">
      <alignment horizontal="center" vertical="center"/>
      <protection locked="0"/>
    </xf>
    <xf numFmtId="0" fontId="5" fillId="5" borderId="49" xfId="3" applyFont="1" applyFill="1" applyBorder="1" applyAlignment="1" applyProtection="1">
      <alignment horizontal="center" vertical="center"/>
      <protection locked="0"/>
    </xf>
    <xf numFmtId="0" fontId="1" fillId="5" borderId="49" xfId="3" applyNumberFormat="1" applyFont="1" applyFill="1" applyBorder="1" applyAlignment="1" applyProtection="1">
      <alignment horizontal="center" vertical="center"/>
      <protection locked="0"/>
    </xf>
    <xf numFmtId="0" fontId="5" fillId="5" borderId="4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47" xfId="3" applyFont="1" applyFill="1" applyBorder="1" applyAlignment="1" applyProtection="1">
      <alignment horizontal="center" vertical="center"/>
      <protection locked="0"/>
    </xf>
    <xf numFmtId="0" fontId="1" fillId="5" borderId="16" xfId="3" applyNumberFormat="1" applyFont="1" applyFill="1" applyBorder="1" applyAlignment="1" applyProtection="1">
      <alignment horizontal="center" vertical="center"/>
      <protection locked="0"/>
    </xf>
    <xf numFmtId="0" fontId="5" fillId="5" borderId="36" xfId="3" applyNumberFormat="1" applyFont="1" applyFill="1" applyBorder="1" applyAlignment="1" applyProtection="1">
      <alignment horizontal="center" vertical="center"/>
      <protection locked="0"/>
    </xf>
    <xf numFmtId="0" fontId="5" fillId="5" borderId="44" xfId="3" applyNumberFormat="1" applyFont="1" applyFill="1" applyBorder="1" applyAlignment="1">
      <alignment horizontal="left" vertical="center" wrapText="1"/>
    </xf>
    <xf numFmtId="0" fontId="5" fillId="5" borderId="27" xfId="3" applyNumberFormat="1" applyFont="1" applyFill="1" applyBorder="1" applyAlignment="1" applyProtection="1">
      <alignment horizontal="center" vertical="center"/>
      <protection locked="0"/>
    </xf>
    <xf numFmtId="0" fontId="5" fillId="5" borderId="2" xfId="3" applyNumberFormat="1" applyFont="1" applyFill="1" applyBorder="1" applyAlignment="1" applyProtection="1">
      <alignment horizontal="left" vertical="center" wrapText="1"/>
      <protection locked="0"/>
    </xf>
    <xf numFmtId="0" fontId="5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54" xfId="3" applyNumberFormat="1" applyFont="1" applyFill="1" applyBorder="1" applyAlignment="1">
      <alignment horizontal="center" vertical="center"/>
    </xf>
    <xf numFmtId="0" fontId="5" fillId="5" borderId="57" xfId="3" applyNumberFormat="1" applyFont="1" applyFill="1" applyBorder="1" applyAlignment="1">
      <alignment horizontal="center" vertical="center"/>
    </xf>
    <xf numFmtId="0" fontId="5" fillId="5" borderId="59" xfId="3" applyNumberFormat="1" applyFont="1" applyFill="1" applyBorder="1" applyAlignment="1" applyProtection="1">
      <alignment horizontal="center" vertical="center"/>
      <protection locked="0"/>
    </xf>
    <xf numFmtId="0" fontId="5" fillId="5" borderId="7" xfId="3" applyNumberFormat="1" applyFont="1" applyFill="1" applyBorder="1" applyAlignment="1" applyProtection="1">
      <alignment horizontal="center" vertical="center"/>
      <protection locked="0"/>
    </xf>
    <xf numFmtId="0" fontId="5" fillId="5" borderId="60" xfId="3" applyNumberFormat="1" applyFont="1" applyFill="1" applyBorder="1" applyAlignment="1">
      <alignment horizontal="center" vertical="center"/>
    </xf>
    <xf numFmtId="0" fontId="5" fillId="5" borderId="58" xfId="3" applyNumberFormat="1" applyFont="1" applyFill="1" applyBorder="1" applyAlignment="1">
      <alignment horizontal="center" vertical="center"/>
    </xf>
    <xf numFmtId="0" fontId="5" fillId="5" borderId="15" xfId="3" applyNumberFormat="1" applyFont="1" applyFill="1" applyBorder="1" applyAlignment="1">
      <alignment horizontal="center" vertical="center" wrapText="1"/>
    </xf>
    <xf numFmtId="0" fontId="5" fillId="5" borderId="54" xfId="3" applyNumberFormat="1" applyFont="1" applyFill="1" applyBorder="1" applyAlignment="1" applyProtection="1">
      <alignment horizontal="center" vertical="center"/>
      <protection locked="0"/>
    </xf>
    <xf numFmtId="0" fontId="5" fillId="5" borderId="17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/>
    </xf>
    <xf numFmtId="0" fontId="5" fillId="9" borderId="60" xfId="3" applyNumberFormat="1" applyFont="1" applyFill="1" applyBorder="1" applyAlignment="1">
      <alignment horizontal="center" vertical="center"/>
    </xf>
    <xf numFmtId="0" fontId="5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4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47" xfId="3" applyNumberFormat="1" applyFont="1" applyFill="1" applyBorder="1" applyAlignment="1" applyProtection="1">
      <alignment horizontal="center" vertical="center"/>
      <protection locked="0"/>
    </xf>
    <xf numFmtId="0" fontId="5" fillId="9" borderId="66" xfId="3" applyNumberFormat="1" applyFont="1" applyFill="1" applyBorder="1" applyAlignment="1">
      <alignment horizontal="center" vertical="center"/>
    </xf>
    <xf numFmtId="0" fontId="5" fillId="5" borderId="42" xfId="3" applyNumberFormat="1" applyFont="1" applyFill="1" applyBorder="1" applyAlignment="1">
      <alignment horizontal="center" vertical="center"/>
    </xf>
    <xf numFmtId="0" fontId="5" fillId="9" borderId="41" xfId="3" applyNumberFormat="1" applyFont="1" applyFill="1" applyBorder="1" applyAlignment="1">
      <alignment horizontal="center" vertical="center"/>
    </xf>
    <xf numFmtId="0" fontId="19" fillId="5" borderId="44" xfId="3" applyNumberFormat="1" applyFont="1" applyFill="1" applyBorder="1" applyAlignment="1">
      <alignment horizontal="left" vertical="center" wrapText="1"/>
    </xf>
    <xf numFmtId="0" fontId="5" fillId="5" borderId="3" xfId="3" applyNumberFormat="1" applyFont="1" applyFill="1" applyBorder="1" applyAlignment="1">
      <alignment horizontal="center" vertical="center"/>
    </xf>
    <xf numFmtId="0" fontId="5" fillId="5" borderId="67" xfId="3" applyNumberFormat="1" applyFont="1" applyFill="1" applyBorder="1" applyAlignment="1">
      <alignment horizontal="center" vertical="center"/>
    </xf>
    <xf numFmtId="0" fontId="5" fillId="5" borderId="24" xfId="3" applyNumberFormat="1" applyFont="1" applyFill="1" applyBorder="1" applyAlignment="1">
      <alignment horizontal="center" vertical="center"/>
    </xf>
    <xf numFmtId="0" fontId="17" fillId="5" borderId="5" xfId="3" applyNumberFormat="1" applyFont="1" applyFill="1" applyBorder="1" applyAlignment="1">
      <alignment horizontal="right" vertical="center"/>
    </xf>
    <xf numFmtId="0" fontId="5" fillId="9" borderId="15" xfId="3" applyNumberFormat="1" applyFont="1" applyFill="1" applyBorder="1" applyAlignment="1">
      <alignment horizontal="center" vertical="center" wrapText="1"/>
    </xf>
    <xf numFmtId="0" fontId="5" fillId="5" borderId="14" xfId="3" applyNumberFormat="1" applyFont="1" applyFill="1" applyBorder="1" applyAlignment="1">
      <alignment horizontal="center" vertical="center" wrapText="1"/>
    </xf>
    <xf numFmtId="0" fontId="1" fillId="3" borderId="63" xfId="3" applyNumberFormat="1" applyFont="1" applyFill="1" applyBorder="1" applyAlignment="1">
      <alignment horizontal="center" vertical="center"/>
    </xf>
    <xf numFmtId="0" fontId="1" fillId="3" borderId="70" xfId="3" applyNumberFormat="1" applyFont="1" applyFill="1" applyBorder="1" applyAlignment="1">
      <alignment horizontal="center" vertical="center" wrapText="1"/>
    </xf>
    <xf numFmtId="0" fontId="1" fillId="3" borderId="71" xfId="3" applyNumberFormat="1" applyFont="1" applyFill="1" applyBorder="1" applyAlignment="1">
      <alignment horizontal="center" vertical="center"/>
    </xf>
    <xf numFmtId="0" fontId="1" fillId="3" borderId="72" xfId="3" applyNumberFormat="1" applyFont="1" applyFill="1" applyBorder="1" applyAlignment="1">
      <alignment horizontal="center" vertical="center" wrapText="1"/>
    </xf>
    <xf numFmtId="0" fontId="1" fillId="3" borderId="73" xfId="3" applyNumberFormat="1" applyFont="1" applyFill="1" applyBorder="1" applyAlignment="1">
      <alignment horizontal="center" vertical="center"/>
    </xf>
    <xf numFmtId="0" fontId="1" fillId="3" borderId="62" xfId="3" applyNumberFormat="1" applyFont="1" applyFill="1" applyBorder="1" applyAlignment="1">
      <alignment horizontal="center" vertical="center"/>
    </xf>
    <xf numFmtId="0" fontId="1" fillId="3" borderId="13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 wrapText="1"/>
    </xf>
    <xf numFmtId="0" fontId="1" fillId="3" borderId="65" xfId="3" applyNumberFormat="1" applyFont="1" applyFill="1" applyBorder="1" applyAlignment="1">
      <alignment horizontal="center" vertical="center"/>
    </xf>
    <xf numFmtId="0" fontId="1" fillId="3" borderId="76" xfId="3" applyNumberFormat="1" applyFont="1" applyFill="1" applyBorder="1" applyAlignment="1">
      <alignment horizontal="center" vertical="center"/>
    </xf>
    <xf numFmtId="0" fontId="1" fillId="3" borderId="10" xfId="3" applyNumberFormat="1" applyFont="1" applyFill="1" applyBorder="1" applyAlignment="1">
      <alignment horizontal="center" vertical="center" wrapText="1"/>
    </xf>
    <xf numFmtId="0" fontId="1" fillId="3" borderId="8" xfId="3" applyNumberFormat="1" applyFont="1" applyFill="1" applyBorder="1" applyAlignment="1">
      <alignment horizontal="center" vertical="center"/>
    </xf>
    <xf numFmtId="0" fontId="1" fillId="3" borderId="53" xfId="3" applyNumberFormat="1" applyFont="1" applyFill="1" applyBorder="1" applyAlignment="1">
      <alignment horizontal="center" vertical="center" wrapText="1"/>
    </xf>
    <xf numFmtId="0" fontId="1" fillId="3" borderId="39" xfId="3" applyNumberFormat="1" applyFont="1" applyFill="1" applyBorder="1" applyAlignment="1">
      <alignment horizontal="center" vertical="center"/>
    </xf>
    <xf numFmtId="0" fontId="1" fillId="3" borderId="79" xfId="3" applyNumberFormat="1" applyFont="1" applyFill="1" applyBorder="1" applyAlignment="1">
      <alignment horizontal="center" vertical="center"/>
    </xf>
    <xf numFmtId="0" fontId="1" fillId="3" borderId="80" xfId="3" applyNumberFormat="1" applyFont="1" applyFill="1" applyBorder="1" applyAlignment="1">
      <alignment horizontal="center" vertical="center" wrapText="1"/>
    </xf>
    <xf numFmtId="0" fontId="1" fillId="3" borderId="81" xfId="3" applyNumberFormat="1" applyFont="1" applyFill="1" applyBorder="1" applyAlignment="1">
      <alignment horizontal="center" vertical="center"/>
    </xf>
    <xf numFmtId="0" fontId="1" fillId="3" borderId="82" xfId="3" applyNumberFormat="1" applyFont="1" applyFill="1" applyBorder="1" applyAlignment="1">
      <alignment horizontal="center" vertical="center" wrapText="1"/>
    </xf>
    <xf numFmtId="0" fontId="1" fillId="3" borderId="83" xfId="3" applyNumberFormat="1" applyFont="1" applyFill="1" applyBorder="1" applyAlignment="1">
      <alignment horizontal="center" vertical="center"/>
    </xf>
    <xf numFmtId="0" fontId="5" fillId="0" borderId="0" xfId="3"/>
    <xf numFmtId="0" fontId="1" fillId="5" borderId="1" xfId="3" applyNumberFormat="1" applyFont="1" applyFill="1" applyBorder="1" applyAlignment="1">
      <alignment horizontal="center" vertical="center"/>
    </xf>
    <xf numFmtId="0" fontId="23" fillId="2" borderId="1" xfId="2" applyFont="1" applyFill="1" applyBorder="1" applyAlignment="1" applyProtection="1">
      <alignment horizontal="left" vertical="center" wrapText="1"/>
      <protection locked="0"/>
    </xf>
    <xf numFmtId="0" fontId="27" fillId="3" borderId="0" xfId="3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6" borderId="1" xfId="3" applyFill="1" applyBorder="1"/>
    <xf numFmtId="0" fontId="17" fillId="6" borderId="15" xfId="3" applyFont="1" applyFill="1" applyBorder="1" applyAlignment="1">
      <alignment horizontal="left"/>
    </xf>
    <xf numFmtId="0" fontId="17" fillId="6" borderId="16" xfId="3" applyFont="1" applyFill="1" applyBorder="1" applyAlignment="1">
      <alignment horizontal="left"/>
    </xf>
    <xf numFmtId="0" fontId="17" fillId="6" borderId="1" xfId="3" applyFont="1" applyFill="1" applyBorder="1" applyAlignment="1">
      <alignment horizontal="left"/>
    </xf>
    <xf numFmtId="1" fontId="5" fillId="5" borderId="11" xfId="3" applyNumberFormat="1" applyFont="1" applyFill="1" applyBorder="1" applyAlignment="1">
      <alignment horizontal="center" vertical="center"/>
    </xf>
    <xf numFmtId="1" fontId="5" fillId="5" borderId="36" xfId="3" applyNumberFormat="1" applyFont="1" applyFill="1" applyBorder="1" applyAlignment="1">
      <alignment horizontal="center" vertical="center"/>
    </xf>
    <xf numFmtId="1" fontId="5" fillId="5" borderId="34" xfId="3" applyNumberFormat="1" applyFont="1" applyFill="1" applyBorder="1" applyAlignment="1">
      <alignment horizontal="center" vertical="center"/>
    </xf>
    <xf numFmtId="1" fontId="5" fillId="9" borderId="0" xfId="3" applyNumberFormat="1" applyFont="1" applyFill="1" applyBorder="1" applyAlignment="1">
      <alignment horizontal="center" vertical="center"/>
    </xf>
    <xf numFmtId="1" fontId="5" fillId="5" borderId="50" xfId="3" applyNumberFormat="1" applyFont="1" applyFill="1" applyBorder="1" applyAlignment="1">
      <alignment horizontal="center" vertical="center"/>
    </xf>
    <xf numFmtId="0" fontId="3" fillId="11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8" fillId="5" borderId="1" xfId="3" applyNumberFormat="1" applyFont="1" applyFill="1" applyBorder="1" applyAlignment="1" applyProtection="1">
      <alignment horizontal="center" vertical="center"/>
      <protection locked="0"/>
    </xf>
    <xf numFmtId="0" fontId="8" fillId="5" borderId="3" xfId="3" applyNumberFormat="1" applyFont="1" applyFill="1" applyBorder="1" applyAlignment="1" applyProtection="1">
      <alignment horizontal="center" vertical="center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8" fillId="8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44" xfId="3" applyFont="1" applyFill="1" applyBorder="1" applyAlignment="1" applyProtection="1">
      <alignment horizontal="center" vertical="center"/>
      <protection locked="0"/>
    </xf>
    <xf numFmtId="0" fontId="31" fillId="5" borderId="1" xfId="3" applyNumberFormat="1" applyFont="1" applyFill="1" applyBorder="1" applyAlignment="1">
      <alignment horizontal="center" vertical="center"/>
    </xf>
    <xf numFmtId="0" fontId="31" fillId="5" borderId="44" xfId="3" applyNumberFormat="1" applyFont="1" applyFill="1" applyBorder="1" applyAlignment="1" applyProtection="1">
      <alignment horizontal="left" vertical="center" wrapText="1"/>
      <protection locked="0"/>
    </xf>
    <xf numFmtId="0" fontId="1" fillId="5" borderId="44" xfId="3" applyNumberFormat="1" applyFont="1" applyFill="1" applyBorder="1" applyAlignment="1" applyProtection="1">
      <alignment horizontal="center" vertical="center"/>
      <protection locked="0"/>
    </xf>
    <xf numFmtId="1" fontId="1" fillId="5" borderId="1" xfId="3" applyNumberFormat="1" applyFont="1" applyFill="1" applyBorder="1" applyAlignment="1">
      <alignment horizontal="center" vertical="center"/>
    </xf>
    <xf numFmtId="1" fontId="1" fillId="5" borderId="1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1" fontId="5" fillId="5" borderId="20" xfId="3" applyNumberFormat="1" applyFont="1" applyFill="1" applyBorder="1" applyAlignment="1">
      <alignment horizontal="center" vertical="center"/>
    </xf>
    <xf numFmtId="1" fontId="5" fillId="9" borderId="17" xfId="3" applyNumberFormat="1" applyFont="1" applyFill="1" applyBorder="1" applyAlignment="1">
      <alignment horizontal="center" vertical="center"/>
    </xf>
    <xf numFmtId="1" fontId="5" fillId="5" borderId="17" xfId="3" applyNumberFormat="1" applyFont="1" applyFill="1" applyBorder="1" applyAlignment="1">
      <alignment horizontal="center" vertical="center"/>
    </xf>
    <xf numFmtId="1" fontId="5" fillId="5" borderId="60" xfId="3" applyNumberFormat="1" applyFont="1" applyFill="1" applyBorder="1" applyAlignment="1">
      <alignment horizontal="center" vertical="center"/>
    </xf>
    <xf numFmtId="1" fontId="5" fillId="5" borderId="52" xfId="3" applyNumberFormat="1" applyFont="1" applyFill="1" applyBorder="1" applyAlignment="1">
      <alignment horizontal="center" vertical="center"/>
    </xf>
    <xf numFmtId="1" fontId="1" fillId="5" borderId="15" xfId="3" applyNumberFormat="1" applyFont="1" applyFill="1" applyBorder="1" applyAlignment="1">
      <alignment horizontal="center" vertical="center"/>
    </xf>
    <xf numFmtId="167" fontId="5" fillId="7" borderId="54" xfId="3" applyNumberFormat="1" applyFont="1" applyFill="1" applyBorder="1" applyAlignment="1" applyProtection="1">
      <alignment horizontal="center" vertical="center"/>
      <protection locked="0"/>
    </xf>
    <xf numFmtId="0" fontId="5" fillId="7" borderId="16" xfId="3" applyFont="1" applyFill="1" applyBorder="1" applyAlignment="1" applyProtection="1">
      <alignment horizontal="center" vertical="center"/>
      <protection locked="0"/>
    </xf>
    <xf numFmtId="0" fontId="5" fillId="7" borderId="15" xfId="3" applyFont="1" applyFill="1" applyBorder="1" applyAlignment="1" applyProtection="1">
      <alignment horizontal="center" vertical="center"/>
      <protection locked="0"/>
    </xf>
    <xf numFmtId="167" fontId="5" fillId="7" borderId="49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0" xfId="3" applyFont="1" applyFill="1" applyBorder="1" applyAlignment="1" applyProtection="1">
      <alignment horizontal="center" vertical="center"/>
      <protection locked="0"/>
    </xf>
    <xf numFmtId="1" fontId="5" fillId="7" borderId="30" xfId="3" applyNumberFormat="1" applyFont="1" applyFill="1" applyBorder="1" applyAlignment="1">
      <alignment horizontal="center" vertical="center"/>
    </xf>
    <xf numFmtId="0" fontId="5" fillId="6" borderId="84" xfId="3" applyFill="1" applyBorder="1"/>
    <xf numFmtId="1" fontId="1" fillId="5" borderId="44" xfId="3" applyNumberFormat="1" applyFont="1" applyFill="1" applyBorder="1" applyAlignment="1">
      <alignment horizontal="center" vertical="center"/>
    </xf>
    <xf numFmtId="1" fontId="1" fillId="5" borderId="54" xfId="3" applyNumberFormat="1" applyFont="1" applyFill="1" applyBorder="1" applyAlignment="1">
      <alignment horizontal="center" vertical="center"/>
    </xf>
    <xf numFmtId="1" fontId="5" fillId="5" borderId="85" xfId="3" applyNumberFormat="1" applyFont="1" applyFill="1" applyBorder="1" applyAlignment="1">
      <alignment horizontal="center" vertical="center"/>
    </xf>
    <xf numFmtId="0" fontId="5" fillId="5" borderId="66" xfId="3" applyNumberFormat="1" applyFont="1" applyFill="1" applyBorder="1" applyAlignment="1">
      <alignment horizontal="center" vertical="center"/>
    </xf>
    <xf numFmtId="0" fontId="5" fillId="5" borderId="86" xfId="3" applyNumberFormat="1" applyFont="1" applyFill="1" applyBorder="1" applyAlignment="1">
      <alignment horizontal="center" vertical="center"/>
    </xf>
    <xf numFmtId="0" fontId="1" fillId="6" borderId="87" xfId="3" applyNumberFormat="1" applyFont="1" applyFill="1" applyBorder="1" applyAlignment="1">
      <alignment horizontal="center" vertical="center"/>
    </xf>
    <xf numFmtId="0" fontId="1" fillId="5" borderId="88" xfId="3" applyNumberFormat="1" applyFont="1" applyFill="1" applyBorder="1" applyAlignment="1">
      <alignment horizontal="left" vertical="center"/>
    </xf>
    <xf numFmtId="0" fontId="5" fillId="5" borderId="89" xfId="3" applyNumberFormat="1" applyFont="1" applyFill="1" applyBorder="1" applyAlignment="1">
      <alignment horizontal="center" vertical="center"/>
    </xf>
    <xf numFmtId="0" fontId="5" fillId="5" borderId="90" xfId="3" applyNumberFormat="1" applyFont="1" applyFill="1" applyBorder="1" applyAlignment="1">
      <alignment horizontal="center" vertical="center"/>
    </xf>
    <xf numFmtId="0" fontId="5" fillId="5" borderId="91" xfId="3" applyNumberFormat="1" applyFont="1" applyFill="1" applyBorder="1" applyAlignment="1">
      <alignment horizontal="center" vertical="center"/>
    </xf>
    <xf numFmtId="0" fontId="5" fillId="5" borderId="87" xfId="3" applyNumberFormat="1" applyFont="1" applyFill="1" applyBorder="1" applyAlignment="1">
      <alignment horizontal="center" vertical="center"/>
    </xf>
    <xf numFmtId="0" fontId="5" fillId="9" borderId="90" xfId="3" applyNumberFormat="1" applyFont="1" applyFill="1" applyBorder="1" applyAlignment="1">
      <alignment horizontal="center" vertical="center"/>
    </xf>
    <xf numFmtId="0" fontId="5" fillId="5" borderId="0" xfId="3" applyNumberFormat="1" applyFont="1" applyFill="1" applyBorder="1" applyAlignment="1">
      <alignment horizontal="center" vertical="center"/>
    </xf>
    <xf numFmtId="0" fontId="5" fillId="5" borderId="88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5" borderId="44" xfId="3" applyNumberFormat="1" applyFont="1" applyFill="1" applyBorder="1" applyAlignment="1">
      <alignment horizontal="left" vertical="center"/>
    </xf>
    <xf numFmtId="0" fontId="5" fillId="5" borderId="1" xfId="3" applyNumberFormat="1" applyFont="1" applyFill="1" applyBorder="1" applyAlignment="1">
      <alignment horizontal="center" vertical="center"/>
    </xf>
    <xf numFmtId="0" fontId="22" fillId="5" borderId="40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 vertical="top" wrapText="1"/>
      <protection locked="0"/>
    </xf>
    <xf numFmtId="0" fontId="23" fillId="5" borderId="1" xfId="2" applyFont="1" applyFill="1" applyBorder="1" applyAlignment="1" applyProtection="1">
      <alignment horizontal="left" vertical="center" wrapText="1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94" xfId="3" applyNumberFormat="1" applyFont="1" applyFill="1" applyBorder="1" applyAlignment="1">
      <alignment horizontal="center" vertical="center"/>
    </xf>
    <xf numFmtId="0" fontId="5" fillId="7" borderId="87" xfId="3" applyNumberFormat="1" applyFont="1" applyFill="1" applyBorder="1" applyAlignment="1">
      <alignment horizontal="center" vertical="center"/>
    </xf>
    <xf numFmtId="0" fontId="17" fillId="5" borderId="27" xfId="3" applyNumberFormat="1" applyFont="1" applyFill="1" applyBorder="1" applyAlignment="1">
      <alignment horizontal="right" vertical="center"/>
    </xf>
    <xf numFmtId="0" fontId="17" fillId="5" borderId="11" xfId="3" applyNumberFormat="1" applyFont="1" applyFill="1" applyBorder="1" applyAlignment="1">
      <alignment horizontal="right" vertical="center"/>
    </xf>
    <xf numFmtId="0" fontId="17" fillId="5" borderId="3" xfId="3" applyNumberFormat="1" applyFont="1" applyFill="1" applyBorder="1" applyAlignment="1">
      <alignment horizontal="center" vertical="center"/>
    </xf>
    <xf numFmtId="0" fontId="17" fillId="5" borderId="11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 applyProtection="1">
      <alignment horizontal="center" vertical="center"/>
      <protection locked="0"/>
    </xf>
    <xf numFmtId="0" fontId="19" fillId="5" borderId="4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44" xfId="3" applyFont="1" applyFill="1" applyBorder="1" applyAlignment="1" applyProtection="1">
      <alignment horizontal="center" vertical="center"/>
      <protection locked="0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1" fontId="1" fillId="5" borderId="2" xfId="3" applyNumberFormat="1" applyFont="1" applyFill="1" applyBorder="1" applyAlignment="1">
      <alignment horizontal="center" vertical="center"/>
    </xf>
    <xf numFmtId="0" fontId="1" fillId="5" borderId="36" xfId="3" applyNumberFormat="1" applyFont="1" applyFill="1" applyBorder="1" applyAlignment="1">
      <alignment horizontal="center" vertical="center"/>
    </xf>
    <xf numFmtId="0" fontId="5" fillId="5" borderId="2" xfId="3" applyFont="1" applyFill="1" applyBorder="1" applyAlignment="1" applyProtection="1">
      <alignment horizontal="center" vertical="center"/>
      <protection locked="0"/>
    </xf>
    <xf numFmtId="0" fontId="5" fillId="5" borderId="15" xfId="3" applyFont="1" applyFill="1" applyBorder="1" applyAlignment="1" applyProtection="1">
      <alignment horizontal="center" vertical="center"/>
      <protection locked="0"/>
    </xf>
    <xf numFmtId="1" fontId="5" fillId="6" borderId="84" xfId="3" applyNumberFormat="1" applyFill="1" applyBorder="1"/>
    <xf numFmtId="0" fontId="31" fillId="5" borderId="7" xfId="3" applyNumberFormat="1" applyFont="1" applyFill="1" applyBorder="1" applyAlignment="1">
      <alignment horizontal="left" vertical="center" wrapText="1"/>
    </xf>
    <xf numFmtId="0" fontId="32" fillId="5" borderId="5" xfId="3" applyNumberFormat="1" applyFont="1" applyFill="1" applyBorder="1" applyAlignment="1">
      <alignment horizontal="right" vertical="center"/>
    </xf>
    <xf numFmtId="0" fontId="31" fillId="3" borderId="63" xfId="3" applyNumberFormat="1" applyFont="1" applyFill="1" applyBorder="1" applyAlignment="1">
      <alignment horizontal="center" vertical="center"/>
    </xf>
    <xf numFmtId="0" fontId="31" fillId="3" borderId="70" xfId="3" applyNumberFormat="1" applyFont="1" applyFill="1" applyBorder="1" applyAlignment="1">
      <alignment horizontal="center" vertical="center" wrapText="1"/>
    </xf>
    <xf numFmtId="0" fontId="31" fillId="3" borderId="71" xfId="3" applyNumberFormat="1" applyFont="1" applyFill="1" applyBorder="1" applyAlignment="1">
      <alignment horizontal="center" vertical="center"/>
    </xf>
    <xf numFmtId="0" fontId="31" fillId="5" borderId="5" xfId="3" applyNumberFormat="1" applyFont="1" applyFill="1" applyBorder="1" applyAlignment="1">
      <alignment horizontal="left" vertical="center" wrapText="1"/>
    </xf>
    <xf numFmtId="0" fontId="31" fillId="5" borderId="1" xfId="3" applyNumberFormat="1" applyFont="1" applyFill="1" applyBorder="1" applyAlignment="1">
      <alignment horizontal="right" vertical="center"/>
    </xf>
    <xf numFmtId="0" fontId="31" fillId="5" borderId="5" xfId="3" applyNumberFormat="1" applyFont="1" applyFill="1" applyBorder="1" applyAlignment="1">
      <alignment horizontal="right" vertical="center"/>
    </xf>
    <xf numFmtId="0" fontId="31" fillId="3" borderId="62" xfId="3" applyNumberFormat="1" applyFont="1" applyFill="1" applyBorder="1" applyAlignment="1">
      <alignment horizontal="center" vertical="center"/>
    </xf>
    <xf numFmtId="0" fontId="31" fillId="3" borderId="13" xfId="3" applyNumberFormat="1" applyFont="1" applyFill="1" applyBorder="1" applyAlignment="1">
      <alignment horizontal="center" vertical="center" wrapText="1"/>
    </xf>
    <xf numFmtId="0" fontId="31" fillId="3" borderId="1" xfId="3" applyNumberFormat="1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2" fillId="5" borderId="1" xfId="3" applyNumberFormat="1" applyFont="1" applyFill="1" applyBorder="1" applyAlignment="1">
      <alignment horizontal="right" vertical="center"/>
    </xf>
    <xf numFmtId="0" fontId="31" fillId="3" borderId="76" xfId="3" applyNumberFormat="1" applyFont="1" applyFill="1" applyBorder="1" applyAlignment="1">
      <alignment horizontal="center" vertical="center"/>
    </xf>
    <xf numFmtId="0" fontId="31" fillId="3" borderId="10" xfId="3" applyNumberFormat="1" applyFont="1" applyFill="1" applyBorder="1" applyAlignment="1">
      <alignment horizontal="center" vertical="center" wrapText="1"/>
    </xf>
    <xf numFmtId="0" fontId="31" fillId="3" borderId="8" xfId="3" applyNumberFormat="1" applyFont="1" applyFill="1" applyBorder="1" applyAlignment="1">
      <alignment horizontal="center" vertical="center"/>
    </xf>
    <xf numFmtId="0" fontId="31" fillId="5" borderId="3" xfId="3" applyNumberFormat="1" applyFont="1" applyFill="1" applyBorder="1" applyAlignment="1">
      <alignment horizontal="left" vertical="center" wrapText="1"/>
    </xf>
    <xf numFmtId="0" fontId="32" fillId="5" borderId="1" xfId="3" applyNumberFormat="1" applyFont="1" applyFill="1" applyBorder="1" applyAlignment="1">
      <alignment horizontal="left" vertical="center" wrapText="1"/>
    </xf>
    <xf numFmtId="0" fontId="31" fillId="5" borderId="1" xfId="3" applyNumberFormat="1" applyFont="1" applyFill="1" applyBorder="1" applyAlignment="1">
      <alignment horizontal="left" vertical="center" wrapText="1"/>
    </xf>
    <xf numFmtId="0" fontId="31" fillId="3" borderId="79" xfId="3" applyNumberFormat="1" applyFont="1" applyFill="1" applyBorder="1" applyAlignment="1">
      <alignment horizontal="center" vertical="center"/>
    </xf>
    <xf numFmtId="0" fontId="31" fillId="3" borderId="80" xfId="3" applyNumberFormat="1" applyFont="1" applyFill="1" applyBorder="1" applyAlignment="1">
      <alignment horizontal="center" vertical="center" wrapText="1"/>
    </xf>
    <xf numFmtId="0" fontId="31" fillId="3" borderId="81" xfId="3" applyNumberFormat="1" applyFont="1" applyFill="1" applyBorder="1" applyAlignment="1">
      <alignment horizontal="center" vertical="center"/>
    </xf>
    <xf numFmtId="0" fontId="31" fillId="6" borderId="1" xfId="3" applyNumberFormat="1" applyFont="1" applyFill="1" applyBorder="1" applyAlignment="1">
      <alignment horizontal="left" vertical="center" wrapText="1"/>
    </xf>
    <xf numFmtId="0" fontId="34" fillId="6" borderId="1" xfId="3" applyNumberFormat="1" applyFont="1" applyFill="1" applyBorder="1" applyAlignment="1">
      <alignment horizontal="left" vertical="center" wrapText="1"/>
    </xf>
    <xf numFmtId="0" fontId="34" fillId="6" borderId="2" xfId="3" applyNumberFormat="1" applyFont="1" applyFill="1" applyBorder="1" applyAlignment="1">
      <alignment horizontal="left" vertical="center" wrapText="1"/>
    </xf>
    <xf numFmtId="0" fontId="35" fillId="6" borderId="2" xfId="3" applyNumberFormat="1" applyFont="1" applyFill="1" applyBorder="1" applyAlignment="1">
      <alignment horizontal="left" vertical="center" wrapText="1"/>
    </xf>
    <xf numFmtId="0" fontId="31" fillId="5" borderId="1" xfId="3" applyNumberFormat="1" applyFont="1" applyFill="1" applyBorder="1" applyAlignment="1">
      <alignment horizontal="left" vertical="center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31" fillId="6" borderId="1" xfId="3" applyNumberFormat="1" applyFont="1" applyFill="1" applyBorder="1" applyAlignment="1">
      <alignment horizontal="left" vertical="center" wrapText="1"/>
    </xf>
    <xf numFmtId="0" fontId="30" fillId="5" borderId="1" xfId="3" applyNumberFormat="1" applyFont="1" applyFill="1" applyBorder="1" applyAlignment="1">
      <alignment horizontal="center" vertical="center"/>
    </xf>
    <xf numFmtId="0" fontId="6" fillId="5" borderId="16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" xfId="3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 textRotation="90"/>
    </xf>
    <xf numFmtId="49" fontId="1" fillId="6" borderId="1" xfId="3" applyNumberFormat="1" applyFont="1" applyFill="1" applyBorder="1" applyAlignment="1" applyProtection="1">
      <alignment horizontal="center" vertical="center" textRotation="90"/>
      <protection locked="0"/>
    </xf>
    <xf numFmtId="14" fontId="1" fillId="6" borderId="1" xfId="4" applyNumberFormat="1" applyFont="1" applyFill="1" applyBorder="1" applyAlignment="1" applyProtection="1">
      <alignment horizontal="center" vertical="center" textRotation="90"/>
      <protection locked="0"/>
    </xf>
    <xf numFmtId="0" fontId="1" fillId="6" borderId="1" xfId="3" applyNumberFormat="1" applyFont="1" applyFill="1" applyBorder="1" applyAlignment="1" applyProtection="1">
      <alignment horizontal="center" vertical="center" textRotation="90"/>
      <protection locked="0"/>
    </xf>
    <xf numFmtId="17" fontId="1" fillId="6" borderId="1" xfId="3" applyNumberFormat="1" applyFont="1" applyFill="1" applyBorder="1" applyAlignment="1" applyProtection="1">
      <alignment horizontal="center" vertical="center" textRotation="90"/>
      <protection locked="0"/>
    </xf>
    <xf numFmtId="17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49" fontId="1" fillId="6" borderId="1" xfId="3" applyNumberFormat="1" applyFont="1" applyFill="1" applyBorder="1" applyAlignment="1" applyProtection="1">
      <alignment horizontal="left" vertical="center" textRotation="90"/>
      <protection locked="0"/>
    </xf>
    <xf numFmtId="1" fontId="1" fillId="5" borderId="7" xfId="3" applyNumberFormat="1" applyFont="1" applyFill="1" applyBorder="1" applyAlignment="1">
      <alignment horizontal="center" vertical="center"/>
    </xf>
    <xf numFmtId="0" fontId="5" fillId="5" borderId="7" xfId="3" applyNumberFormat="1" applyFont="1" applyFill="1" applyBorder="1" applyAlignment="1">
      <alignment horizontal="center" vertical="center"/>
    </xf>
    <xf numFmtId="0" fontId="1" fillId="5" borderId="2" xfId="3" applyFont="1" applyFill="1" applyBorder="1" applyAlignment="1" applyProtection="1">
      <alignment horizontal="center" vertical="center"/>
      <protection locked="0"/>
    </xf>
    <xf numFmtId="0" fontId="30" fillId="5" borderId="15" xfId="3" applyNumberFormat="1" applyFont="1" applyFill="1" applyBorder="1" applyAlignment="1">
      <alignment horizontal="center" vertical="center"/>
    </xf>
    <xf numFmtId="0" fontId="6" fillId="5" borderId="15" xfId="3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3" borderId="1" xfId="2" applyFont="1" applyFill="1" applyBorder="1" applyAlignment="1" applyProtection="1">
      <alignment horizontal="center" vertical="center"/>
      <protection locked="0"/>
    </xf>
    <xf numFmtId="0" fontId="23" fillId="0" borderId="0" xfId="2" applyFont="1"/>
    <xf numFmtId="0" fontId="23" fillId="6" borderId="0" xfId="2" applyFont="1" applyFill="1" applyBorder="1" applyAlignment="1">
      <alignment horizontal="left" vertical="center"/>
    </xf>
    <xf numFmtId="0" fontId="23" fillId="5" borderId="0" xfId="2" applyNumberFormat="1" applyFont="1" applyFill="1" applyBorder="1" applyAlignment="1">
      <alignment horizontal="left" vertical="center"/>
    </xf>
    <xf numFmtId="0" fontId="23" fillId="6" borderId="0" xfId="2" applyNumberFormat="1" applyFont="1" applyFill="1" applyBorder="1" applyAlignment="1">
      <alignment horizontal="left" vertical="center"/>
    </xf>
    <xf numFmtId="166" fontId="23" fillId="6" borderId="0" xfId="2" applyNumberFormat="1" applyFont="1" applyFill="1" applyBorder="1" applyAlignment="1">
      <alignment horizontal="left" vertical="center"/>
    </xf>
    <xf numFmtId="0" fontId="23" fillId="6" borderId="0" xfId="2" applyNumberFormat="1" applyFont="1" applyFill="1" applyBorder="1" applyAlignment="1">
      <alignment horizontal="left" vertical="center" wrapText="1"/>
    </xf>
    <xf numFmtId="0" fontId="23" fillId="6" borderId="0" xfId="2" applyNumberFormat="1" applyFont="1" applyFill="1" applyBorder="1" applyAlignment="1" applyProtection="1">
      <alignment horizontal="left" vertical="center"/>
      <protection locked="0"/>
    </xf>
    <xf numFmtId="166" fontId="23" fillId="6" borderId="0" xfId="2" applyNumberFormat="1" applyFont="1" applyFill="1" applyBorder="1" applyAlignment="1" applyProtection="1">
      <alignment horizontal="left" vertical="center"/>
      <protection locked="0"/>
    </xf>
    <xf numFmtId="0" fontId="23" fillId="5" borderId="0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Alignment="1">
      <alignment horizontal="left" vertical="center"/>
    </xf>
    <xf numFmtId="0" fontId="23" fillId="4" borderId="5" xfId="2" applyNumberFormat="1" applyFont="1" applyFill="1" applyBorder="1" applyAlignment="1">
      <alignment horizontal="left" vertical="center"/>
    </xf>
    <xf numFmtId="0" fontId="23" fillId="0" borderId="5" xfId="2" applyNumberFormat="1" applyFont="1" applyBorder="1" applyAlignment="1">
      <alignment horizontal="left" vertical="center"/>
    </xf>
    <xf numFmtId="166" fontId="23" fillId="0" borderId="5" xfId="2" applyNumberFormat="1" applyFont="1" applyBorder="1" applyAlignment="1">
      <alignment horizontal="left" vertical="center"/>
    </xf>
    <xf numFmtId="0" fontId="23" fillId="4" borderId="1" xfId="2" applyNumberFormat="1" applyFont="1" applyFill="1" applyBorder="1" applyAlignment="1">
      <alignment horizontal="left" vertical="center"/>
    </xf>
    <xf numFmtId="0" fontId="23" fillId="0" borderId="1" xfId="2" applyNumberFormat="1" applyFont="1" applyBorder="1" applyAlignment="1">
      <alignment horizontal="left" vertical="center"/>
    </xf>
    <xf numFmtId="166" fontId="23" fillId="0" borderId="1" xfId="2" applyNumberFormat="1" applyFont="1" applyBorder="1" applyAlignment="1">
      <alignment horizontal="left" vertical="center"/>
    </xf>
    <xf numFmtId="0" fontId="23" fillId="6" borderId="1" xfId="2" applyNumberFormat="1" applyFont="1" applyFill="1" applyBorder="1" applyAlignment="1">
      <alignment horizontal="left" vertical="center"/>
    </xf>
    <xf numFmtId="166" fontId="23" fillId="6" borderId="1" xfId="2" applyNumberFormat="1" applyFont="1" applyFill="1" applyBorder="1" applyAlignment="1">
      <alignment horizontal="left" vertical="center"/>
    </xf>
    <xf numFmtId="0" fontId="23" fillId="6" borderId="1" xfId="2" applyNumberFormat="1" applyFont="1" applyFill="1" applyBorder="1" applyAlignment="1">
      <alignment horizontal="left" vertical="center" wrapText="1"/>
    </xf>
    <xf numFmtId="0" fontId="23" fillId="13" borderId="5" xfId="2" applyNumberFormat="1" applyFont="1" applyFill="1" applyBorder="1" applyAlignment="1" applyProtection="1">
      <alignment horizontal="left" vertical="center"/>
      <protection locked="0"/>
    </xf>
    <xf numFmtId="166" fontId="23" fillId="13" borderId="5" xfId="2" applyNumberFormat="1" applyFont="1" applyFill="1" applyBorder="1" applyAlignment="1" applyProtection="1">
      <alignment horizontal="left" vertical="center"/>
      <protection locked="0"/>
    </xf>
    <xf numFmtId="0" fontId="23" fillId="12" borderId="5" xfId="2" applyNumberFormat="1" applyFont="1" applyFill="1" applyBorder="1" applyAlignment="1" applyProtection="1">
      <alignment horizontal="left" vertical="center" wrapText="1"/>
      <protection locked="0"/>
    </xf>
    <xf numFmtId="0" fontId="23" fillId="13" borderId="1" xfId="2" applyNumberFormat="1" applyFont="1" applyFill="1" applyBorder="1" applyAlignment="1" applyProtection="1">
      <alignment horizontal="left" vertical="center"/>
      <protection locked="0"/>
    </xf>
    <xf numFmtId="166" fontId="23" fillId="13" borderId="1" xfId="2" applyNumberFormat="1" applyFont="1" applyFill="1" applyBorder="1" applyAlignment="1" applyProtection="1">
      <alignment horizontal="left" vertical="center"/>
      <protection locked="0"/>
    </xf>
    <xf numFmtId="0" fontId="23" fillId="12" borderId="1" xfId="2" applyNumberFormat="1" applyFont="1" applyFill="1" applyBorder="1" applyAlignment="1" applyProtection="1">
      <alignment horizontal="left" vertical="center" wrapText="1"/>
      <protection locked="0"/>
    </xf>
    <xf numFmtId="0" fontId="23" fillId="13" borderId="1" xfId="2" applyNumberFormat="1" applyFont="1" applyFill="1" applyBorder="1" applyAlignment="1">
      <alignment horizontal="left" vertical="center"/>
    </xf>
    <xf numFmtId="166" fontId="23" fillId="13" borderId="1" xfId="2" applyNumberFormat="1" applyFont="1" applyFill="1" applyBorder="1" applyAlignment="1">
      <alignment horizontal="left" vertical="center"/>
    </xf>
    <xf numFmtId="0" fontId="23" fillId="13" borderId="1" xfId="2" applyNumberFormat="1" applyFont="1" applyFill="1" applyBorder="1" applyAlignment="1">
      <alignment horizontal="left" vertical="center" wrapText="1"/>
    </xf>
    <xf numFmtId="0" fontId="23" fillId="0" borderId="96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16" xfId="0" applyFont="1" applyBorder="1" applyAlignment="1">
      <alignment horizontal="center"/>
    </xf>
    <xf numFmtId="0" fontId="23" fillId="0" borderId="65" xfId="0" applyFont="1" applyBorder="1"/>
    <xf numFmtId="0" fontId="23" fillId="0" borderId="65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62" xfId="0" applyFont="1" applyBorder="1"/>
    <xf numFmtId="0" fontId="23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5" borderId="15" xfId="3" applyNumberFormat="1" applyFont="1" applyFill="1" applyBorder="1" applyAlignment="1" applyProtection="1">
      <alignment horizontal="left" vertical="center" wrapText="1"/>
      <protection locked="0"/>
    </xf>
    <xf numFmtId="0" fontId="23" fillId="5" borderId="103" xfId="3" applyNumberFormat="1" applyFont="1" applyFill="1" applyBorder="1" applyAlignment="1" applyProtection="1">
      <alignment horizontal="left" vertical="center" wrapText="1"/>
      <protection locked="0"/>
    </xf>
    <xf numFmtId="0" fontId="23" fillId="5" borderId="65" xfId="3" applyNumberFormat="1" applyFont="1" applyFill="1" applyBorder="1" applyAlignment="1">
      <alignment horizontal="center" vertical="center"/>
    </xf>
    <xf numFmtId="0" fontId="23" fillId="5" borderId="101" xfId="3" applyNumberFormat="1" applyFont="1" applyFill="1" applyBorder="1" applyAlignment="1">
      <alignment horizontal="center" vertical="center"/>
    </xf>
    <xf numFmtId="0" fontId="30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44" xfId="3" applyFont="1" applyFill="1" applyBorder="1" applyAlignment="1" applyProtection="1">
      <alignment horizontal="center" vertical="center"/>
      <protection locked="0"/>
    </xf>
    <xf numFmtId="0" fontId="23" fillId="12" borderId="1" xfId="2" applyNumberFormat="1" applyFont="1" applyFill="1" applyBorder="1" applyAlignment="1" applyProtection="1">
      <alignment horizontal="left" vertical="center" wrapText="1"/>
      <protection locked="0"/>
    </xf>
    <xf numFmtId="1" fontId="5" fillId="7" borderId="44" xfId="3" applyNumberFormat="1" applyFont="1" applyFill="1" applyBorder="1" applyAlignment="1" applyProtection="1">
      <alignment horizontal="center" vertical="center"/>
      <protection locked="0"/>
    </xf>
    <xf numFmtId="167" fontId="5" fillId="7" borderId="44" xfId="3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Alignment="1">
      <alignment wrapText="1"/>
    </xf>
    <xf numFmtId="0" fontId="30" fillId="5" borderId="5" xfId="3" applyNumberFormat="1" applyFont="1" applyFill="1" applyBorder="1" applyAlignment="1">
      <alignment horizontal="center" vertical="center"/>
    </xf>
    <xf numFmtId="0" fontId="1" fillId="5" borderId="52" xfId="3" applyNumberFormat="1" applyFont="1" applyFill="1" applyBorder="1" applyAlignment="1" applyProtection="1">
      <alignment horizontal="center" vertical="center"/>
      <protection locked="0"/>
    </xf>
    <xf numFmtId="0" fontId="31" fillId="5" borderId="96" xfId="3" applyNumberFormat="1" applyFont="1" applyFill="1" applyBorder="1" applyAlignment="1">
      <alignment horizontal="center" vertical="center"/>
    </xf>
    <xf numFmtId="0" fontId="31" fillId="5" borderId="105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05" xfId="3" applyNumberFormat="1" applyFont="1" applyFill="1" applyBorder="1" applyAlignment="1" applyProtection="1">
      <alignment horizontal="center" vertical="center"/>
      <protection locked="0"/>
    </xf>
    <xf numFmtId="1" fontId="1" fillId="5" borderId="96" xfId="3" applyNumberFormat="1" applyFont="1" applyFill="1" applyBorder="1" applyAlignment="1">
      <alignment horizontal="center" vertical="center"/>
    </xf>
    <xf numFmtId="1" fontId="1" fillId="5" borderId="96" xfId="3" applyNumberFormat="1" applyFont="1" applyFill="1" applyBorder="1" applyAlignment="1" applyProtection="1">
      <alignment horizontal="center" vertical="center"/>
      <protection locked="0"/>
    </xf>
    <xf numFmtId="1" fontId="1" fillId="7" borderId="96" xfId="3" applyNumberFormat="1" applyFont="1" applyFill="1" applyBorder="1" applyAlignment="1">
      <alignment horizontal="center" vertical="center"/>
    </xf>
    <xf numFmtId="0" fontId="1" fillId="5" borderId="96" xfId="3" applyNumberFormat="1" applyFont="1" applyFill="1" applyBorder="1" applyAlignment="1">
      <alignment horizontal="center" vertical="center"/>
    </xf>
    <xf numFmtId="1" fontId="1" fillId="5" borderId="106" xfId="3" applyNumberFormat="1" applyFont="1" applyFill="1" applyBorder="1" applyAlignment="1">
      <alignment horizontal="center" vertical="center"/>
    </xf>
    <xf numFmtId="1" fontId="1" fillId="5" borderId="105" xfId="3" applyNumberFormat="1" applyFont="1" applyFill="1" applyBorder="1" applyAlignment="1">
      <alignment horizontal="center" vertical="center"/>
    </xf>
    <xf numFmtId="1" fontId="5" fillId="5" borderId="103" xfId="3" applyNumberFormat="1" applyFont="1" applyFill="1" applyBorder="1" applyAlignment="1">
      <alignment horizontal="center" vertical="center"/>
    </xf>
    <xf numFmtId="1" fontId="5" fillId="5" borderId="107" xfId="3" applyNumberFormat="1" applyFont="1" applyFill="1" applyBorder="1" applyAlignment="1">
      <alignment horizontal="center" vertical="center"/>
    </xf>
    <xf numFmtId="1" fontId="5" fillId="5" borderId="108" xfId="3" applyNumberFormat="1" applyFont="1" applyFill="1" applyBorder="1" applyAlignment="1">
      <alignment horizontal="center" vertical="center"/>
    </xf>
    <xf numFmtId="1" fontId="5" fillId="5" borderId="105" xfId="3" applyNumberFormat="1" applyFont="1" applyFill="1" applyBorder="1" applyAlignment="1">
      <alignment horizontal="center" vertical="center"/>
    </xf>
    <xf numFmtId="1" fontId="5" fillId="9" borderId="103" xfId="3" applyNumberFormat="1" applyFont="1" applyFill="1" applyBorder="1" applyAlignment="1">
      <alignment horizontal="center" vertical="center"/>
    </xf>
    <xf numFmtId="1" fontId="5" fillId="5" borderId="102" xfId="3" applyNumberFormat="1" applyFont="1" applyFill="1" applyBorder="1" applyAlignment="1">
      <alignment horizontal="center" vertical="center"/>
    </xf>
    <xf numFmtId="1" fontId="5" fillId="5" borderId="96" xfId="3" applyNumberFormat="1" applyFont="1" applyFill="1" applyBorder="1" applyAlignment="1">
      <alignment horizontal="center" vertical="center"/>
    </xf>
    <xf numFmtId="0" fontId="31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5" borderId="27" xfId="3" applyNumberFormat="1" applyFont="1" applyFill="1" applyBorder="1" applyAlignment="1" applyProtection="1">
      <alignment horizontal="center" vertical="center"/>
      <protection locked="0"/>
    </xf>
    <xf numFmtId="1" fontId="1" fillId="5" borderId="5" xfId="3" applyNumberFormat="1" applyFont="1" applyFill="1" applyBorder="1" applyAlignment="1">
      <alignment horizontal="center" vertical="center"/>
    </xf>
    <xf numFmtId="1" fontId="1" fillId="5" borderId="5" xfId="3" applyNumberFormat="1" applyFont="1" applyFill="1" applyBorder="1" applyAlignment="1" applyProtection="1">
      <alignment horizontal="center" vertical="center"/>
      <protection locked="0"/>
    </xf>
    <xf numFmtId="1" fontId="1" fillId="7" borderId="5" xfId="3" applyNumberFormat="1" applyFont="1" applyFill="1" applyBorder="1" applyAlignment="1">
      <alignment horizontal="center" vertical="center"/>
    </xf>
    <xf numFmtId="1" fontId="1" fillId="5" borderId="52" xfId="3" applyNumberFormat="1" applyFont="1" applyFill="1" applyBorder="1" applyAlignment="1">
      <alignment horizontal="center" vertical="center"/>
    </xf>
    <xf numFmtId="1" fontId="1" fillId="5" borderId="17" xfId="3" applyNumberFormat="1" applyFont="1" applyFill="1" applyBorder="1" applyAlignment="1">
      <alignment horizontal="center" vertical="center"/>
    </xf>
    <xf numFmtId="1" fontId="1" fillId="5" borderId="60" xfId="3" applyNumberFormat="1" applyFont="1" applyFill="1" applyBorder="1" applyAlignment="1">
      <alignment horizontal="center" vertical="center"/>
    </xf>
    <xf numFmtId="1" fontId="5" fillId="5" borderId="27" xfId="3" applyNumberFormat="1" applyFont="1" applyFill="1" applyBorder="1" applyAlignment="1">
      <alignment horizontal="center" vertical="center"/>
    </xf>
    <xf numFmtId="1" fontId="5" fillId="5" borderId="5" xfId="3" applyNumberFormat="1" applyFont="1" applyFill="1" applyBorder="1" applyAlignment="1">
      <alignment horizontal="center" vertical="center"/>
    </xf>
    <xf numFmtId="0" fontId="30" fillId="5" borderId="110" xfId="3" applyNumberFormat="1" applyFont="1" applyFill="1" applyBorder="1" applyAlignment="1">
      <alignment horizontal="center" vertical="center"/>
    </xf>
    <xf numFmtId="0" fontId="30" fillId="5" borderId="109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09" xfId="3" applyNumberFormat="1" applyFont="1" applyFill="1" applyBorder="1" applyAlignment="1" applyProtection="1">
      <alignment horizontal="center" vertical="center"/>
      <protection locked="0"/>
    </xf>
    <xf numFmtId="0" fontId="1" fillId="5" borderId="96" xfId="3" applyNumberFormat="1" applyFont="1" applyFill="1" applyBorder="1" applyAlignment="1" applyProtection="1">
      <alignment horizontal="center" vertical="center"/>
      <protection locked="0"/>
    </xf>
    <xf numFmtId="0" fontId="1" fillId="5" borderId="106" xfId="3" applyNumberFormat="1" applyFont="1" applyFill="1" applyBorder="1" applyAlignment="1" applyProtection="1">
      <alignment horizontal="center" vertical="center"/>
      <protection locked="0"/>
    </xf>
    <xf numFmtId="0" fontId="1" fillId="5" borderId="102" xfId="3" applyNumberFormat="1" applyFont="1" applyFill="1" applyBorder="1" applyAlignment="1" applyProtection="1">
      <alignment horizontal="center" vertical="center"/>
      <protection locked="0"/>
    </xf>
    <xf numFmtId="1" fontId="6" fillId="5" borderId="110" xfId="3" applyNumberFormat="1" applyFont="1" applyFill="1" applyBorder="1" applyAlignment="1">
      <alignment horizontal="center" vertical="center"/>
    </xf>
    <xf numFmtId="1" fontId="6" fillId="5" borderId="109" xfId="3" applyNumberFormat="1" applyFont="1" applyFill="1" applyBorder="1" applyAlignment="1">
      <alignment horizontal="center" vertical="center"/>
    </xf>
    <xf numFmtId="1" fontId="6" fillId="5" borderId="111" xfId="3" applyNumberFormat="1" applyFont="1" applyFill="1" applyBorder="1" applyAlignment="1">
      <alignment horizontal="center" vertical="center"/>
    </xf>
    <xf numFmtId="0" fontId="31" fillId="5" borderId="5" xfId="3" applyNumberFormat="1" applyFont="1" applyFill="1" applyBorder="1" applyAlignment="1">
      <alignment horizontal="center" vertical="center"/>
    </xf>
    <xf numFmtId="1" fontId="1" fillId="5" borderId="103" xfId="3" applyNumberFormat="1" applyFont="1" applyFill="1" applyBorder="1" applyAlignment="1">
      <alignment horizontal="center" vertical="center"/>
    </xf>
    <xf numFmtId="1" fontId="1" fillId="5" borderId="102" xfId="3" applyNumberFormat="1" applyFont="1" applyFill="1" applyBorder="1" applyAlignment="1">
      <alignment horizontal="center" vertical="center"/>
    </xf>
    <xf numFmtId="0" fontId="31" fillId="5" borderId="110" xfId="3" applyNumberFormat="1" applyFont="1" applyFill="1" applyBorder="1" applyAlignment="1">
      <alignment horizontal="center" vertical="center"/>
    </xf>
    <xf numFmtId="0" fontId="1" fillId="5" borderId="110" xfId="3" applyNumberFormat="1" applyFont="1" applyFill="1" applyBorder="1" applyAlignment="1" applyProtection="1">
      <alignment horizontal="center" vertical="center"/>
      <protection locked="0"/>
    </xf>
    <xf numFmtId="0" fontId="1" fillId="5" borderId="112" xfId="3" applyNumberFormat="1" applyFont="1" applyFill="1" applyBorder="1" applyAlignment="1" applyProtection="1">
      <alignment horizontal="center" vertical="center"/>
      <protection locked="0"/>
    </xf>
    <xf numFmtId="0" fontId="1" fillId="5" borderId="111" xfId="3" applyNumberFormat="1" applyFont="1" applyFill="1" applyBorder="1" applyAlignment="1" applyProtection="1">
      <alignment horizontal="center" vertical="center"/>
      <protection locked="0"/>
    </xf>
    <xf numFmtId="0" fontId="5" fillId="7" borderId="113" xfId="3" applyNumberFormat="1" applyFont="1" applyFill="1" applyBorder="1" applyAlignment="1">
      <alignment horizontal="center" vertical="center"/>
    </xf>
    <xf numFmtId="0" fontId="5" fillId="7" borderId="37" xfId="3" applyNumberFormat="1" applyFont="1" applyFill="1" applyBorder="1" applyAlignment="1">
      <alignment horizontal="center" vertical="center"/>
    </xf>
    <xf numFmtId="0" fontId="5" fillId="7" borderId="18" xfId="3" applyNumberFormat="1" applyFont="1" applyFill="1" applyBorder="1" applyAlignment="1">
      <alignment horizontal="center" vertical="center"/>
    </xf>
    <xf numFmtId="0" fontId="5" fillId="5" borderId="96" xfId="3" applyFont="1" applyFill="1" applyBorder="1" applyAlignment="1" applyProtection="1">
      <alignment horizontal="center" vertical="center"/>
      <protection locked="0"/>
    </xf>
    <xf numFmtId="0" fontId="5" fillId="5" borderId="105" xfId="3" applyFont="1" applyFill="1" applyBorder="1" applyAlignment="1" applyProtection="1">
      <alignment horizontal="center" vertical="center"/>
      <protection locked="0"/>
    </xf>
    <xf numFmtId="0" fontId="5" fillId="5" borderId="115" xfId="3" applyFont="1" applyFill="1" applyBorder="1" applyAlignment="1" applyProtection="1">
      <alignment horizontal="center" vertical="center"/>
      <protection locked="0"/>
    </xf>
    <xf numFmtId="0" fontId="5" fillId="5" borderId="102" xfId="3" applyFont="1" applyFill="1" applyBorder="1" applyAlignment="1" applyProtection="1">
      <alignment horizontal="center" vertical="center"/>
      <protection locked="0"/>
    </xf>
    <xf numFmtId="1" fontId="5" fillId="7" borderId="96" xfId="3" applyNumberFormat="1" applyFont="1" applyFill="1" applyBorder="1" applyAlignment="1" applyProtection="1">
      <alignment horizontal="center" vertical="center"/>
      <protection locked="0"/>
    </xf>
    <xf numFmtId="0" fontId="5" fillId="5" borderId="106" xfId="3" applyFont="1" applyFill="1" applyBorder="1" applyAlignment="1" applyProtection="1">
      <alignment horizontal="center" vertical="center"/>
      <protection locked="0"/>
    </xf>
    <xf numFmtId="1" fontId="5" fillId="9" borderId="107" xfId="3" applyNumberFormat="1" applyFont="1" applyFill="1" applyBorder="1" applyAlignment="1" applyProtection="1">
      <alignment horizontal="center" vertical="center"/>
      <protection locked="0"/>
    </xf>
    <xf numFmtId="1" fontId="5" fillId="9" borderId="102" xfId="3" applyNumberFormat="1" applyFont="1" applyFill="1" applyBorder="1" applyAlignment="1" applyProtection="1">
      <alignment horizontal="center" vertical="center"/>
      <protection locked="0"/>
    </xf>
    <xf numFmtId="1" fontId="5" fillId="9" borderId="103" xfId="3" applyNumberFormat="1" applyFont="1" applyFill="1" applyBorder="1" applyAlignment="1" applyProtection="1">
      <alignment horizontal="center" vertical="center"/>
      <protection locked="0"/>
    </xf>
    <xf numFmtId="1" fontId="5" fillId="9" borderId="115" xfId="3" applyNumberFormat="1" applyFont="1" applyFill="1" applyBorder="1" applyAlignment="1" applyProtection="1">
      <alignment horizontal="center" vertical="center"/>
      <protection locked="0"/>
    </xf>
    <xf numFmtId="0" fontId="1" fillId="7" borderId="116" xfId="3" applyNumberFormat="1" applyFont="1" applyFill="1" applyBorder="1" applyAlignment="1">
      <alignment horizontal="center" vertical="center"/>
    </xf>
    <xf numFmtId="0" fontId="5" fillId="7" borderId="117" xfId="3" applyNumberFormat="1" applyFont="1" applyFill="1" applyBorder="1" applyAlignment="1">
      <alignment horizontal="left" vertical="center" wrapText="1"/>
    </xf>
    <xf numFmtId="0" fontId="5" fillId="7" borderId="118" xfId="3" applyNumberFormat="1" applyFont="1" applyFill="1" applyBorder="1" applyAlignment="1">
      <alignment horizontal="center" vertical="center"/>
    </xf>
    <xf numFmtId="0" fontId="5" fillId="7" borderId="119" xfId="3" applyNumberFormat="1" applyFont="1" applyFill="1" applyBorder="1" applyAlignment="1">
      <alignment horizontal="center" vertical="center"/>
    </xf>
    <xf numFmtId="0" fontId="5" fillId="7" borderId="116" xfId="3" applyNumberFormat="1" applyFont="1" applyFill="1" applyBorder="1" applyAlignment="1">
      <alignment horizontal="center" vertical="center"/>
    </xf>
    <xf numFmtId="1" fontId="5" fillId="7" borderId="116" xfId="3" applyNumberFormat="1" applyFont="1" applyFill="1" applyBorder="1" applyAlignment="1">
      <alignment horizontal="center" vertical="center"/>
    </xf>
    <xf numFmtId="1" fontId="5" fillId="7" borderId="117" xfId="3" applyNumberFormat="1" applyFont="1" applyFill="1" applyBorder="1" applyAlignment="1">
      <alignment horizontal="center" vertical="center"/>
    </xf>
    <xf numFmtId="1" fontId="5" fillId="7" borderId="120" xfId="3" applyNumberFormat="1" applyFont="1" applyFill="1" applyBorder="1" applyAlignment="1">
      <alignment horizontal="center" vertical="center"/>
    </xf>
    <xf numFmtId="1" fontId="5" fillId="7" borderId="121" xfId="3" applyNumberFormat="1" applyFont="1" applyFill="1" applyBorder="1" applyAlignment="1">
      <alignment horizontal="center" vertical="center"/>
    </xf>
    <xf numFmtId="0" fontId="30" fillId="5" borderId="116" xfId="3" applyNumberFormat="1" applyFont="1" applyFill="1" applyBorder="1" applyAlignment="1">
      <alignment horizontal="center" vertical="center"/>
    </xf>
    <xf numFmtId="0" fontId="30" fillId="5" borderId="117" xfId="3" applyNumberFormat="1" applyFont="1" applyFill="1" applyBorder="1" applyAlignment="1">
      <alignment horizontal="left" vertical="center" wrapText="1"/>
    </xf>
    <xf numFmtId="0" fontId="5" fillId="5" borderId="118" xfId="3" applyNumberFormat="1" applyFont="1" applyFill="1" applyBorder="1" applyAlignment="1">
      <alignment horizontal="center" vertical="center"/>
    </xf>
    <xf numFmtId="0" fontId="5" fillId="5" borderId="119" xfId="3" applyNumberFormat="1" applyFont="1" applyFill="1" applyBorder="1" applyAlignment="1">
      <alignment horizontal="center" vertical="center"/>
    </xf>
    <xf numFmtId="0" fontId="5" fillId="5" borderId="116" xfId="3" applyNumberFormat="1" applyFont="1" applyFill="1" applyBorder="1" applyAlignment="1">
      <alignment horizontal="center" vertical="center"/>
    </xf>
    <xf numFmtId="1" fontId="6" fillId="5" borderId="116" xfId="3" applyNumberFormat="1" applyFont="1" applyFill="1" applyBorder="1" applyAlignment="1">
      <alignment horizontal="center" vertical="center"/>
    </xf>
    <xf numFmtId="1" fontId="6" fillId="7" borderId="116" xfId="3" applyNumberFormat="1" applyFont="1" applyFill="1" applyBorder="1" applyAlignment="1">
      <alignment horizontal="center" vertical="center"/>
    </xf>
    <xf numFmtId="1" fontId="6" fillId="5" borderId="122" xfId="3" applyNumberFormat="1" applyFont="1" applyFill="1" applyBorder="1" applyAlignment="1">
      <alignment horizontal="center" vertical="center"/>
    </xf>
    <xf numFmtId="1" fontId="6" fillId="5" borderId="121" xfId="3" applyNumberFormat="1" applyFont="1" applyFill="1" applyBorder="1" applyAlignment="1">
      <alignment horizontal="center" vertical="center"/>
    </xf>
    <xf numFmtId="1" fontId="6" fillId="5" borderId="117" xfId="3" applyNumberFormat="1" applyFont="1" applyFill="1" applyBorder="1" applyAlignment="1">
      <alignment horizontal="center" vertical="center"/>
    </xf>
    <xf numFmtId="1" fontId="6" fillId="5" borderId="120" xfId="3" applyNumberFormat="1" applyFont="1" applyFill="1" applyBorder="1" applyAlignment="1">
      <alignment horizontal="center" vertical="center"/>
    </xf>
    <xf numFmtId="0" fontId="6" fillId="7" borderId="18" xfId="3" applyNumberFormat="1" applyFont="1" applyFill="1" applyBorder="1" applyAlignment="1">
      <alignment horizontal="center" vertical="center"/>
    </xf>
    <xf numFmtId="0" fontId="6" fillId="7" borderId="51" xfId="3" applyNumberFormat="1" applyFont="1" applyFill="1" applyBorder="1" applyAlignment="1">
      <alignment horizontal="left" vertical="center" wrapText="1"/>
    </xf>
    <xf numFmtId="0" fontId="5" fillId="7" borderId="59" xfId="3" applyNumberFormat="1" applyFont="1" applyFill="1" applyBorder="1" applyAlignment="1">
      <alignment horizontal="center" vertical="center"/>
    </xf>
    <xf numFmtId="0" fontId="5" fillId="7" borderId="114" xfId="3" applyNumberFormat="1" applyFont="1" applyFill="1" applyBorder="1" applyAlignment="1">
      <alignment horizontal="center" vertical="center"/>
    </xf>
    <xf numFmtId="0" fontId="5" fillId="7" borderId="51" xfId="3" applyNumberFormat="1" applyFont="1" applyFill="1" applyBorder="1" applyAlignment="1">
      <alignment horizontal="center" vertical="center"/>
    </xf>
    <xf numFmtId="0" fontId="5" fillId="7" borderId="66" xfId="3" applyNumberFormat="1" applyFont="1" applyFill="1" applyBorder="1" applyAlignment="1">
      <alignment horizontal="center" vertical="center"/>
    </xf>
    <xf numFmtId="0" fontId="1" fillId="5" borderId="123" xfId="3" applyNumberFormat="1" applyFont="1" applyFill="1" applyBorder="1" applyAlignment="1" applyProtection="1">
      <alignment horizontal="center" vertical="center"/>
      <protection locked="0"/>
    </xf>
    <xf numFmtId="0" fontId="1" fillId="7" borderId="96" xfId="3" applyNumberFormat="1" applyFont="1" applyFill="1" applyBorder="1" applyAlignment="1">
      <alignment horizontal="center" vertical="center"/>
    </xf>
    <xf numFmtId="0" fontId="1" fillId="5" borderId="106" xfId="3" applyNumberFormat="1" applyFont="1" applyFill="1" applyBorder="1" applyAlignment="1">
      <alignment horizontal="center" vertical="center"/>
    </xf>
    <xf numFmtId="0" fontId="1" fillId="5" borderId="105" xfId="3" applyNumberFormat="1" applyFont="1" applyFill="1" applyBorder="1" applyAlignment="1">
      <alignment horizontal="center" vertical="center"/>
    </xf>
    <xf numFmtId="1" fontId="5" fillId="5" borderId="124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 applyProtection="1">
      <alignment horizontal="center" vertical="center"/>
      <protection locked="0"/>
    </xf>
    <xf numFmtId="0" fontId="1" fillId="5" borderId="60" xfId="3" applyNumberFormat="1" applyFont="1" applyFill="1" applyBorder="1" applyAlignment="1">
      <alignment horizontal="center" vertical="center"/>
    </xf>
    <xf numFmtId="0" fontId="6" fillId="7" borderId="116" xfId="3" applyNumberFormat="1" applyFont="1" applyFill="1" applyBorder="1" applyAlignment="1">
      <alignment horizontal="center" vertical="center"/>
    </xf>
    <xf numFmtId="0" fontId="6" fillId="7" borderId="117" xfId="3" applyNumberFormat="1" applyFont="1" applyFill="1" applyBorder="1" applyAlignment="1">
      <alignment horizontal="left" vertical="center" wrapText="1"/>
    </xf>
    <xf numFmtId="0" fontId="5" fillId="7" borderId="122" xfId="3" applyNumberFormat="1" applyFont="1" applyFill="1" applyBorder="1" applyAlignment="1">
      <alignment horizontal="center" vertical="center"/>
    </xf>
    <xf numFmtId="0" fontId="5" fillId="7" borderId="121" xfId="3" applyNumberFormat="1" applyFont="1" applyFill="1" applyBorder="1" applyAlignment="1">
      <alignment horizontal="center" vertical="center"/>
    </xf>
    <xf numFmtId="0" fontId="5" fillId="7" borderId="117" xfId="3" applyNumberFormat="1" applyFont="1" applyFill="1" applyBorder="1" applyAlignment="1">
      <alignment horizontal="center" vertical="center"/>
    </xf>
    <xf numFmtId="0" fontId="5" fillId="7" borderId="120" xfId="3" applyNumberFormat="1" applyFont="1" applyFill="1" applyBorder="1" applyAlignment="1">
      <alignment horizontal="center" vertical="center"/>
    </xf>
    <xf numFmtId="0" fontId="19" fillId="5" borderId="110" xfId="3" applyNumberFormat="1" applyFont="1" applyFill="1" applyBorder="1" applyAlignment="1">
      <alignment horizontal="center" vertical="center"/>
    </xf>
    <xf numFmtId="0" fontId="19" fillId="5" borderId="109" xfId="3" applyNumberFormat="1" applyFont="1" applyFill="1" applyBorder="1" applyAlignment="1">
      <alignment horizontal="left" vertical="center" wrapText="1"/>
    </xf>
    <xf numFmtId="0" fontId="5" fillId="5" borderId="111" xfId="3" applyNumberFormat="1" applyFont="1" applyFill="1" applyBorder="1" applyAlignment="1" applyProtection="1">
      <alignment horizontal="center" vertical="center"/>
      <protection locked="0"/>
    </xf>
    <xf numFmtId="0" fontId="5" fillId="5" borderId="110" xfId="3" applyNumberFormat="1" applyFont="1" applyFill="1" applyBorder="1" applyAlignment="1" applyProtection="1">
      <alignment horizontal="center" vertical="center"/>
      <protection locked="0"/>
    </xf>
    <xf numFmtId="0" fontId="5" fillId="5" borderId="112" xfId="3" applyNumberFormat="1" applyFont="1" applyFill="1" applyBorder="1" applyAlignment="1" applyProtection="1">
      <alignment horizontal="center" vertical="center"/>
      <protection locked="0"/>
    </xf>
    <xf numFmtId="0" fontId="5" fillId="5" borderId="125" xfId="3" applyNumberFormat="1" applyFont="1" applyFill="1" applyBorder="1" applyAlignment="1">
      <alignment horizontal="center" vertical="center"/>
    </xf>
    <xf numFmtId="0" fontId="5" fillId="7" borderId="110" xfId="3" applyNumberFormat="1" applyFont="1" applyFill="1" applyBorder="1" applyAlignment="1">
      <alignment horizontal="center" vertical="center"/>
    </xf>
    <xf numFmtId="0" fontId="5" fillId="5" borderId="110" xfId="3" applyNumberFormat="1" applyFont="1" applyFill="1" applyBorder="1" applyAlignment="1">
      <alignment horizontal="center" vertical="center"/>
    </xf>
    <xf numFmtId="0" fontId="5" fillId="5" borderId="112" xfId="3" applyNumberFormat="1" applyFont="1" applyFill="1" applyBorder="1" applyAlignment="1">
      <alignment horizontal="center" vertical="center"/>
    </xf>
    <xf numFmtId="0" fontId="5" fillId="5" borderId="109" xfId="3" applyNumberFormat="1" applyFont="1" applyFill="1" applyBorder="1" applyAlignment="1">
      <alignment horizontal="center" vertical="center"/>
    </xf>
    <xf numFmtId="0" fontId="5" fillId="9" borderId="126" xfId="3" applyNumberFormat="1" applyFont="1" applyFill="1" applyBorder="1" applyAlignment="1">
      <alignment horizontal="center" vertical="center"/>
    </xf>
    <xf numFmtId="0" fontId="5" fillId="9" borderId="111" xfId="3" applyNumberFormat="1" applyFont="1" applyFill="1" applyBorder="1" applyAlignment="1">
      <alignment horizontal="center" vertical="center"/>
    </xf>
    <xf numFmtId="0" fontId="5" fillId="5" borderId="111" xfId="3" applyNumberFormat="1" applyFont="1" applyFill="1" applyBorder="1" applyAlignment="1">
      <alignment horizontal="center" vertical="center"/>
    </xf>
    <xf numFmtId="0" fontId="5" fillId="5" borderId="127" xfId="3" applyNumberFormat="1" applyFont="1" applyFill="1" applyBorder="1" applyAlignment="1">
      <alignment horizontal="center" vertical="center"/>
    </xf>
    <xf numFmtId="0" fontId="5" fillId="5" borderId="128" xfId="3" applyNumberFormat="1" applyFont="1" applyFill="1" applyBorder="1" applyAlignment="1">
      <alignment horizontal="center" vertical="center"/>
    </xf>
    <xf numFmtId="0" fontId="5" fillId="5" borderId="96" xfId="3" applyNumberFormat="1" applyFont="1" applyFill="1" applyBorder="1" applyAlignment="1">
      <alignment horizontal="center" vertical="center"/>
    </xf>
    <xf numFmtId="0" fontId="5" fillId="7" borderId="129" xfId="3" applyNumberFormat="1" applyFont="1" applyFill="1" applyBorder="1" applyAlignment="1">
      <alignment horizontal="center" vertical="center"/>
    </xf>
    <xf numFmtId="0" fontId="5" fillId="7" borderId="130" xfId="3" applyNumberFormat="1" applyFont="1" applyFill="1" applyBorder="1" applyAlignment="1">
      <alignment horizontal="center" vertical="center"/>
    </xf>
    <xf numFmtId="0" fontId="5" fillId="7" borderId="131" xfId="3" applyNumberFormat="1" applyFont="1" applyFill="1" applyBorder="1" applyAlignment="1">
      <alignment horizontal="center" vertical="center"/>
    </xf>
    <xf numFmtId="0" fontId="5" fillId="7" borderId="132" xfId="3" applyNumberFormat="1" applyFont="1" applyFill="1" applyBorder="1" applyAlignment="1">
      <alignment horizontal="center" vertical="center"/>
    </xf>
    <xf numFmtId="0" fontId="2" fillId="7" borderId="18" xfId="3" applyNumberFormat="1" applyFont="1" applyFill="1" applyBorder="1" applyAlignment="1">
      <alignment horizontal="center" vertical="center"/>
    </xf>
    <xf numFmtId="0" fontId="2" fillId="7" borderId="66" xfId="3" applyNumberFormat="1" applyFont="1" applyFill="1" applyBorder="1" applyAlignment="1">
      <alignment horizontal="center" vertical="center"/>
    </xf>
    <xf numFmtId="0" fontId="2" fillId="7" borderId="114" xfId="3" applyNumberFormat="1" applyFont="1" applyFill="1" applyBorder="1" applyAlignment="1">
      <alignment horizontal="center" vertical="center"/>
    </xf>
    <xf numFmtId="0" fontId="2" fillId="7" borderId="59" xfId="3" applyNumberFormat="1" applyFont="1" applyFill="1" applyBorder="1" applyAlignment="1">
      <alignment horizontal="center" vertical="center"/>
    </xf>
    <xf numFmtId="0" fontId="2" fillId="7" borderId="51" xfId="3" applyNumberFormat="1" applyFont="1" applyFill="1" applyBorder="1" applyAlignment="1">
      <alignment horizontal="center" vertical="center"/>
    </xf>
    <xf numFmtId="0" fontId="2" fillId="7" borderId="37" xfId="3" applyNumberFormat="1" applyFont="1" applyFill="1" applyBorder="1" applyAlignment="1">
      <alignment horizontal="center" vertical="center"/>
    </xf>
    <xf numFmtId="0" fontId="5" fillId="5" borderId="105" xfId="3" applyNumberFormat="1" applyFont="1" applyFill="1" applyBorder="1" applyAlignment="1" applyProtection="1">
      <alignment horizontal="left" vertical="center" wrapText="1"/>
      <protection locked="0"/>
    </xf>
    <xf numFmtId="0" fontId="5" fillId="5" borderId="96" xfId="3" applyNumberFormat="1" applyFont="1" applyFill="1" applyBorder="1" applyAlignment="1" applyProtection="1">
      <alignment horizontal="center" vertical="center"/>
      <protection locked="0"/>
    </xf>
    <xf numFmtId="0" fontId="5" fillId="5" borderId="106" xfId="3" applyNumberFormat="1" applyFont="1" applyFill="1" applyBorder="1" applyAlignment="1" applyProtection="1">
      <alignment horizontal="center" vertical="center"/>
      <protection locked="0"/>
    </xf>
    <xf numFmtId="0" fontId="5" fillId="5" borderId="107" xfId="3" applyNumberFormat="1" applyFont="1" applyFill="1" applyBorder="1" applyAlignment="1">
      <alignment horizontal="center" vertical="center"/>
    </xf>
    <xf numFmtId="0" fontId="5" fillId="7" borderId="96" xfId="3" applyNumberFormat="1" applyFont="1" applyFill="1" applyBorder="1" applyAlignment="1">
      <alignment horizontal="center" vertical="center"/>
    </xf>
    <xf numFmtId="0" fontId="5" fillId="5" borderId="106" xfId="3" applyNumberFormat="1" applyFont="1" applyFill="1" applyBorder="1" applyAlignment="1">
      <alignment horizontal="center" vertical="center"/>
    </xf>
    <xf numFmtId="0" fontId="5" fillId="5" borderId="105" xfId="3" applyNumberFormat="1" applyFont="1" applyFill="1" applyBorder="1" applyAlignment="1">
      <alignment horizontal="center" vertical="center"/>
    </xf>
    <xf numFmtId="0" fontId="5" fillId="9" borderId="103" xfId="3" applyNumberFormat="1" applyFont="1" applyFill="1" applyBorder="1" applyAlignment="1">
      <alignment horizontal="center" vertical="center"/>
    </xf>
    <xf numFmtId="0" fontId="5" fillId="5" borderId="103" xfId="3" applyNumberFormat="1" applyFont="1" applyFill="1" applyBorder="1" applyAlignment="1">
      <alignment horizontal="center" vertical="center"/>
    </xf>
    <xf numFmtId="0" fontId="5" fillId="5" borderId="108" xfId="3" applyNumberFormat="1" applyFont="1" applyFill="1" applyBorder="1" applyAlignment="1">
      <alignment horizontal="center" vertical="center"/>
    </xf>
    <xf numFmtId="0" fontId="5" fillId="5" borderId="102" xfId="3" applyNumberFormat="1" applyFont="1" applyFill="1" applyBorder="1" applyAlignment="1">
      <alignment horizontal="center" vertical="center"/>
    </xf>
    <xf numFmtId="0" fontId="6" fillId="7" borderId="81" xfId="3" applyNumberFormat="1" applyFont="1" applyFill="1" applyBorder="1" applyAlignment="1">
      <alignment horizontal="center" vertical="center"/>
    </xf>
    <xf numFmtId="0" fontId="6" fillId="7" borderId="133" xfId="3" applyNumberFormat="1" applyFont="1" applyFill="1" applyBorder="1" applyAlignment="1">
      <alignment horizontal="left" vertical="center" wrapText="1"/>
    </xf>
    <xf numFmtId="0" fontId="5" fillId="7" borderId="134" xfId="3" applyNumberFormat="1" applyFont="1" applyFill="1" applyBorder="1" applyAlignment="1">
      <alignment horizontal="center" vertical="center"/>
    </xf>
    <xf numFmtId="0" fontId="5" fillId="7" borderId="81" xfId="3" applyNumberFormat="1" applyFont="1" applyFill="1" applyBorder="1" applyAlignment="1">
      <alignment horizontal="center" vertical="center"/>
    </xf>
    <xf numFmtId="0" fontId="5" fillId="7" borderId="82" xfId="3" applyNumberFormat="1" applyFont="1" applyFill="1" applyBorder="1" applyAlignment="1">
      <alignment horizontal="center" vertical="center"/>
    </xf>
    <xf numFmtId="0" fontId="2" fillId="7" borderId="135" xfId="3" applyNumberFormat="1" applyFont="1" applyFill="1" applyBorder="1" applyAlignment="1">
      <alignment horizontal="center" vertical="center"/>
    </xf>
    <xf numFmtId="0" fontId="2" fillId="7" borderId="81" xfId="3" applyNumberFormat="1" applyFont="1" applyFill="1" applyBorder="1" applyAlignment="1">
      <alignment horizontal="center" vertical="center"/>
    </xf>
    <xf numFmtId="0" fontId="2" fillId="7" borderId="133" xfId="3" applyNumberFormat="1" applyFont="1" applyFill="1" applyBorder="1" applyAlignment="1">
      <alignment horizontal="center" vertical="center"/>
    </xf>
    <xf numFmtId="0" fontId="2" fillId="7" borderId="77" xfId="3" applyNumberFormat="1" applyFont="1" applyFill="1" applyBorder="1" applyAlignment="1">
      <alignment horizontal="center" vertical="center"/>
    </xf>
    <xf numFmtId="0" fontId="2" fillId="7" borderId="82" xfId="3" applyNumberFormat="1" applyFont="1" applyFill="1" applyBorder="1" applyAlignment="1">
      <alignment horizontal="center" vertical="center"/>
    </xf>
    <xf numFmtId="0" fontId="2" fillId="7" borderId="134" xfId="3" applyNumberFormat="1" applyFont="1" applyFill="1" applyBorder="1" applyAlignment="1">
      <alignment horizontal="center" vertical="center"/>
    </xf>
    <xf numFmtId="0" fontId="19" fillId="5" borderId="96" xfId="3" applyNumberFormat="1" applyFont="1" applyFill="1" applyBorder="1" applyAlignment="1">
      <alignment horizontal="center" vertical="center"/>
    </xf>
    <xf numFmtId="0" fontId="19" fillId="5" borderId="105" xfId="3" applyNumberFormat="1" applyFont="1" applyFill="1" applyBorder="1" applyAlignment="1">
      <alignment horizontal="left" vertical="center" wrapText="1"/>
    </xf>
    <xf numFmtId="0" fontId="1" fillId="5" borderId="115" xfId="3" applyNumberFormat="1" applyFont="1" applyFill="1" applyBorder="1" applyAlignment="1" applyProtection="1">
      <alignment horizontal="center" vertical="center"/>
      <protection locked="0"/>
    </xf>
    <xf numFmtId="0" fontId="5" fillId="5" borderId="81" xfId="3" applyNumberFormat="1" applyFont="1" applyFill="1" applyBorder="1" applyAlignment="1" applyProtection="1">
      <alignment horizontal="center" vertical="center"/>
      <protection locked="0"/>
    </xf>
    <xf numFmtId="0" fontId="5" fillId="5" borderId="124" xfId="3" applyNumberFormat="1" applyFont="1" applyFill="1" applyBorder="1" applyAlignment="1">
      <alignment horizontal="center" vertical="center"/>
    </xf>
    <xf numFmtId="0" fontId="5" fillId="9" borderId="102" xfId="3" applyNumberFormat="1" applyFont="1" applyFill="1" applyBorder="1" applyAlignment="1">
      <alignment horizontal="center" vertical="center"/>
    </xf>
    <xf numFmtId="0" fontId="1" fillId="5" borderId="136" xfId="3" applyNumberFormat="1" applyFont="1" applyFill="1" applyBorder="1" applyAlignment="1" applyProtection="1">
      <alignment horizontal="center" vertical="center"/>
      <protection locked="0"/>
    </xf>
    <xf numFmtId="0" fontId="5" fillId="7" borderId="133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37" xfId="3" applyNumberFormat="1" applyFont="1" applyFill="1" applyBorder="1" applyAlignment="1">
      <alignment horizontal="center" vertical="center"/>
    </xf>
    <xf numFmtId="0" fontId="5" fillId="7" borderId="77" xfId="3" applyNumberFormat="1" applyFont="1" applyFill="1" applyBorder="1" applyAlignment="1">
      <alignment horizontal="center" vertical="center"/>
    </xf>
    <xf numFmtId="0" fontId="5" fillId="7" borderId="135" xfId="3" applyNumberFormat="1" applyFont="1" applyFill="1" applyBorder="1" applyAlignment="1">
      <alignment horizontal="center" vertical="center"/>
    </xf>
    <xf numFmtId="0" fontId="5" fillId="7" borderId="133" xfId="3" applyNumberFormat="1" applyFont="1" applyFill="1" applyBorder="1" applyAlignment="1">
      <alignment horizontal="center" vertical="center"/>
    </xf>
    <xf numFmtId="0" fontId="5" fillId="6" borderId="96" xfId="3" applyNumberFormat="1" applyFont="1" applyFill="1" applyBorder="1" applyAlignment="1">
      <alignment horizontal="center" vertical="center"/>
    </xf>
    <xf numFmtId="0" fontId="5" fillId="5" borderId="105" xfId="3" applyNumberFormat="1" applyFont="1" applyFill="1" applyBorder="1" applyAlignment="1">
      <alignment horizontal="left" vertical="center"/>
    </xf>
    <xf numFmtId="0" fontId="5" fillId="5" borderId="138" xfId="3" applyNumberFormat="1" applyFont="1" applyFill="1" applyBorder="1" applyAlignment="1">
      <alignment horizontal="center" vertical="center"/>
    </xf>
    <xf numFmtId="0" fontId="1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39" xfId="3" applyNumberFormat="1" applyFont="1" applyFill="1" applyBorder="1" applyAlignment="1">
      <alignment horizontal="center" vertical="center"/>
    </xf>
    <xf numFmtId="0" fontId="5" fillId="7" borderId="140" xfId="3" applyNumberFormat="1" applyFont="1" applyFill="1" applyBorder="1" applyAlignment="1">
      <alignment horizontal="center" vertical="center"/>
    </xf>
    <xf numFmtId="0" fontId="5" fillId="7" borderId="117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41" xfId="3" applyNumberFormat="1" applyFont="1" applyFill="1" applyBorder="1" applyAlignment="1">
      <alignment horizontal="center" vertical="center"/>
    </xf>
    <xf numFmtId="0" fontId="5" fillId="7" borderId="142" xfId="3" applyNumberFormat="1" applyFont="1" applyFill="1" applyBorder="1" applyAlignment="1">
      <alignment horizontal="center" vertical="center"/>
    </xf>
    <xf numFmtId="0" fontId="1" fillId="5" borderId="107" xfId="3" applyNumberFormat="1" applyFont="1" applyFill="1" applyBorder="1" applyAlignment="1" applyProtection="1">
      <alignment horizontal="center" vertical="center"/>
      <protection locked="0"/>
    </xf>
    <xf numFmtId="0" fontId="5" fillId="5" borderId="126" xfId="3" applyNumberFormat="1" applyFont="1" applyFill="1" applyBorder="1" applyAlignment="1">
      <alignment horizontal="center" vertical="center"/>
    </xf>
    <xf numFmtId="0" fontId="5" fillId="7" borderId="144" xfId="3" applyNumberFormat="1" applyFont="1" applyFill="1" applyBorder="1" applyAlignment="1">
      <alignment horizontal="center" vertical="center"/>
    </xf>
    <xf numFmtId="0" fontId="1" fillId="7" borderId="119" xfId="3" applyNumberFormat="1" applyFont="1" applyFill="1" applyBorder="1" applyAlignment="1" applyProtection="1">
      <alignment horizontal="center" vertical="center"/>
      <protection locked="0"/>
    </xf>
    <xf numFmtId="0" fontId="5" fillId="7" borderId="116" xfId="3" applyNumberFormat="1" applyFont="1" applyFill="1" applyBorder="1" applyAlignment="1" applyProtection="1">
      <alignment horizontal="center" vertical="center"/>
      <protection locked="0"/>
    </xf>
    <xf numFmtId="0" fontId="5" fillId="7" borderId="122" xfId="3" applyNumberFormat="1" applyFont="1" applyFill="1" applyBorder="1" applyAlignment="1" applyProtection="1">
      <alignment horizontal="center" vertical="center"/>
      <protection locked="0"/>
    </xf>
    <xf numFmtId="0" fontId="5" fillId="9" borderId="103" xfId="3" applyNumberFormat="1" applyFont="1" applyFill="1" applyBorder="1" applyAlignment="1">
      <alignment horizontal="center" vertical="center" wrapText="1"/>
    </xf>
    <xf numFmtId="0" fontId="5" fillId="5" borderId="102" xfId="3" applyNumberFormat="1" applyFont="1" applyFill="1" applyBorder="1" applyAlignment="1">
      <alignment horizontal="center" vertical="center" wrapText="1"/>
    </xf>
    <xf numFmtId="0" fontId="5" fillId="5" borderId="108" xfId="3" applyNumberFormat="1" applyFont="1" applyFill="1" applyBorder="1" applyAlignment="1">
      <alignment horizontal="center" vertical="center" wrapText="1"/>
    </xf>
    <xf numFmtId="0" fontId="5" fillId="9" borderId="102" xfId="3" applyNumberFormat="1" applyFont="1" applyFill="1" applyBorder="1" applyAlignment="1">
      <alignment horizontal="center" vertical="center" wrapText="1"/>
    </xf>
    <xf numFmtId="0" fontId="5" fillId="5" borderId="103" xfId="3" applyNumberFormat="1" applyFont="1" applyFill="1" applyBorder="1" applyAlignment="1" applyProtection="1">
      <alignment horizontal="center" vertical="center"/>
      <protection locked="0"/>
    </xf>
    <xf numFmtId="0" fontId="5" fillId="5" borderId="96" xfId="3" applyNumberFormat="1" applyFont="1" applyFill="1" applyBorder="1" applyAlignment="1">
      <alignment horizontal="center" vertical="center" wrapText="1"/>
    </xf>
    <xf numFmtId="0" fontId="1" fillId="5" borderId="105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02" xfId="3" applyNumberFormat="1" applyFont="1" applyFill="1" applyBorder="1" applyAlignment="1" applyProtection="1">
      <alignment horizontal="center" vertical="center"/>
      <protection locked="0"/>
    </xf>
    <xf numFmtId="0" fontId="2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5" fillId="5" borderId="43" xfId="3" applyNumberFormat="1" applyFont="1" applyFill="1" applyBorder="1" applyAlignment="1">
      <alignment horizontal="center" vertical="center"/>
    </xf>
    <xf numFmtId="0" fontId="21" fillId="10" borderId="117" xfId="0" applyFont="1" applyFill="1" applyBorder="1" applyAlignment="1">
      <alignment wrapText="1"/>
    </xf>
    <xf numFmtId="0" fontId="1" fillId="7" borderId="119" xfId="3" applyNumberFormat="1" applyFont="1" applyFill="1" applyBorder="1" applyAlignment="1">
      <alignment horizontal="center" vertical="center"/>
    </xf>
    <xf numFmtId="0" fontId="5" fillId="9" borderId="147" xfId="3" applyNumberFormat="1" applyFont="1" applyFill="1" applyBorder="1" applyAlignment="1">
      <alignment horizontal="center" vertical="center"/>
    </xf>
    <xf numFmtId="0" fontId="5" fillId="5" borderId="148" xfId="3" applyNumberFormat="1" applyFont="1" applyFill="1" applyBorder="1" applyAlignment="1">
      <alignment horizontal="center" vertical="center"/>
    </xf>
    <xf numFmtId="1" fontId="6" fillId="14" borderId="110" xfId="3" applyNumberFormat="1" applyFont="1" applyFill="1" applyBorder="1" applyAlignment="1">
      <alignment horizontal="center" vertical="center"/>
    </xf>
    <xf numFmtId="1" fontId="6" fillId="14" borderId="109" xfId="3" applyNumberFormat="1" applyFont="1" applyFill="1" applyBorder="1" applyAlignment="1">
      <alignment horizontal="center" vertical="center"/>
    </xf>
    <xf numFmtId="1" fontId="1" fillId="14" borderId="60" xfId="3" applyNumberFormat="1" applyFont="1" applyFill="1" applyBorder="1" applyAlignment="1">
      <alignment horizontal="center" vertical="center"/>
    </xf>
    <xf numFmtId="0" fontId="1" fillId="14" borderId="20" xfId="3" applyNumberFormat="1" applyFont="1" applyFill="1" applyBorder="1" applyAlignment="1">
      <alignment horizontal="center" vertical="center"/>
    </xf>
    <xf numFmtId="0" fontId="1" fillId="14" borderId="52" xfId="3" applyNumberFormat="1" applyFont="1" applyFill="1" applyBorder="1" applyAlignment="1">
      <alignment horizontal="center" vertical="center"/>
    </xf>
    <xf numFmtId="1" fontId="1" fillId="14" borderId="54" xfId="3" applyNumberFormat="1" applyFont="1" applyFill="1" applyBorder="1" applyAlignment="1">
      <alignment horizontal="center" vertical="center"/>
    </xf>
    <xf numFmtId="0" fontId="1" fillId="14" borderId="12" xfId="3" applyNumberFormat="1" applyFont="1" applyFill="1" applyBorder="1" applyAlignment="1">
      <alignment horizontal="center" vertical="center"/>
    </xf>
    <xf numFmtId="1" fontId="1" fillId="14" borderId="44" xfId="3" applyNumberFormat="1" applyFont="1" applyFill="1" applyBorder="1" applyAlignment="1">
      <alignment horizontal="center" vertical="center"/>
    </xf>
    <xf numFmtId="0" fontId="1" fillId="14" borderId="54" xfId="3" applyNumberFormat="1" applyFont="1" applyFill="1" applyBorder="1" applyAlignment="1">
      <alignment horizontal="center" vertical="center"/>
    </xf>
    <xf numFmtId="0" fontId="1" fillId="14" borderId="16" xfId="3" applyNumberFormat="1" applyFont="1" applyFill="1" applyBorder="1" applyAlignment="1">
      <alignment horizontal="center" vertical="center"/>
    </xf>
    <xf numFmtId="0" fontId="1" fillId="14" borderId="102" xfId="3" applyNumberFormat="1" applyFont="1" applyFill="1" applyBorder="1" applyAlignment="1">
      <alignment horizontal="center" vertical="center"/>
    </xf>
    <xf numFmtId="1" fontId="1" fillId="14" borderId="105" xfId="3" applyNumberFormat="1" applyFont="1" applyFill="1" applyBorder="1" applyAlignment="1">
      <alignment horizontal="center" vertical="center"/>
    </xf>
    <xf numFmtId="0" fontId="5" fillId="14" borderId="15" xfId="3" applyFont="1" applyFill="1" applyBorder="1" applyAlignment="1" applyProtection="1">
      <alignment horizontal="center" vertical="center"/>
      <protection locked="0"/>
    </xf>
    <xf numFmtId="0" fontId="5" fillId="14" borderId="29" xfId="3" applyFont="1" applyFill="1" applyBorder="1" applyAlignment="1" applyProtection="1">
      <alignment horizontal="center" vertical="center"/>
      <protection locked="0"/>
    </xf>
    <xf numFmtId="0" fontId="5" fillId="14" borderId="1" xfId="3" applyFont="1" applyFill="1" applyBorder="1" applyAlignment="1" applyProtection="1">
      <alignment horizontal="center" vertical="center"/>
      <protection locked="0"/>
    </xf>
    <xf numFmtId="0" fontId="5" fillId="14" borderId="44" xfId="3" applyFont="1" applyFill="1" applyBorder="1" applyAlignment="1" applyProtection="1">
      <alignment horizontal="center" vertical="center"/>
      <protection locked="0"/>
    </xf>
    <xf numFmtId="0" fontId="5" fillId="14" borderId="16" xfId="3" applyFont="1" applyFill="1" applyBorder="1" applyAlignment="1" applyProtection="1">
      <alignment horizontal="center" vertical="center"/>
      <protection locked="0"/>
    </xf>
    <xf numFmtId="0" fontId="5" fillId="14" borderId="103" xfId="3" applyFont="1" applyFill="1" applyBorder="1" applyAlignment="1" applyProtection="1">
      <alignment horizontal="center" vertical="center"/>
      <protection locked="0"/>
    </xf>
    <xf numFmtId="1" fontId="5" fillId="14" borderId="107" xfId="3" applyNumberFormat="1" applyFont="1" applyFill="1" applyBorder="1" applyAlignment="1" applyProtection="1">
      <alignment horizontal="center" vertical="center"/>
      <protection locked="0"/>
    </xf>
    <xf numFmtId="1" fontId="5" fillId="14" borderId="102" xfId="3" applyNumberFormat="1" applyFont="1" applyFill="1" applyBorder="1" applyAlignment="1" applyProtection="1">
      <alignment horizontal="center" vertical="center"/>
      <protection locked="0"/>
    </xf>
    <xf numFmtId="1" fontId="5" fillId="14" borderId="105" xfId="3" applyNumberFormat="1" applyFont="1" applyFill="1" applyBorder="1" applyAlignment="1" applyProtection="1">
      <alignment horizontal="center" vertical="center"/>
      <protection locked="0"/>
    </xf>
    <xf numFmtId="1" fontId="5" fillId="14" borderId="120" xfId="3" applyNumberFormat="1" applyFont="1" applyFill="1" applyBorder="1" applyAlignment="1">
      <alignment horizontal="center" vertical="center"/>
    </xf>
    <xf numFmtId="1" fontId="6" fillId="14" borderId="122" xfId="3" applyNumberFormat="1" applyFont="1" applyFill="1" applyBorder="1" applyAlignment="1">
      <alignment horizontal="center" vertical="center"/>
    </xf>
    <xf numFmtId="1" fontId="6" fillId="14" borderId="121" xfId="3" applyNumberFormat="1" applyFont="1" applyFill="1" applyBorder="1" applyAlignment="1">
      <alignment horizontal="center" vertical="center"/>
    </xf>
    <xf numFmtId="1" fontId="6" fillId="14" borderId="116" xfId="3" applyNumberFormat="1" applyFont="1" applyFill="1" applyBorder="1" applyAlignment="1">
      <alignment horizontal="center" vertical="center"/>
    </xf>
    <xf numFmtId="1" fontId="1" fillId="14" borderId="17" xfId="3" applyNumberFormat="1" applyFont="1" applyFill="1" applyBorder="1" applyAlignment="1">
      <alignment horizontal="center" vertical="center"/>
    </xf>
    <xf numFmtId="0" fontId="1" fillId="14" borderId="60" xfId="3" applyNumberFormat="1" applyFont="1" applyFill="1" applyBorder="1" applyAlignment="1">
      <alignment horizontal="center" vertical="center"/>
    </xf>
    <xf numFmtId="1" fontId="1" fillId="14" borderId="15" xfId="3" applyNumberFormat="1" applyFont="1" applyFill="1" applyBorder="1" applyAlignment="1">
      <alignment horizontal="center" vertical="center"/>
    </xf>
    <xf numFmtId="0" fontId="1" fillId="14" borderId="44" xfId="3" applyNumberFormat="1" applyFont="1" applyFill="1" applyBorder="1" applyAlignment="1">
      <alignment horizontal="center" vertical="center"/>
    </xf>
    <xf numFmtId="0" fontId="1" fillId="14" borderId="15" xfId="3" applyNumberFormat="1" applyFont="1" applyFill="1" applyBorder="1" applyAlignment="1">
      <alignment horizontal="center" vertical="center"/>
    </xf>
    <xf numFmtId="0" fontId="1" fillId="14" borderId="103" xfId="3" applyNumberFormat="1" applyFont="1" applyFill="1" applyBorder="1" applyAlignment="1">
      <alignment horizontal="center" vertical="center"/>
    </xf>
    <xf numFmtId="0" fontId="1" fillId="14" borderId="107" xfId="3" applyNumberFormat="1" applyFont="1" applyFill="1" applyBorder="1" applyAlignment="1">
      <alignment horizontal="center" vertical="center"/>
    </xf>
    <xf numFmtId="0" fontId="1" fillId="14" borderId="108" xfId="3" applyNumberFormat="1" applyFont="1" applyFill="1" applyBorder="1" applyAlignment="1">
      <alignment horizontal="center" vertical="center"/>
    </xf>
    <xf numFmtId="0" fontId="1" fillId="14" borderId="105" xfId="3" applyNumberFormat="1" applyFont="1" applyFill="1" applyBorder="1" applyAlignment="1">
      <alignment horizontal="center" vertical="center"/>
    </xf>
    <xf numFmtId="1" fontId="6" fillId="14" borderId="111" xfId="3" applyNumberFormat="1" applyFont="1" applyFill="1" applyBorder="1" applyAlignment="1">
      <alignment horizontal="center" vertical="center"/>
    </xf>
    <xf numFmtId="0" fontId="1" fillId="14" borderId="17" xfId="3" applyNumberFormat="1" applyFont="1" applyFill="1" applyBorder="1" applyAlignment="1">
      <alignment horizontal="center" vertical="center"/>
    </xf>
    <xf numFmtId="1" fontId="1" fillId="14" borderId="52" xfId="3" applyNumberFormat="1" applyFont="1" applyFill="1" applyBorder="1" applyAlignment="1">
      <alignment horizontal="center" vertical="center"/>
    </xf>
    <xf numFmtId="164" fontId="5" fillId="14" borderId="60" xfId="5" applyFont="1" applyFill="1" applyBorder="1" applyAlignment="1">
      <alignment horizontal="center" vertical="center"/>
    </xf>
    <xf numFmtId="0" fontId="5" fillId="14" borderId="27" xfId="3" applyNumberFormat="1" applyFont="1" applyFill="1" applyBorder="1" applyAlignment="1">
      <alignment horizontal="center" vertical="center"/>
    </xf>
    <xf numFmtId="0" fontId="5" fillId="14" borderId="25" xfId="3" applyNumberFormat="1" applyFont="1" applyFill="1" applyBorder="1" applyAlignment="1">
      <alignment horizontal="center" vertical="center"/>
    </xf>
    <xf numFmtId="0" fontId="5" fillId="14" borderId="54" xfId="3" applyNumberFormat="1" applyFont="1" applyFill="1" applyBorder="1" applyAlignment="1">
      <alignment horizontal="center" vertical="center"/>
    </xf>
    <xf numFmtId="0" fontId="5" fillId="14" borderId="16" xfId="3" applyNumberFormat="1" applyFont="1" applyFill="1" applyBorder="1" applyAlignment="1">
      <alignment horizontal="center" vertical="center"/>
    </xf>
    <xf numFmtId="0" fontId="5" fillId="14" borderId="23" xfId="3" applyNumberFormat="1" applyFont="1" applyFill="1" applyBorder="1" applyAlignment="1">
      <alignment horizontal="center" vertical="center"/>
    </xf>
    <xf numFmtId="0" fontId="5" fillId="14" borderId="107" xfId="3" applyNumberFormat="1" applyFont="1" applyFill="1" applyBorder="1" applyAlignment="1">
      <alignment horizontal="center" vertical="center"/>
    </xf>
    <xf numFmtId="0" fontId="5" fillId="14" borderId="111" xfId="3" applyNumberFormat="1" applyFont="1" applyFill="1" applyBorder="1" applyAlignment="1">
      <alignment horizontal="center" vertical="center"/>
    </xf>
    <xf numFmtId="0" fontId="5" fillId="14" borderId="124" xfId="3" applyNumberFormat="1" applyFont="1" applyFill="1" applyBorder="1" applyAlignment="1">
      <alignment horizontal="center" vertical="center"/>
    </xf>
    <xf numFmtId="0" fontId="5" fillId="14" borderId="5" xfId="3" applyNumberFormat="1" applyFont="1" applyFill="1" applyBorder="1" applyAlignment="1">
      <alignment horizontal="center" vertical="center"/>
    </xf>
    <xf numFmtId="0" fontId="5" fillId="14" borderId="20" xfId="3" applyNumberFormat="1" applyFont="1" applyFill="1" applyBorder="1" applyAlignment="1">
      <alignment horizontal="center" vertical="center"/>
    </xf>
    <xf numFmtId="0" fontId="5" fillId="14" borderId="108" xfId="3" applyNumberFormat="1" applyFont="1" applyFill="1" applyBorder="1" applyAlignment="1">
      <alignment horizontal="center" vertical="center"/>
    </xf>
    <xf numFmtId="0" fontId="5" fillId="14" borderId="1" xfId="3" applyNumberFormat="1" applyFont="1" applyFill="1" applyBorder="1" applyAlignment="1">
      <alignment horizontal="center" vertical="center"/>
    </xf>
    <xf numFmtId="0" fontId="5" fillId="14" borderId="12" xfId="3" applyNumberFormat="1" applyFont="1" applyFill="1" applyBorder="1" applyAlignment="1">
      <alignment horizontal="center" vertical="center"/>
    </xf>
    <xf numFmtId="0" fontId="5" fillId="14" borderId="37" xfId="3" applyNumberFormat="1" applyFont="1" applyFill="1" applyBorder="1" applyAlignment="1">
      <alignment horizontal="center" vertical="center"/>
    </xf>
    <xf numFmtId="0" fontId="5" fillId="14" borderId="35" xfId="3" applyNumberFormat="1" applyFont="1" applyFill="1" applyBorder="1" applyAlignment="1">
      <alignment horizontal="center" vertical="center"/>
    </xf>
    <xf numFmtId="0" fontId="5" fillId="14" borderId="41" xfId="3" applyNumberFormat="1" applyFont="1" applyFill="1" applyBorder="1" applyAlignment="1">
      <alignment horizontal="center" vertical="center"/>
    </xf>
    <xf numFmtId="0" fontId="5" fillId="14" borderId="96" xfId="3" applyNumberFormat="1" applyFont="1" applyFill="1" applyBorder="1" applyAlignment="1">
      <alignment horizontal="center" vertical="center"/>
    </xf>
    <xf numFmtId="0" fontId="5" fillId="14" borderId="102" xfId="3" applyNumberFormat="1" applyFont="1" applyFill="1" applyBorder="1" applyAlignment="1">
      <alignment horizontal="center" vertical="center"/>
    </xf>
    <xf numFmtId="0" fontId="5" fillId="14" borderId="1" xfId="3" applyNumberFormat="1" applyFont="1" applyFill="1" applyBorder="1" applyAlignment="1" applyProtection="1">
      <alignment horizontal="center" vertical="center"/>
      <protection locked="0"/>
    </xf>
    <xf numFmtId="0" fontId="5" fillId="14" borderId="12" xfId="3" applyNumberFormat="1" applyFont="1" applyFill="1" applyBorder="1" applyAlignment="1">
      <alignment horizontal="center" vertical="center" wrapText="1"/>
    </xf>
    <xf numFmtId="0" fontId="5" fillId="14" borderId="23" xfId="3" applyNumberFormat="1" applyFont="1" applyFill="1" applyBorder="1" applyAlignment="1" applyProtection="1">
      <alignment horizontal="center" vertical="center"/>
      <protection locked="0"/>
    </xf>
    <xf numFmtId="0" fontId="5" fillId="14" borderId="103" xfId="3" applyNumberFormat="1" applyFont="1" applyFill="1" applyBorder="1" applyAlignment="1">
      <alignment horizontal="center" vertical="center"/>
    </xf>
    <xf numFmtId="0" fontId="5" fillId="14" borderId="11" xfId="3" applyNumberFormat="1" applyFont="1" applyFill="1" applyBorder="1" applyAlignment="1">
      <alignment horizontal="center" vertical="center"/>
    </xf>
    <xf numFmtId="0" fontId="5" fillId="14" borderId="19" xfId="3" applyNumberFormat="1" applyFont="1" applyFill="1" applyBorder="1" applyAlignment="1">
      <alignment horizontal="center" vertical="center"/>
    </xf>
    <xf numFmtId="0" fontId="5" fillId="14" borderId="66" xfId="3" applyNumberFormat="1" applyFont="1" applyFill="1" applyBorder="1" applyAlignment="1">
      <alignment horizontal="center" vertical="center"/>
    </xf>
    <xf numFmtId="0" fontId="5" fillId="14" borderId="143" xfId="3" applyNumberFormat="1" applyFont="1" applyFill="1" applyBorder="1" applyAlignment="1">
      <alignment horizontal="center" vertical="center"/>
    </xf>
    <xf numFmtId="0" fontId="5" fillId="14" borderId="54" xfId="3" applyNumberFormat="1" applyFont="1" applyFill="1" applyBorder="1" applyAlignment="1" applyProtection="1">
      <alignment horizontal="center" vertical="center"/>
      <protection locked="0"/>
    </xf>
    <xf numFmtId="0" fontId="5" fillId="14" borderId="108" xfId="3" applyNumberFormat="1" applyFont="1" applyFill="1" applyBorder="1" applyAlignment="1">
      <alignment horizontal="center" vertical="center" wrapText="1"/>
    </xf>
    <xf numFmtId="0" fontId="5" fillId="14" borderId="124" xfId="3" applyNumberFormat="1" applyFont="1" applyFill="1" applyBorder="1" applyAlignment="1" applyProtection="1">
      <alignment horizontal="center" vertical="center"/>
      <protection locked="0"/>
    </xf>
    <xf numFmtId="0" fontId="5" fillId="14" borderId="60" xfId="3" applyNumberFormat="1" applyFont="1" applyFill="1" applyBorder="1" applyAlignment="1">
      <alignment horizontal="center" vertical="center"/>
    </xf>
    <xf numFmtId="0" fontId="5" fillId="14" borderId="16" xfId="3" applyNumberFormat="1" applyFont="1" applyFill="1" applyBorder="1" applyAlignment="1">
      <alignment horizontal="center" vertical="center" wrapText="1"/>
    </xf>
    <xf numFmtId="0" fontId="5" fillId="14" borderId="58" xfId="3" applyNumberFormat="1" applyFont="1" applyFill="1" applyBorder="1" applyAlignment="1" applyProtection="1">
      <alignment horizontal="center" vertical="center"/>
      <protection locked="0"/>
    </xf>
    <xf numFmtId="0" fontId="5" fillId="14" borderId="15" xfId="3" applyNumberFormat="1" applyFont="1" applyFill="1" applyBorder="1" applyAlignment="1">
      <alignment horizontal="center" vertical="center" wrapText="1"/>
    </xf>
    <xf numFmtId="0" fontId="5" fillId="14" borderId="58" xfId="3" applyNumberFormat="1" applyFont="1" applyFill="1" applyBorder="1" applyAlignment="1">
      <alignment horizontal="center" vertical="center"/>
    </xf>
    <xf numFmtId="0" fontId="5" fillId="14" borderId="15" xfId="3" applyNumberFormat="1" applyFont="1" applyFill="1" applyBorder="1" applyAlignment="1">
      <alignment horizontal="center" vertical="center"/>
    </xf>
    <xf numFmtId="0" fontId="5" fillId="14" borderId="89" xfId="3" applyNumberFormat="1" applyFont="1" applyFill="1" applyBorder="1" applyAlignment="1">
      <alignment horizontal="center" vertical="center"/>
    </xf>
    <xf numFmtId="0" fontId="5" fillId="14" borderId="90" xfId="3" applyNumberFormat="1" applyFont="1" applyFill="1" applyBorder="1" applyAlignment="1">
      <alignment horizontal="center" vertical="center"/>
    </xf>
    <xf numFmtId="0" fontId="5" fillId="14" borderId="92" xfId="3" applyNumberFormat="1" applyFont="1" applyFill="1" applyBorder="1" applyAlignment="1">
      <alignment horizontal="center" vertical="center"/>
    </xf>
    <xf numFmtId="0" fontId="5" fillId="14" borderId="49" xfId="3" applyFont="1" applyFill="1" applyBorder="1" applyAlignment="1" applyProtection="1">
      <alignment horizontal="center" vertical="center"/>
      <protection locked="0"/>
    </xf>
    <xf numFmtId="1" fontId="5" fillId="14" borderId="115" xfId="3" applyNumberFormat="1" applyFont="1" applyFill="1" applyBorder="1" applyAlignment="1" applyProtection="1">
      <alignment horizontal="center" vertical="center"/>
      <protection locked="0"/>
    </xf>
    <xf numFmtId="1" fontId="6" fillId="14" borderId="117" xfId="3" applyNumberFormat="1" applyFont="1" applyFill="1" applyBorder="1" applyAlignment="1">
      <alignment horizontal="center" vertical="center"/>
    </xf>
    <xf numFmtId="1" fontId="5" fillId="14" borderId="60" xfId="3" applyNumberFormat="1" applyFont="1" applyFill="1" applyBorder="1" applyAlignment="1">
      <alignment horizontal="center" vertical="center"/>
    </xf>
    <xf numFmtId="1" fontId="5" fillId="14" borderId="20" xfId="3" applyNumberFormat="1" applyFont="1" applyFill="1" applyBorder="1" applyAlignment="1">
      <alignment horizontal="center" vertical="center"/>
    </xf>
    <xf numFmtId="1" fontId="5" fillId="14" borderId="52" xfId="3" applyNumberFormat="1" applyFont="1" applyFill="1" applyBorder="1" applyAlignment="1">
      <alignment horizontal="center" vertical="center"/>
    </xf>
    <xf numFmtId="1" fontId="5" fillId="14" borderId="1" xfId="3" applyNumberFormat="1" applyFont="1" applyFill="1" applyBorder="1" applyAlignment="1">
      <alignment horizontal="center" vertical="center"/>
    </xf>
    <xf numFmtId="1" fontId="5" fillId="14" borderId="12" xfId="3" applyNumberFormat="1" applyFont="1" applyFill="1" applyBorder="1" applyAlignment="1">
      <alignment horizontal="center" vertical="center"/>
    </xf>
    <xf numFmtId="1" fontId="5" fillId="14" borderId="44" xfId="3" applyNumberFormat="1" applyFont="1" applyFill="1" applyBorder="1" applyAlignment="1">
      <alignment horizontal="center" vertical="center"/>
    </xf>
    <xf numFmtId="1" fontId="5" fillId="14" borderId="54" xfId="3" applyNumberFormat="1" applyFont="1" applyFill="1" applyBorder="1" applyAlignment="1">
      <alignment horizontal="center" vertical="center"/>
    </xf>
    <xf numFmtId="1" fontId="5" fillId="14" borderId="16" xfId="3" applyNumberFormat="1" applyFont="1" applyFill="1" applyBorder="1" applyAlignment="1">
      <alignment horizontal="center" vertical="center"/>
    </xf>
    <xf numFmtId="1" fontId="5" fillId="14" borderId="107" xfId="3" applyNumberFormat="1" applyFont="1" applyFill="1" applyBorder="1" applyAlignment="1">
      <alignment horizontal="center" vertical="center"/>
    </xf>
    <xf numFmtId="1" fontId="5" fillId="14" borderId="102" xfId="3" applyNumberFormat="1" applyFont="1" applyFill="1" applyBorder="1" applyAlignment="1">
      <alignment horizontal="center" vertical="center"/>
    </xf>
    <xf numFmtId="1" fontId="5" fillId="14" borderId="105" xfId="3" applyNumberFormat="1" applyFont="1" applyFill="1" applyBorder="1" applyAlignment="1">
      <alignment horizontal="center" vertical="center"/>
    </xf>
    <xf numFmtId="1" fontId="5" fillId="14" borderId="34" xfId="3" applyNumberFormat="1" applyFont="1" applyFill="1" applyBorder="1" applyAlignment="1">
      <alignment horizontal="center" vertical="center"/>
    </xf>
    <xf numFmtId="1" fontId="5" fillId="14" borderId="50" xfId="3" applyNumberFormat="1" applyFont="1" applyFill="1" applyBorder="1" applyAlignment="1">
      <alignment horizontal="center" vertical="center"/>
    </xf>
    <xf numFmtId="1" fontId="6" fillId="14" borderId="96" xfId="3" applyNumberFormat="1" applyFont="1" applyFill="1" applyBorder="1" applyAlignment="1">
      <alignment horizontal="center" vertical="center"/>
    </xf>
    <xf numFmtId="1" fontId="5" fillId="14" borderId="108" xfId="3" applyNumberFormat="1" applyFont="1" applyFill="1" applyBorder="1" applyAlignment="1">
      <alignment horizontal="center" vertical="center"/>
    </xf>
    <xf numFmtId="0" fontId="5" fillId="14" borderId="21" xfId="3" applyNumberFormat="1" applyFont="1" applyFill="1" applyBorder="1" applyAlignment="1">
      <alignment horizontal="center" vertical="center"/>
    </xf>
    <xf numFmtId="0" fontId="5" fillId="14" borderId="110" xfId="3" applyNumberFormat="1" applyFont="1" applyFill="1" applyBorder="1" applyAlignment="1">
      <alignment horizontal="center" vertical="center"/>
    </xf>
    <xf numFmtId="0" fontId="5" fillId="14" borderId="127" xfId="3" applyNumberFormat="1" applyFont="1" applyFill="1" applyBorder="1" applyAlignment="1">
      <alignment horizontal="center" vertical="center"/>
    </xf>
    <xf numFmtId="0" fontId="5" fillId="14" borderId="128" xfId="3" applyNumberFormat="1" applyFont="1" applyFill="1" applyBorder="1" applyAlignment="1">
      <alignment horizontal="center" vertical="center"/>
    </xf>
    <xf numFmtId="0" fontId="5" fillId="14" borderId="52" xfId="3" applyNumberFormat="1" applyFont="1" applyFill="1" applyBorder="1" applyAlignment="1">
      <alignment horizontal="center" vertical="center"/>
    </xf>
    <xf numFmtId="0" fontId="5" fillId="14" borderId="105" xfId="3" applyNumberFormat="1" applyFont="1" applyFill="1" applyBorder="1" applyAlignment="1">
      <alignment horizontal="center" vertical="center"/>
    </xf>
    <xf numFmtId="0" fontId="5" fillId="14" borderId="44" xfId="3" applyNumberFormat="1" applyFont="1" applyFill="1" applyBorder="1" applyAlignment="1">
      <alignment horizontal="center" vertical="center"/>
    </xf>
    <xf numFmtId="0" fontId="5" fillId="14" borderId="115" xfId="3" applyNumberFormat="1" applyFont="1" applyFill="1" applyBorder="1" applyAlignment="1">
      <alignment horizontal="center" vertical="center"/>
    </xf>
    <xf numFmtId="0" fontId="5" fillId="14" borderId="50" xfId="3" applyNumberFormat="1" applyFont="1" applyFill="1" applyBorder="1" applyAlignment="1">
      <alignment horizontal="center" vertical="center"/>
    </xf>
    <xf numFmtId="0" fontId="5" fillId="14" borderId="24" xfId="3" applyNumberFormat="1" applyFont="1" applyFill="1" applyBorder="1" applyAlignment="1">
      <alignment horizontal="center" vertical="center"/>
    </xf>
    <xf numFmtId="0" fontId="5" fillId="14" borderId="125" xfId="3" applyNumberFormat="1" applyFont="1" applyFill="1" applyBorder="1" applyAlignment="1">
      <alignment horizontal="center" vertical="center"/>
    </xf>
    <xf numFmtId="0" fontId="5" fillId="14" borderId="14" xfId="3" applyNumberFormat="1" applyFont="1" applyFill="1" applyBorder="1" applyAlignment="1">
      <alignment horizontal="center" vertical="center" wrapText="1"/>
    </xf>
    <xf numFmtId="0" fontId="5" fillId="14" borderId="145" xfId="3" applyNumberFormat="1" applyFont="1" applyFill="1" applyBorder="1" applyAlignment="1">
      <alignment horizontal="center" vertical="center" wrapText="1"/>
    </xf>
    <xf numFmtId="0" fontId="5" fillId="14" borderId="15" xfId="3" applyNumberFormat="1" applyFont="1" applyFill="1" applyBorder="1" applyAlignment="1" applyProtection="1">
      <alignment horizontal="center" vertical="center"/>
      <protection locked="0"/>
    </xf>
    <xf numFmtId="0" fontId="5" fillId="14" borderId="147" xfId="3" applyNumberFormat="1" applyFont="1" applyFill="1" applyBorder="1" applyAlignment="1">
      <alignment horizontal="center" vertical="center"/>
    </xf>
    <xf numFmtId="0" fontId="5" fillId="14" borderId="146" xfId="3" applyNumberFormat="1" applyFont="1" applyFill="1" applyBorder="1" applyAlignment="1">
      <alignment horizontal="center" vertical="center"/>
    </xf>
    <xf numFmtId="0" fontId="18" fillId="6" borderId="140" xfId="7" applyFont="1" applyFill="1" applyBorder="1" applyAlignment="1">
      <alignment horizontal="center" vertical="center" textRotation="90"/>
    </xf>
    <xf numFmtId="0" fontId="18" fillId="6" borderId="116" xfId="7" applyFont="1" applyFill="1" applyBorder="1" applyAlignment="1">
      <alignment horizontal="center" vertical="center" textRotation="90"/>
    </xf>
    <xf numFmtId="0" fontId="18" fillId="6" borderId="122" xfId="7" applyFont="1" applyFill="1" applyBorder="1" applyAlignment="1">
      <alignment horizontal="center" vertical="center" textRotation="90"/>
    </xf>
    <xf numFmtId="0" fontId="18" fillId="6" borderId="140" xfId="7" applyFont="1" applyFill="1" applyBorder="1" applyAlignment="1">
      <alignment horizontal="center" vertical="center" textRotation="90" wrapText="1"/>
    </xf>
    <xf numFmtId="0" fontId="18" fillId="6" borderId="116" xfId="7" applyFont="1" applyFill="1" applyBorder="1" applyAlignment="1">
      <alignment horizontal="center" vertical="center" textRotation="90" wrapText="1"/>
    </xf>
    <xf numFmtId="0" fontId="18" fillId="6" borderId="142" xfId="7" applyFont="1" applyFill="1" applyBorder="1" applyAlignment="1">
      <alignment horizontal="center" vertical="center" textRotation="90" wrapText="1"/>
    </xf>
    <xf numFmtId="0" fontId="23" fillId="5" borderId="17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149" xfId="0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center"/>
    </xf>
    <xf numFmtId="0" fontId="23" fillId="0" borderId="150" xfId="0" applyFont="1" applyBorder="1"/>
    <xf numFmtId="0" fontId="23" fillId="0" borderId="27" xfId="0" applyFont="1" applyBorder="1"/>
    <xf numFmtId="0" fontId="37" fillId="7" borderId="151" xfId="3" applyNumberFormat="1" applyFont="1" applyFill="1" applyBorder="1" applyAlignment="1">
      <alignment horizontal="left" vertical="center" wrapText="1"/>
    </xf>
    <xf numFmtId="0" fontId="23" fillId="10" borderId="152" xfId="0" applyFont="1" applyFill="1" applyBorder="1"/>
    <xf numFmtId="0" fontId="23" fillId="10" borderId="110" xfId="0" applyFont="1" applyFill="1" applyBorder="1"/>
    <xf numFmtId="0" fontId="23" fillId="10" borderId="153" xfId="0" applyFont="1" applyFill="1" applyBorder="1"/>
    <xf numFmtId="0" fontId="23" fillId="10" borderId="111" xfId="0" applyFont="1" applyFill="1" applyBorder="1"/>
    <xf numFmtId="0" fontId="37" fillId="7" borderId="154" xfId="3" applyNumberFormat="1" applyFont="1" applyFill="1" applyBorder="1" applyAlignment="1">
      <alignment horizontal="center" vertical="center"/>
    </xf>
    <xf numFmtId="0" fontId="23" fillId="5" borderId="73" xfId="3" applyNumberFormat="1" applyFont="1" applyFill="1" applyBorder="1" applyAlignment="1">
      <alignment horizontal="center" vertical="center"/>
    </xf>
    <xf numFmtId="0" fontId="23" fillId="5" borderId="100" xfId="3" applyNumberFormat="1" applyFont="1" applyFill="1" applyBorder="1" applyAlignment="1">
      <alignment horizontal="center" vertical="center"/>
    </xf>
    <xf numFmtId="0" fontId="23" fillId="5" borderId="48" xfId="3" applyNumberFormat="1" applyFont="1" applyFill="1" applyBorder="1" applyAlignment="1">
      <alignment horizontal="left" vertical="center" wrapText="1"/>
    </xf>
    <xf numFmtId="0" fontId="23" fillId="0" borderId="156" xfId="0" applyFont="1" applyBorder="1"/>
    <xf numFmtId="0" fontId="23" fillId="0" borderId="3" xfId="0" applyFont="1" applyBorder="1" applyAlignment="1">
      <alignment horizontal="center"/>
    </xf>
    <xf numFmtId="0" fontId="23" fillId="0" borderId="3" xfId="0" applyFont="1" applyBorder="1"/>
    <xf numFmtId="0" fontId="23" fillId="0" borderId="100" xfId="0" applyFont="1" applyBorder="1"/>
    <xf numFmtId="0" fontId="23" fillId="0" borderId="68" xfId="0" applyFont="1" applyBorder="1"/>
    <xf numFmtId="0" fontId="23" fillId="5" borderId="150" xfId="3" applyNumberFormat="1" applyFont="1" applyFill="1" applyBorder="1" applyAlignment="1">
      <alignment horizontal="center" vertical="center"/>
    </xf>
    <xf numFmtId="0" fontId="23" fillId="0" borderId="149" xfId="0" applyFont="1" applyBorder="1"/>
    <xf numFmtId="0" fontId="23" fillId="0" borderId="150" xfId="0" applyFont="1" applyBorder="1" applyAlignment="1">
      <alignment horizontal="center"/>
    </xf>
    <xf numFmtId="0" fontId="37" fillId="7" borderId="155" xfId="3" applyNumberFormat="1" applyFont="1" applyFill="1" applyBorder="1" applyAlignment="1">
      <alignment horizontal="center" vertical="center"/>
    </xf>
    <xf numFmtId="0" fontId="37" fillId="7" borderId="120" xfId="3" applyNumberFormat="1" applyFont="1" applyFill="1" applyBorder="1" applyAlignment="1">
      <alignment horizontal="left" vertical="center" wrapText="1"/>
    </xf>
    <xf numFmtId="0" fontId="23" fillId="10" borderId="140" xfId="0" applyFont="1" applyFill="1" applyBorder="1"/>
    <xf numFmtId="0" fontId="23" fillId="10" borderId="116" xfId="0" applyFont="1" applyFill="1" applyBorder="1"/>
    <xf numFmtId="0" fontId="23" fillId="10" borderId="142" xfId="0" applyFont="1" applyFill="1" applyBorder="1"/>
    <xf numFmtId="0" fontId="23" fillId="10" borderId="119" xfId="0" applyFont="1" applyFill="1" applyBorder="1"/>
    <xf numFmtId="0" fontId="23" fillId="5" borderId="48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10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7" fillId="7" borderId="157" xfId="3" applyNumberFormat="1" applyFont="1" applyFill="1" applyBorder="1" applyAlignment="1">
      <alignment horizontal="center" vertical="center"/>
    </xf>
    <xf numFmtId="0" fontId="37" fillId="7" borderId="158" xfId="3" applyNumberFormat="1" applyFont="1" applyFill="1" applyBorder="1" applyAlignment="1">
      <alignment horizontal="left" vertical="center" wrapText="1"/>
    </xf>
    <xf numFmtId="0" fontId="23" fillId="10" borderId="63" xfId="0" applyFont="1" applyFill="1" applyBorder="1"/>
    <xf numFmtId="0" fontId="23" fillId="10" borderId="71" xfId="0" applyFont="1" applyFill="1" applyBorder="1"/>
    <xf numFmtId="0" fontId="23" fillId="10" borderId="73" xfId="0" applyFont="1" applyFill="1" applyBorder="1"/>
    <xf numFmtId="0" fontId="23" fillId="10" borderId="93" xfId="0" applyFont="1" applyFill="1" applyBorder="1"/>
    <xf numFmtId="0" fontId="37" fillId="7" borderId="159" xfId="3" applyNumberFormat="1" applyFont="1" applyFill="1" applyBorder="1" applyAlignment="1">
      <alignment horizontal="center" vertical="center"/>
    </xf>
    <xf numFmtId="0" fontId="37" fillId="7" borderId="77" xfId="3" applyNumberFormat="1" applyFont="1" applyFill="1" applyBorder="1" applyAlignment="1">
      <alignment horizontal="left" vertical="center" wrapText="1"/>
    </xf>
    <xf numFmtId="0" fontId="23" fillId="10" borderId="95" xfId="0" applyFont="1" applyFill="1" applyBorder="1"/>
    <xf numFmtId="0" fontId="23" fillId="10" borderId="96" xfId="0" applyFont="1" applyFill="1" applyBorder="1"/>
    <xf numFmtId="0" fontId="23" fillId="10" borderId="101" xfId="0" applyFont="1" applyFill="1" applyBorder="1"/>
    <xf numFmtId="0" fontId="23" fillId="10" borderId="102" xfId="0" applyFont="1" applyFill="1" applyBorder="1"/>
    <xf numFmtId="0" fontId="23" fillId="0" borderId="156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14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5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7" borderId="159" xfId="3" applyNumberFormat="1" applyFont="1" applyFill="1" applyBorder="1" applyAlignment="1">
      <alignment horizontal="center" vertical="center"/>
    </xf>
    <xf numFmtId="0" fontId="23" fillId="7" borderId="77" xfId="3" applyNumberFormat="1" applyFont="1" applyFill="1" applyBorder="1" applyAlignment="1" applyProtection="1">
      <alignment horizontal="left" vertical="center" wrapText="1"/>
      <protection locked="0"/>
    </xf>
    <xf numFmtId="0" fontId="23" fillId="6" borderId="100" xfId="3" applyNumberFormat="1" applyFont="1" applyFill="1" applyBorder="1" applyAlignment="1">
      <alignment horizontal="center" vertical="center"/>
    </xf>
    <xf numFmtId="0" fontId="23" fillId="5" borderId="48" xfId="3" applyNumberFormat="1" applyFont="1" applyFill="1" applyBorder="1" applyAlignment="1">
      <alignment horizontal="left" vertical="center"/>
    </xf>
    <xf numFmtId="0" fontId="23" fillId="0" borderId="15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7" borderId="155" xfId="3" applyNumberFormat="1" applyFont="1" applyFill="1" applyBorder="1" applyAlignment="1">
      <alignment horizontal="center" vertical="center"/>
    </xf>
    <xf numFmtId="0" fontId="23" fillId="7" borderId="120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>
      <alignment horizontal="center"/>
    </xf>
    <xf numFmtId="0" fontId="12" fillId="3" borderId="0" xfId="3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center" vertical="center" wrapText="1"/>
      <protection locked="0"/>
    </xf>
    <xf numFmtId="0" fontId="14" fillId="3" borderId="0" xfId="3" applyFont="1" applyFill="1" applyBorder="1" applyAlignment="1" applyProtection="1">
      <alignment horizontal="center"/>
      <protection locked="0"/>
    </xf>
    <xf numFmtId="0" fontId="13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3" applyFont="1" applyFill="1" applyBorder="1" applyAlignment="1" applyProtection="1">
      <alignment horizontal="center" vertical="top"/>
      <protection locked="0"/>
    </xf>
    <xf numFmtId="0" fontId="26" fillId="3" borderId="0" xfId="3" applyFont="1" applyFill="1" applyBorder="1" applyAlignment="1" applyProtection="1">
      <alignment horizontal="center" vertical="top" wrapText="1"/>
      <protection locked="0"/>
    </xf>
    <xf numFmtId="0" fontId="18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27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13" fillId="3" borderId="17" xfId="3" applyNumberFormat="1" applyFont="1" applyFill="1" applyBorder="1" applyAlignment="1" applyProtection="1">
      <alignment horizontal="left" vertical="center" wrapText="1"/>
      <protection locked="0"/>
    </xf>
    <xf numFmtId="14" fontId="13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9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5" fillId="3" borderId="0" xfId="3" applyFont="1" applyFill="1" applyBorder="1" applyAlignment="1" applyProtection="1">
      <alignment horizontal="center" vertical="top"/>
      <protection locked="0"/>
    </xf>
    <xf numFmtId="0" fontId="10" fillId="3" borderId="0" xfId="3" applyFont="1" applyFill="1" applyBorder="1" applyAlignment="1" applyProtection="1">
      <alignment horizontal="center" vertical="center"/>
      <protection locked="0"/>
    </xf>
    <xf numFmtId="49" fontId="27" fillId="5" borderId="17" xfId="4" applyNumberFormat="1" applyFont="1" applyFill="1" applyBorder="1" applyAlignment="1" applyProtection="1">
      <alignment horizontal="left" vertical="center"/>
      <protection locked="0"/>
    </xf>
    <xf numFmtId="0" fontId="27" fillId="3" borderId="17" xfId="3" applyNumberFormat="1" applyFont="1" applyFill="1" applyBorder="1" applyAlignment="1" applyProtection="1">
      <alignment horizontal="left" vertical="center"/>
      <protection locked="0"/>
    </xf>
    <xf numFmtId="0" fontId="15" fillId="3" borderId="0" xfId="3" applyFont="1" applyFill="1" applyBorder="1" applyAlignment="1" applyProtection="1">
      <alignment horizontal="left" vertical="top"/>
      <protection locked="0"/>
    </xf>
    <xf numFmtId="0" fontId="13" fillId="3" borderId="17" xfId="3" applyNumberFormat="1" applyFont="1" applyFill="1" applyBorder="1" applyAlignment="1" applyProtection="1">
      <alignment horizontal="left" vertical="center"/>
      <protection locked="0"/>
    </xf>
    <xf numFmtId="0" fontId="13" fillId="3" borderId="17" xfId="3" applyNumberFormat="1" applyFont="1" applyFill="1" applyBorder="1" applyAlignment="1" applyProtection="1">
      <alignment horizontal="center" vertical="center"/>
      <protection locked="0"/>
    </xf>
    <xf numFmtId="0" fontId="16" fillId="3" borderId="0" xfId="3" applyFont="1" applyFill="1" applyBorder="1" applyAlignment="1" applyProtection="1">
      <alignment horizontal="right" vertical="center"/>
      <protection locked="0"/>
    </xf>
    <xf numFmtId="14" fontId="13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6" borderId="2" xfId="3" applyFill="1" applyBorder="1" applyAlignment="1">
      <alignment horizontal="center"/>
    </xf>
    <xf numFmtId="0" fontId="5" fillId="6" borderId="15" xfId="3" applyFill="1" applyBorder="1" applyAlignment="1">
      <alignment horizontal="center"/>
    </xf>
    <xf numFmtId="0" fontId="5" fillId="6" borderId="16" xfId="3" applyFill="1" applyBorder="1" applyAlignment="1">
      <alignment horizontal="center"/>
    </xf>
    <xf numFmtId="49" fontId="1" fillId="6" borderId="3" xfId="3" applyNumberFormat="1" applyFont="1" applyFill="1" applyBorder="1" applyAlignment="1" applyProtection="1">
      <alignment horizontal="center" vertical="center" textRotation="90"/>
      <protection locked="0"/>
    </xf>
    <xf numFmtId="49" fontId="5" fillId="6" borderId="5" xfId="3" applyNumberFormat="1" applyFont="1" applyFill="1" applyBorder="1" applyAlignment="1" applyProtection="1">
      <alignment horizontal="center" vertical="center" textRotation="90"/>
      <protection locked="0"/>
    </xf>
    <xf numFmtId="49" fontId="5" fillId="6" borderId="1" xfId="3" applyNumberFormat="1" applyFont="1" applyFill="1" applyBorder="1" applyAlignment="1" applyProtection="1">
      <alignment horizontal="center" vertical="center"/>
      <protection locked="0"/>
    </xf>
    <xf numFmtId="0" fontId="25" fillId="6" borderId="2" xfId="3" applyFont="1" applyFill="1" applyBorder="1" applyAlignment="1">
      <alignment horizontal="center"/>
    </xf>
    <xf numFmtId="0" fontId="25" fillId="6" borderId="15" xfId="3" applyFont="1" applyFill="1" applyBorder="1" applyAlignment="1">
      <alignment horizontal="center"/>
    </xf>
    <xf numFmtId="0" fontId="25" fillId="6" borderId="16" xfId="3" applyFont="1" applyFill="1" applyBorder="1" applyAlignment="1">
      <alignment horizont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28" fillId="6" borderId="2" xfId="3" applyFont="1" applyFill="1" applyBorder="1" applyAlignment="1">
      <alignment horizontal="center"/>
    </xf>
    <xf numFmtId="0" fontId="28" fillId="6" borderId="15" xfId="3" applyFont="1" applyFill="1" applyBorder="1" applyAlignment="1">
      <alignment horizontal="center"/>
    </xf>
    <xf numFmtId="0" fontId="28" fillId="6" borderId="16" xfId="3" applyFont="1" applyFill="1" applyBorder="1" applyAlignment="1">
      <alignment horizontal="center"/>
    </xf>
    <xf numFmtId="0" fontId="7" fillId="6" borderId="17" xfId="3" applyFont="1" applyFill="1" applyBorder="1" applyAlignment="1" applyProtection="1">
      <alignment vertical="center"/>
      <protection locked="0"/>
    </xf>
    <xf numFmtId="0" fontId="25" fillId="6" borderId="2" xfId="3" applyFont="1" applyFill="1" applyBorder="1" applyAlignment="1">
      <alignment horizontal="center" vertical="center"/>
    </xf>
    <xf numFmtId="0" fontId="25" fillId="6" borderId="15" xfId="3" applyFont="1" applyFill="1" applyBorder="1" applyAlignment="1">
      <alignment horizontal="center" vertical="center"/>
    </xf>
    <xf numFmtId="0" fontId="25" fillId="6" borderId="16" xfId="3" applyFont="1" applyFill="1" applyBorder="1" applyAlignment="1">
      <alignment horizontal="center" vertical="center"/>
    </xf>
    <xf numFmtId="0" fontId="6" fillId="6" borderId="2" xfId="3" applyFont="1" applyFill="1" applyBorder="1" applyAlignment="1">
      <alignment horizontal="center"/>
    </xf>
    <xf numFmtId="0" fontId="6" fillId="6" borderId="15" xfId="3" applyFont="1" applyFill="1" applyBorder="1" applyAlignment="1">
      <alignment horizontal="center"/>
    </xf>
    <xf numFmtId="0" fontId="6" fillId="6" borderId="16" xfId="3" applyFont="1" applyFill="1" applyBorder="1" applyAlignment="1">
      <alignment horizontal="center"/>
    </xf>
    <xf numFmtId="0" fontId="25" fillId="6" borderId="4" xfId="3" applyFont="1" applyFill="1" applyBorder="1" applyAlignment="1">
      <alignment horizontal="center" vertical="center" wrapText="1"/>
    </xf>
    <xf numFmtId="0" fontId="25" fillId="6" borderId="48" xfId="3" applyFont="1" applyFill="1" applyBorder="1" applyAlignment="1">
      <alignment horizontal="center" vertical="center" wrapText="1"/>
    </xf>
    <xf numFmtId="0" fontId="25" fillId="6" borderId="68" xfId="3" applyFont="1" applyFill="1" applyBorder="1" applyAlignment="1">
      <alignment horizontal="center" vertical="center" wrapText="1"/>
    </xf>
    <xf numFmtId="0" fontId="25" fillId="6" borderId="7" xfId="3" applyFont="1" applyFill="1" applyBorder="1" applyAlignment="1">
      <alignment horizontal="center" vertical="center" wrapText="1"/>
    </xf>
    <xf numFmtId="0" fontId="25" fillId="6" borderId="17" xfId="3" applyFont="1" applyFill="1" applyBorder="1" applyAlignment="1">
      <alignment horizontal="center" vertical="center" wrapText="1"/>
    </xf>
    <xf numFmtId="0" fontId="25" fillId="6" borderId="27" xfId="3" applyFont="1" applyFill="1" applyBorder="1" applyAlignment="1">
      <alignment horizontal="center" vertical="center" wrapText="1"/>
    </xf>
    <xf numFmtId="0" fontId="25" fillId="6" borderId="2" xfId="3" applyFont="1" applyFill="1" applyBorder="1" applyAlignment="1">
      <alignment horizontal="center" vertical="center" wrapText="1"/>
    </xf>
    <xf numFmtId="0" fontId="25" fillId="6" borderId="15" xfId="3" applyFont="1" applyFill="1" applyBorder="1" applyAlignment="1">
      <alignment horizontal="center" vertical="center" wrapText="1"/>
    </xf>
    <xf numFmtId="0" fontId="25" fillId="6" borderId="16" xfId="3" applyFont="1" applyFill="1" applyBorder="1" applyAlignment="1">
      <alignment horizontal="center" vertical="center" wrapText="1"/>
    </xf>
    <xf numFmtId="0" fontId="25" fillId="6" borderId="4" xfId="3" applyFont="1" applyFill="1" applyBorder="1" applyAlignment="1">
      <alignment horizontal="center" vertical="center"/>
    </xf>
    <xf numFmtId="0" fontId="25" fillId="6" borderId="48" xfId="3" applyFont="1" applyFill="1" applyBorder="1" applyAlignment="1">
      <alignment horizontal="center" vertical="center"/>
    </xf>
    <xf numFmtId="0" fontId="25" fillId="6" borderId="68" xfId="3" applyFont="1" applyFill="1" applyBorder="1" applyAlignment="1">
      <alignment horizontal="center" vertical="center"/>
    </xf>
    <xf numFmtId="0" fontId="25" fillId="6" borderId="7" xfId="3" applyFont="1" applyFill="1" applyBorder="1" applyAlignment="1">
      <alignment horizontal="center" vertical="center"/>
    </xf>
    <xf numFmtId="0" fontId="25" fillId="6" borderId="17" xfId="3" applyFont="1" applyFill="1" applyBorder="1" applyAlignment="1">
      <alignment horizontal="center" vertical="center"/>
    </xf>
    <xf numFmtId="0" fontId="25" fillId="6" borderId="27" xfId="3" applyFont="1" applyFill="1" applyBorder="1" applyAlignment="1">
      <alignment horizontal="center" vertical="center"/>
    </xf>
    <xf numFmtId="0" fontId="18" fillId="6" borderId="4" xfId="3" applyFont="1" applyFill="1" applyBorder="1" applyAlignment="1">
      <alignment horizontal="center" vertical="center" wrapText="1"/>
    </xf>
    <xf numFmtId="0" fontId="18" fillId="6" borderId="48" xfId="3" applyFont="1" applyFill="1" applyBorder="1" applyAlignment="1">
      <alignment horizontal="center" vertical="center" wrapText="1"/>
    </xf>
    <xf numFmtId="0" fontId="18" fillId="6" borderId="68" xfId="3" applyFont="1" applyFill="1" applyBorder="1" applyAlignment="1">
      <alignment horizontal="center" vertical="center" wrapText="1"/>
    </xf>
    <xf numFmtId="0" fontId="18" fillId="6" borderId="7" xfId="3" applyFont="1" applyFill="1" applyBorder="1" applyAlignment="1">
      <alignment horizontal="center" vertical="center" wrapText="1"/>
    </xf>
    <xf numFmtId="0" fontId="18" fillId="6" borderId="17" xfId="3" applyFont="1" applyFill="1" applyBorder="1" applyAlignment="1">
      <alignment horizontal="center" vertical="center" wrapText="1"/>
    </xf>
    <xf numFmtId="0" fontId="18" fillId="6" borderId="27" xfId="3" applyFont="1" applyFill="1" applyBorder="1" applyAlignment="1">
      <alignment horizontal="center" vertical="center" wrapText="1"/>
    </xf>
    <xf numFmtId="0" fontId="25" fillId="6" borderId="2" xfId="3" applyFont="1" applyFill="1" applyBorder="1"/>
    <xf numFmtId="0" fontId="25" fillId="6" borderId="15" xfId="3" applyFont="1" applyFill="1" applyBorder="1"/>
    <xf numFmtId="0" fontId="25" fillId="6" borderId="16" xfId="3" applyFont="1" applyFill="1" applyBorder="1"/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16" fontId="1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0" xfId="3" applyFont="1" applyFill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ont="1" applyFill="1" applyAlignment="1" applyProtection="1">
      <alignment horizontal="left" vertical="top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6" borderId="2" xfId="3" applyFill="1" applyBorder="1" applyAlignment="1">
      <alignment horizontal="center" vertical="center"/>
    </xf>
    <xf numFmtId="0" fontId="5" fillId="6" borderId="15" xfId="3" applyFill="1" applyBorder="1" applyAlignment="1">
      <alignment horizontal="center" vertical="center"/>
    </xf>
    <xf numFmtId="0" fontId="5" fillId="6" borderId="16" xfId="3" applyFill="1" applyBorder="1" applyAlignment="1">
      <alignment horizontal="center" vertical="center"/>
    </xf>
    <xf numFmtId="0" fontId="10" fillId="6" borderId="0" xfId="3" applyFont="1" applyFill="1" applyAlignment="1" applyProtection="1">
      <alignment horizontal="left" vertical="top"/>
      <protection locked="0"/>
    </xf>
    <xf numFmtId="0" fontId="5" fillId="6" borderId="0" xfId="3" applyFont="1" applyFill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left" vertical="top" wrapText="1"/>
      <protection locked="0"/>
    </xf>
    <xf numFmtId="0" fontId="1" fillId="6" borderId="6" xfId="3" applyFont="1" applyFill="1" applyBorder="1" applyAlignment="1" applyProtection="1">
      <alignment horizontal="left" vertical="center" wrapText="1"/>
      <protection locked="0"/>
    </xf>
    <xf numFmtId="0" fontId="5" fillId="6" borderId="0" xfId="3" applyFont="1" applyFill="1" applyAlignment="1" applyProtection="1">
      <alignment horizontal="left" vertical="center" wrapText="1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1" fillId="6" borderId="48" xfId="3" applyFont="1" applyFill="1" applyBorder="1"/>
    <xf numFmtId="0" fontId="5" fillId="6" borderId="48" xfId="3" applyFill="1" applyBorder="1"/>
    <xf numFmtId="0" fontId="1" fillId="6" borderId="0" xfId="3" applyFont="1" applyFill="1" applyBorder="1" applyAlignment="1">
      <alignment horizontal="left" vertical="top" wrapText="1"/>
    </xf>
    <xf numFmtId="0" fontId="5" fillId="5" borderId="96" xfId="3" applyNumberFormat="1" applyFont="1" applyFill="1" applyBorder="1" applyAlignment="1">
      <alignment horizontal="center" vertical="center"/>
    </xf>
    <xf numFmtId="0" fontId="5" fillId="14" borderId="1" xfId="3" applyFont="1" applyFill="1" applyBorder="1" applyAlignment="1" applyProtection="1">
      <alignment horizontal="center" vertical="center"/>
      <protection locked="0"/>
    </xf>
    <xf numFmtId="0" fontId="5" fillId="14" borderId="24" xfId="3" applyFont="1" applyFill="1" applyBorder="1" applyAlignment="1" applyProtection="1">
      <alignment horizontal="center" vertical="center" textRotation="90" wrapText="1"/>
      <protection locked="0"/>
    </xf>
    <xf numFmtId="0" fontId="5" fillId="14" borderId="25" xfId="3" applyFont="1" applyFill="1" applyBorder="1" applyAlignment="1" applyProtection="1">
      <alignment horizontal="center" vertical="center" textRotation="90" wrapText="1"/>
      <protection locked="0"/>
    </xf>
    <xf numFmtId="0" fontId="33" fillId="5" borderId="61" xfId="3" applyNumberFormat="1" applyFont="1" applyFill="1" applyBorder="1" applyAlignment="1">
      <alignment horizontal="center" vertical="center" textRotation="255" wrapText="1"/>
    </xf>
    <xf numFmtId="0" fontId="33" fillId="5" borderId="74" xfId="3" applyNumberFormat="1" applyFont="1" applyFill="1" applyBorder="1" applyAlignment="1">
      <alignment horizontal="center" vertical="center" textRotation="255" wrapText="1"/>
    </xf>
    <xf numFmtId="0" fontId="33" fillId="5" borderId="32" xfId="3" applyNumberFormat="1" applyFont="1" applyFill="1" applyBorder="1" applyAlignment="1">
      <alignment horizontal="center" vertical="center" textRotation="255" wrapText="1"/>
    </xf>
    <xf numFmtId="0" fontId="5" fillId="14" borderId="16" xfId="3" applyFont="1" applyFill="1" applyBorder="1" applyAlignment="1" applyProtection="1">
      <alignment horizontal="center" vertical="center"/>
      <protection locked="0"/>
    </xf>
    <xf numFmtId="0" fontId="5" fillId="14" borderId="3" xfId="3" applyFont="1" applyFill="1" applyBorder="1" applyAlignment="1" applyProtection="1">
      <alignment horizontal="center" vertical="center" textRotation="90" wrapText="1"/>
      <protection locked="0"/>
    </xf>
    <xf numFmtId="0" fontId="5" fillId="14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16" xfId="3" applyFont="1" applyFill="1" applyBorder="1" applyAlignment="1" applyProtection="1">
      <alignment horizontal="center" vertical="center" textRotation="90" wrapText="1"/>
      <protection locked="0"/>
    </xf>
    <xf numFmtId="0" fontId="5" fillId="14" borderId="23" xfId="3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" xfId="3" applyNumberFormat="1" applyFont="1" applyFill="1" applyBorder="1" applyAlignment="1">
      <alignment horizontal="center" vertical="center"/>
    </xf>
    <xf numFmtId="0" fontId="31" fillId="5" borderId="69" xfId="3" applyNumberFormat="1" applyFont="1" applyFill="1" applyBorder="1" applyAlignment="1">
      <alignment horizontal="center" vertical="center"/>
    </xf>
    <xf numFmtId="0" fontId="31" fillId="5" borderId="64" xfId="3" applyNumberFormat="1" applyFont="1" applyFill="1" applyBorder="1" applyAlignment="1">
      <alignment horizontal="center" vertical="center"/>
    </xf>
    <xf numFmtId="0" fontId="31" fillId="5" borderId="31" xfId="3" applyNumberFormat="1" applyFont="1" applyFill="1" applyBorder="1" applyAlignment="1">
      <alignment horizontal="center" vertical="center"/>
    </xf>
    <xf numFmtId="0" fontId="31" fillId="5" borderId="75" xfId="3" applyNumberFormat="1" applyFont="1" applyFill="1" applyBorder="1" applyAlignment="1">
      <alignment horizontal="center" vertical="center"/>
    </xf>
    <xf numFmtId="0" fontId="31" fillId="5" borderId="30" xfId="3" applyNumberFormat="1" applyFont="1" applyFill="1" applyBorder="1" applyAlignment="1">
      <alignment horizontal="center" vertical="center"/>
    </xf>
    <xf numFmtId="0" fontId="31" fillId="5" borderId="33" xfId="3" applyNumberFormat="1" applyFont="1" applyFill="1" applyBorder="1" applyAlignment="1">
      <alignment horizontal="center" vertical="center"/>
    </xf>
    <xf numFmtId="0" fontId="31" fillId="5" borderId="77" xfId="3" applyNumberFormat="1" applyFont="1" applyFill="1" applyBorder="1" applyAlignment="1">
      <alignment horizontal="center" vertical="center"/>
    </xf>
    <xf numFmtId="0" fontId="31" fillId="5" borderId="78" xfId="3" applyNumberFormat="1" applyFont="1" applyFill="1" applyBorder="1" applyAlignment="1">
      <alignment horizontal="center" vertical="center"/>
    </xf>
    <xf numFmtId="0" fontId="1" fillId="14" borderId="16" xfId="3" applyFont="1" applyFill="1" applyBorder="1" applyAlignment="1" applyProtection="1">
      <alignment horizontal="center" vertical="center"/>
      <protection locked="0"/>
    </xf>
    <xf numFmtId="0" fontId="1" fillId="14" borderId="1" xfId="3" applyFont="1" applyFill="1" applyBorder="1" applyAlignment="1" applyProtection="1">
      <alignment horizontal="center" vertical="center"/>
      <protection locked="0"/>
    </xf>
    <xf numFmtId="0" fontId="1" fillId="5" borderId="45" xfId="3" applyFont="1" applyFill="1" applyBorder="1" applyAlignment="1" applyProtection="1">
      <alignment horizontal="center" vertical="center" textRotation="90" wrapText="1"/>
      <protection locked="0"/>
    </xf>
    <xf numFmtId="0" fontId="5" fillId="5" borderId="52" xfId="3" applyFont="1" applyFill="1" applyBorder="1" applyAlignment="1" applyProtection="1">
      <alignment horizontal="center" vertical="center" textRotation="90" wrapText="1"/>
      <protection locked="0"/>
    </xf>
    <xf numFmtId="0" fontId="5" fillId="7" borderId="3" xfId="3" applyFont="1" applyFill="1" applyBorder="1" applyAlignment="1" applyProtection="1">
      <alignment horizontal="center" vertical="center" textRotation="90"/>
      <protection locked="0"/>
    </xf>
    <xf numFmtId="0" fontId="5" fillId="7" borderId="11" xfId="3" applyFont="1" applyFill="1" applyBorder="1" applyAlignment="1" applyProtection="1">
      <alignment horizontal="center" vertical="center" textRotation="90" wrapText="1"/>
      <protection locked="0"/>
    </xf>
    <xf numFmtId="0" fontId="5" fillId="7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2" xfId="3" applyFont="1" applyFill="1" applyBorder="1" applyAlignment="1" applyProtection="1">
      <alignment horizontal="center" vertical="center"/>
      <protection locked="0"/>
    </xf>
    <xf numFmtId="0" fontId="5" fillId="5" borderId="23" xfId="3" applyFont="1" applyFill="1" applyBorder="1" applyAlignment="1" applyProtection="1">
      <alignment horizontal="center" vertical="center"/>
      <protection locked="0"/>
    </xf>
    <xf numFmtId="0" fontId="5" fillId="5" borderId="16" xfId="3" applyNumberFormat="1" applyFont="1" applyFill="1" applyBorder="1" applyAlignment="1">
      <alignment horizontal="center" vertical="center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0" fontId="5" fillId="14" borderId="3" xfId="3" applyFont="1" applyFill="1" applyBorder="1" applyAlignment="1" applyProtection="1">
      <alignment horizontal="center" vertical="center"/>
      <protection locked="0"/>
    </xf>
    <xf numFmtId="0" fontId="5" fillId="14" borderId="5" xfId="3" applyFont="1" applyFill="1" applyBorder="1" applyAlignment="1" applyProtection="1">
      <alignment horizontal="center" vertical="center"/>
      <protection locked="0"/>
    </xf>
    <xf numFmtId="0" fontId="5" fillId="14" borderId="45" xfId="3" applyFont="1" applyFill="1" applyBorder="1" applyAlignment="1" applyProtection="1">
      <alignment horizontal="center" vertical="center" textRotation="90" wrapText="1"/>
      <protection locked="0"/>
    </xf>
    <xf numFmtId="0" fontId="5" fillId="14" borderId="52" xfId="3" applyFont="1" applyFill="1" applyBorder="1" applyAlignment="1" applyProtection="1">
      <alignment horizontal="center" vertical="center" textRotation="90" wrapText="1"/>
      <protection locked="0"/>
    </xf>
    <xf numFmtId="0" fontId="2" fillId="5" borderId="45" xfId="3" applyFont="1" applyFill="1" applyBorder="1" applyAlignment="1" applyProtection="1">
      <alignment horizontal="left" vertical="center" wrapText="1"/>
      <protection locked="0"/>
    </xf>
    <xf numFmtId="0" fontId="2" fillId="5" borderId="50" xfId="3" applyFont="1" applyFill="1" applyBorder="1" applyAlignment="1" applyProtection="1">
      <alignment horizontal="left" vertical="center" wrapText="1"/>
      <protection locked="0"/>
    </xf>
    <xf numFmtId="0" fontId="2" fillId="5" borderId="52" xfId="3" applyFont="1" applyFill="1" applyBorder="1" applyAlignment="1" applyProtection="1">
      <alignment horizontal="left" vertical="center" wrapText="1"/>
      <protection locked="0"/>
    </xf>
    <xf numFmtId="0" fontId="5" fillId="5" borderId="16" xfId="3" applyFont="1" applyFill="1" applyBorder="1" applyAlignment="1" applyProtection="1">
      <alignment horizontal="center" vertical="center" wrapText="1"/>
      <protection locked="0"/>
    </xf>
    <xf numFmtId="0" fontId="5" fillId="5" borderId="1" xfId="3" applyFont="1" applyFill="1" applyBorder="1" applyAlignment="1" applyProtection="1">
      <alignment horizontal="center" vertical="center" wrapText="1"/>
      <protection locked="0"/>
    </xf>
    <xf numFmtId="0" fontId="5" fillId="5" borderId="2" xfId="3" applyFont="1" applyFill="1" applyBorder="1" applyAlignment="1" applyProtection="1">
      <alignment horizontal="center" vertical="center" wrapText="1"/>
      <protection locked="0"/>
    </xf>
    <xf numFmtId="0" fontId="5" fillId="5" borderId="44" xfId="3" applyFont="1" applyFill="1" applyBorder="1" applyAlignment="1" applyProtection="1">
      <alignment horizontal="center" vertical="center" wrapText="1"/>
      <protection locked="0"/>
    </xf>
    <xf numFmtId="0" fontId="5" fillId="5" borderId="55" xfId="3" applyFont="1" applyFill="1" applyBorder="1" applyAlignment="1" applyProtection="1">
      <alignment horizontal="center" vertical="center" wrapText="1"/>
      <protection locked="0"/>
    </xf>
    <xf numFmtId="0" fontId="5" fillId="5" borderId="56" xfId="3" applyFont="1" applyFill="1" applyBorder="1" applyAlignment="1" applyProtection="1">
      <alignment horizontal="center" vertical="center" wrapText="1"/>
      <protection locked="0"/>
    </xf>
    <xf numFmtId="0" fontId="5" fillId="5" borderId="46" xfId="3" applyFont="1" applyFill="1" applyBorder="1" applyAlignment="1" applyProtection="1">
      <alignment horizontal="center" vertical="center" wrapText="1"/>
      <protection locked="0"/>
    </xf>
    <xf numFmtId="0" fontId="0" fillId="15" borderId="15" xfId="0" applyFill="1" applyBorder="1"/>
    <xf numFmtId="0" fontId="0" fillId="15" borderId="28" xfId="0" applyFill="1" applyBorder="1"/>
    <xf numFmtId="0" fontId="5" fillId="5" borderId="29" xfId="3" applyFont="1" applyFill="1" applyBorder="1" applyAlignment="1" applyProtection="1">
      <alignment horizontal="center" vertical="center"/>
      <protection locked="0"/>
    </xf>
    <xf numFmtId="0" fontId="5" fillId="5" borderId="44" xfId="3" applyFont="1" applyFill="1" applyBorder="1" applyAlignment="1" applyProtection="1">
      <alignment horizontal="center" vertical="center"/>
      <protection locked="0"/>
    </xf>
    <xf numFmtId="0" fontId="5" fillId="14" borderId="44" xfId="3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 textRotation="90" wrapText="1"/>
      <protection locked="0"/>
    </xf>
    <xf numFmtId="0" fontId="5" fillId="5" borderId="3" xfId="3" applyFont="1" applyFill="1" applyBorder="1" applyAlignment="1" applyProtection="1">
      <alignment horizontal="center" vertical="center" textRotation="90" wrapText="1"/>
      <protection locked="0"/>
    </xf>
    <xf numFmtId="0" fontId="5" fillId="5" borderId="11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23" xfId="3" applyFont="1" applyFill="1" applyBorder="1" applyAlignment="1" applyProtection="1">
      <alignment horizontal="center" vertical="center" wrapText="1"/>
      <protection locked="0"/>
    </xf>
    <xf numFmtId="0" fontId="1" fillId="5" borderId="1" xfId="3" applyFont="1" applyFill="1" applyBorder="1" applyAlignment="1" applyProtection="1">
      <alignment horizontal="center" vertical="center" textRotation="90" wrapText="1"/>
      <protection locked="0"/>
    </xf>
    <xf numFmtId="0" fontId="5" fillId="5" borderId="45" xfId="3" applyFont="1" applyFill="1" applyBorder="1" applyAlignment="1" applyProtection="1">
      <alignment horizontal="center" vertical="center" textRotation="90" wrapText="1"/>
      <protection locked="0"/>
    </xf>
    <xf numFmtId="0" fontId="1" fillId="5" borderId="1" xfId="3" applyFont="1" applyFill="1" applyBorder="1" applyAlignment="1" applyProtection="1">
      <alignment horizontal="center" vertical="center"/>
      <protection locked="0"/>
    </xf>
    <xf numFmtId="0" fontId="1" fillId="5" borderId="44" xfId="3" applyFont="1" applyFill="1" applyBorder="1" applyAlignment="1" applyProtection="1">
      <alignment horizontal="center" vertical="center"/>
      <protection locked="0"/>
    </xf>
    <xf numFmtId="0" fontId="1" fillId="5" borderId="16" xfId="3" applyFont="1" applyFill="1" applyBorder="1" applyAlignment="1" applyProtection="1">
      <alignment horizontal="center" vertical="center"/>
      <protection locked="0"/>
    </xf>
    <xf numFmtId="0" fontId="1" fillId="5" borderId="4" xfId="3" applyFont="1" applyFill="1" applyBorder="1" applyAlignment="1" applyProtection="1">
      <alignment horizontal="center" vertical="center" textRotation="90" wrapText="1"/>
      <protection locked="0"/>
    </xf>
    <xf numFmtId="0" fontId="5" fillId="5" borderId="7" xfId="3" applyFont="1" applyFill="1" applyBorder="1" applyAlignment="1" applyProtection="1">
      <alignment horizontal="center" vertical="center" textRotation="90" wrapText="1"/>
      <protection locked="0"/>
    </xf>
    <xf numFmtId="0" fontId="5" fillId="5" borderId="11" xfId="3" applyNumberFormat="1" applyFont="1" applyFill="1" applyBorder="1" applyAlignment="1">
      <alignment horizontal="center" vertical="center" wrapText="1"/>
    </xf>
    <xf numFmtId="0" fontId="5" fillId="5" borderId="36" xfId="3" applyNumberFormat="1" applyFont="1" applyFill="1" applyBorder="1" applyAlignment="1">
      <alignment horizontal="center" vertical="center" wrapText="1"/>
    </xf>
    <xf numFmtId="0" fontId="5" fillId="5" borderId="6" xfId="3" applyNumberFormat="1" applyFont="1" applyFill="1" applyBorder="1" applyAlignment="1">
      <alignment horizontal="center" vertical="center" wrapText="1"/>
    </xf>
    <xf numFmtId="0" fontId="5" fillId="5" borderId="3" xfId="3" applyNumberFormat="1" applyFont="1" applyFill="1" applyBorder="1" applyAlignment="1">
      <alignment horizontal="center" vertical="center" wrapText="1"/>
    </xf>
    <xf numFmtId="0" fontId="6" fillId="5" borderId="3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6" borderId="1" xfId="3" applyNumberFormat="1" applyFont="1" applyFill="1" applyBorder="1" applyAlignment="1">
      <alignment horizontal="left" vertical="center" wrapText="1"/>
    </xf>
    <xf numFmtId="0" fontId="31" fillId="6" borderId="2" xfId="3" applyNumberFormat="1" applyFont="1" applyFill="1" applyBorder="1" applyAlignment="1">
      <alignment horizontal="left" vertical="center" wrapText="1"/>
    </xf>
    <xf numFmtId="0" fontId="31" fillId="6" borderId="23" xfId="3" applyNumberFormat="1" applyFont="1" applyFill="1" applyBorder="1" applyAlignment="1">
      <alignment horizontal="left" vertical="center" wrapText="1"/>
    </xf>
    <xf numFmtId="0" fontId="30" fillId="5" borderId="16" xfId="3" applyNumberFormat="1" applyFont="1" applyFill="1" applyBorder="1" applyAlignment="1">
      <alignment horizontal="center" vertical="center"/>
    </xf>
    <xf numFmtId="0" fontId="30" fillId="5" borderId="1" xfId="3" applyNumberFormat="1" applyFont="1" applyFill="1" applyBorder="1" applyAlignment="1">
      <alignment horizontal="center" vertical="center"/>
    </xf>
    <xf numFmtId="0" fontId="6" fillId="5" borderId="23" xfId="3" applyNumberFormat="1" applyFont="1" applyFill="1" applyBorder="1" applyAlignment="1">
      <alignment horizontal="center" vertical="center"/>
    </xf>
    <xf numFmtId="0" fontId="6" fillId="5" borderId="16" xfId="3" applyNumberFormat="1" applyFont="1" applyFill="1" applyBorder="1" applyAlignment="1">
      <alignment horizontal="center" vertical="center"/>
    </xf>
    <xf numFmtId="0" fontId="3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5" borderId="72" xfId="3" applyNumberFormat="1" applyFont="1" applyFill="1" applyBorder="1" applyAlignment="1">
      <alignment horizontal="left" vertical="center" wrapText="1"/>
    </xf>
    <xf numFmtId="0" fontId="31" fillId="5" borderId="69" xfId="3" applyNumberFormat="1" applyFont="1" applyFill="1" applyBorder="1" applyAlignment="1">
      <alignment horizontal="left" vertical="center" wrapText="1"/>
    </xf>
    <xf numFmtId="0" fontId="31" fillId="5" borderId="93" xfId="3" applyNumberFormat="1" applyFont="1" applyFill="1" applyBorder="1" applyAlignment="1">
      <alignment horizontal="left" vertical="center" wrapText="1"/>
    </xf>
    <xf numFmtId="0" fontId="31" fillId="6" borderId="3" xfId="3" applyNumberFormat="1" applyFont="1" applyFill="1" applyBorder="1" applyAlignment="1">
      <alignment horizontal="left" vertical="center" wrapText="1"/>
    </xf>
    <xf numFmtId="0" fontId="31" fillId="6" borderId="4" xfId="3" applyNumberFormat="1" applyFont="1" applyFill="1" applyBorder="1" applyAlignment="1">
      <alignment horizontal="left" vertical="center" wrapText="1"/>
    </xf>
    <xf numFmtId="0" fontId="31" fillId="6" borderId="24" xfId="3" applyNumberFormat="1" applyFont="1" applyFill="1" applyBorder="1" applyAlignment="1">
      <alignment horizontal="left" vertical="center" wrapText="1"/>
    </xf>
    <xf numFmtId="0" fontId="30" fillId="5" borderId="68" xfId="3" applyNumberFormat="1" applyFont="1" applyFill="1" applyBorder="1" applyAlignment="1">
      <alignment horizontal="center" vertical="center"/>
    </xf>
    <xf numFmtId="0" fontId="30" fillId="5" borderId="3" xfId="3" applyNumberFormat="1" applyFont="1" applyFill="1" applyBorder="1" applyAlignment="1">
      <alignment horizontal="center" vertical="center"/>
    </xf>
    <xf numFmtId="0" fontId="6" fillId="5" borderId="24" xfId="3" applyNumberFormat="1" applyFont="1" applyFill="1" applyBorder="1" applyAlignment="1">
      <alignment horizontal="center" vertical="center"/>
    </xf>
    <xf numFmtId="0" fontId="6" fillId="5" borderId="68" xfId="3" applyNumberFormat="1" applyFont="1" applyFill="1" applyBorder="1" applyAlignment="1">
      <alignment horizontal="center" vertical="center"/>
    </xf>
    <xf numFmtId="0" fontId="1" fillId="6" borderId="0" xfId="3" applyFont="1" applyFill="1" applyBorder="1" applyAlignment="1">
      <alignment vertical="top"/>
    </xf>
    <xf numFmtId="0" fontId="5" fillId="6" borderId="0" xfId="3" applyFill="1" applyBorder="1" applyAlignment="1">
      <alignment vertical="top"/>
    </xf>
    <xf numFmtId="0" fontId="23" fillId="13" borderId="2" xfId="2" applyFont="1" applyFill="1" applyBorder="1" applyAlignment="1">
      <alignment horizontal="left" vertical="top"/>
    </xf>
    <xf numFmtId="0" fontId="23" fillId="13" borderId="16" xfId="2" applyFont="1" applyFill="1" applyBorder="1" applyAlignment="1">
      <alignment horizontal="left" vertical="top"/>
    </xf>
    <xf numFmtId="0" fontId="23" fillId="3" borderId="1" xfId="2" applyFont="1" applyFill="1" applyBorder="1" applyAlignment="1" applyProtection="1">
      <alignment horizontal="center" vertical="center"/>
      <protection locked="0"/>
    </xf>
    <xf numFmtId="0" fontId="23" fillId="12" borderId="5" xfId="2" applyNumberFormat="1" applyFont="1" applyFill="1" applyBorder="1" applyAlignment="1" applyProtection="1">
      <alignment horizontal="left" vertical="center" wrapText="1"/>
      <protection locked="0"/>
    </xf>
    <xf numFmtId="0" fontId="23" fillId="12" borderId="1" xfId="2" applyNumberFormat="1" applyFont="1" applyFill="1" applyBorder="1" applyAlignment="1" applyProtection="1">
      <alignment horizontal="left" vertical="center" wrapText="1"/>
      <protection locked="0"/>
    </xf>
    <xf numFmtId="0" fontId="23" fillId="12" borderId="2" xfId="2" applyNumberFormat="1" applyFont="1" applyFill="1" applyBorder="1" applyAlignment="1" applyProtection="1">
      <alignment horizontal="left" vertical="center" wrapText="1"/>
      <protection locked="0"/>
    </xf>
    <xf numFmtId="0" fontId="23" fillId="12" borderId="16" xfId="2" applyNumberFormat="1" applyFont="1" applyFill="1" applyBorder="1" applyAlignment="1" applyProtection="1">
      <alignment horizontal="left" vertical="center" wrapText="1"/>
      <protection locked="0"/>
    </xf>
    <xf numFmtId="0" fontId="23" fillId="6" borderId="2" xfId="2" applyFont="1" applyFill="1" applyBorder="1" applyAlignment="1">
      <alignment horizontal="left" vertical="center"/>
    </xf>
    <xf numFmtId="0" fontId="23" fillId="6" borderId="16" xfId="2" applyFont="1" applyFill="1" applyBorder="1" applyAlignment="1">
      <alignment horizontal="left" vertical="center"/>
    </xf>
    <xf numFmtId="0" fontId="23" fillId="5" borderId="0" xfId="2" applyNumberFormat="1" applyFont="1" applyFill="1" applyBorder="1" applyAlignment="1" applyProtection="1">
      <alignment horizontal="left" vertical="center" wrapText="1"/>
      <protection locked="0"/>
    </xf>
    <xf numFmtId="0" fontId="36" fillId="5" borderId="65" xfId="7" applyNumberFormat="1" applyFont="1" applyFill="1" applyBorder="1" applyAlignment="1" applyProtection="1">
      <alignment horizontal="center" vertical="center"/>
      <protection locked="0"/>
    </xf>
    <xf numFmtId="0" fontId="36" fillId="5" borderId="100" xfId="7" applyNumberFormat="1" applyFont="1" applyFill="1" applyBorder="1" applyAlignment="1" applyProtection="1">
      <alignment horizontal="center" vertical="center"/>
      <protection locked="0"/>
    </xf>
    <xf numFmtId="0" fontId="36" fillId="5" borderId="16" xfId="7" applyNumberFormat="1" applyFont="1" applyFill="1" applyBorder="1" applyAlignment="1" applyProtection="1">
      <alignment horizontal="center" vertical="center" wrapText="1"/>
      <protection locked="0"/>
    </xf>
    <xf numFmtId="0" fontId="36" fillId="5" borderId="48" xfId="7" applyNumberFormat="1" applyFont="1" applyFill="1" applyBorder="1" applyAlignment="1" applyProtection="1">
      <alignment horizontal="center" vertical="center" wrapText="1"/>
      <protection locked="0"/>
    </xf>
    <xf numFmtId="0" fontId="36" fillId="6" borderId="95" xfId="7" applyFont="1" applyFill="1" applyBorder="1" applyAlignment="1">
      <alignment horizontal="center" vertical="center"/>
    </xf>
    <xf numFmtId="0" fontId="36" fillId="6" borderId="96" xfId="7" applyFont="1" applyFill="1" applyBorder="1" applyAlignment="1">
      <alignment horizontal="center" vertical="center"/>
    </xf>
    <xf numFmtId="0" fontId="36" fillId="6" borderId="101" xfId="7" applyFont="1" applyFill="1" applyBorder="1" applyAlignment="1">
      <alignment horizontal="center" vertical="center"/>
    </xf>
    <xf numFmtId="0" fontId="36" fillId="6" borderId="97" xfId="7" applyFont="1" applyFill="1" applyBorder="1" applyAlignment="1">
      <alignment horizontal="center" vertical="center"/>
    </xf>
    <xf numFmtId="0" fontId="36" fillId="6" borderId="98" xfId="7" applyFont="1" applyFill="1" applyBorder="1" applyAlignment="1">
      <alignment horizontal="center" vertical="center"/>
    </xf>
    <xf numFmtId="0" fontId="36" fillId="6" borderId="99" xfId="7" applyFont="1" applyFill="1" applyBorder="1" applyAlignment="1">
      <alignment horizontal="center" vertical="center"/>
    </xf>
    <xf numFmtId="0" fontId="36" fillId="6" borderId="104" xfId="7" applyFont="1" applyFill="1" applyBorder="1" applyAlignment="1">
      <alignment horizontal="center" vertical="center"/>
    </xf>
  </cellXfs>
  <cellStyles count="8">
    <cellStyle name="Денежный" xfId="5" builtinId="4"/>
    <cellStyle name="Обычный" xfId="0" builtinId="0"/>
    <cellStyle name="Обычный 2" xfId="1"/>
    <cellStyle name="Обычный 3" xfId="2"/>
    <cellStyle name="Обычный 4" xfId="3"/>
    <cellStyle name="Обычный 4 2" xfId="7"/>
    <cellStyle name="Стиль 1" xfId="6"/>
    <cellStyle name="Финансовый" xfId="4" builtinId="3"/>
  </cellStyles>
  <dxfs count="0"/>
  <tableStyles count="0" defaultTableStyle="TableStyleMedium9" defaultPivotStyle="PivotStyleLight16"/>
  <colors>
    <mruColors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17</xdr:col>
          <xdr:colOff>247650</xdr:colOff>
          <xdr:row>48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C35"/>
  <sheetViews>
    <sheetView showGridLines="0" workbookViewId="0">
      <selection activeCell="AK38" sqref="AK38"/>
    </sheetView>
  </sheetViews>
  <sheetFormatPr defaultColWidth="14.6640625" defaultRowHeight="13.5" customHeight="1" x14ac:dyDescent="0.15"/>
  <cols>
    <col min="1" max="1" width="6.5" style="4" customWidth="1"/>
    <col min="2" max="2" width="2.33203125" style="4" customWidth="1"/>
    <col min="3" max="3" width="3.83203125" style="4" customWidth="1"/>
    <col min="4" max="50" width="3.33203125" style="4" customWidth="1"/>
    <col min="51" max="51" width="4.33203125" style="4" customWidth="1"/>
    <col min="52" max="52" width="3.83203125" style="4" customWidth="1"/>
    <col min="53" max="53" width="3.5" style="4" customWidth="1"/>
    <col min="54" max="54" width="3" style="4" customWidth="1"/>
    <col min="55" max="16384" width="14.6640625" style="4"/>
  </cols>
  <sheetData>
    <row r="1" spans="1:55" ht="25.5" customHeight="1" x14ac:dyDescent="0.15">
      <c r="A1" s="724"/>
      <c r="B1" s="72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29"/>
      <c r="AJ1" s="729"/>
      <c r="AK1" s="729"/>
      <c r="AL1" s="729"/>
      <c r="AM1" s="729"/>
      <c r="AN1" s="729"/>
      <c r="AO1" s="729"/>
      <c r="AP1" s="729"/>
      <c r="AQ1" s="729"/>
      <c r="AR1" s="729"/>
      <c r="AS1" s="729"/>
      <c r="AT1" s="729"/>
      <c r="AU1" s="729" t="s">
        <v>365</v>
      </c>
      <c r="AV1" s="729"/>
      <c r="AW1" s="729"/>
      <c r="AX1" s="729"/>
      <c r="AY1" s="729"/>
      <c r="AZ1" s="729"/>
      <c r="BA1" s="729"/>
      <c r="BB1" s="729"/>
      <c r="BC1" s="729"/>
    </row>
    <row r="2" spans="1:55" ht="21" customHeight="1" x14ac:dyDescent="0.15">
      <c r="A2" s="725"/>
      <c r="B2" s="72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30"/>
      <c r="AJ2" s="730"/>
      <c r="AK2" s="730"/>
      <c r="AL2" s="730"/>
      <c r="AM2" s="730"/>
      <c r="AN2" s="730"/>
      <c r="AO2" s="730"/>
      <c r="AP2" s="730"/>
      <c r="AQ2" s="730"/>
      <c r="AR2" s="730"/>
      <c r="AS2" s="730"/>
      <c r="AT2" s="730"/>
      <c r="AU2" s="730" t="s">
        <v>366</v>
      </c>
      <c r="AV2" s="730"/>
      <c r="AW2" s="730"/>
      <c r="AX2" s="730"/>
      <c r="AY2" s="730"/>
      <c r="AZ2" s="730"/>
      <c r="BA2" s="730"/>
      <c r="BB2" s="730"/>
      <c r="BC2" s="730"/>
    </row>
    <row r="3" spans="1:55" s="171" customFormat="1" ht="15" customHeight="1" x14ac:dyDescent="0.15">
      <c r="A3" s="725"/>
      <c r="B3" s="72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30"/>
      <c r="AJ3" s="730"/>
      <c r="AK3" s="730"/>
      <c r="AL3" s="730"/>
      <c r="AM3" s="730"/>
      <c r="AN3" s="730"/>
      <c r="AO3" s="730"/>
      <c r="AP3" s="730"/>
      <c r="AQ3" s="730"/>
      <c r="AR3" s="730"/>
      <c r="AS3" s="730"/>
      <c r="AT3" s="232"/>
      <c r="AU3" s="730" t="s">
        <v>367</v>
      </c>
      <c r="AV3" s="730"/>
      <c r="AW3" s="730"/>
      <c r="AX3" s="730"/>
      <c r="AY3" s="730"/>
      <c r="AZ3" s="730"/>
      <c r="BA3" s="730"/>
      <c r="BB3" s="730"/>
      <c r="BC3" s="730"/>
    </row>
    <row r="4" spans="1:55" ht="17.25" customHeight="1" x14ac:dyDescent="0.15">
      <c r="A4" s="725"/>
      <c r="B4" s="7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 t="s">
        <v>448</v>
      </c>
      <c r="AV4" s="730"/>
      <c r="AW4" s="730"/>
      <c r="AX4" s="730"/>
      <c r="AY4" s="730"/>
      <c r="AZ4" s="730"/>
      <c r="BA4" s="730"/>
      <c r="BB4" s="730"/>
      <c r="BC4" s="730"/>
    </row>
    <row r="5" spans="1:55" ht="1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5"/>
      <c r="AX5" s="5"/>
    </row>
    <row r="6" spans="1:55" ht="15" customHeight="1" x14ac:dyDescent="0.15">
      <c r="A6" s="725"/>
      <c r="B6" s="725"/>
      <c r="C6" s="6"/>
      <c r="D6" s="6"/>
      <c r="E6" s="726" t="s">
        <v>227</v>
      </c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726"/>
      <c r="AK6" s="726"/>
      <c r="AL6" s="726"/>
      <c r="AM6" s="726"/>
      <c r="AN6" s="726"/>
      <c r="AO6" s="726"/>
      <c r="AP6" s="726"/>
      <c r="AQ6" s="726"/>
      <c r="AR6" s="726"/>
      <c r="AS6" s="726"/>
      <c r="AT6" s="726"/>
      <c r="AU6" s="726"/>
      <c r="AV6" s="726"/>
      <c r="AW6" s="726"/>
      <c r="AX6" s="726"/>
    </row>
    <row r="7" spans="1:55" ht="15" customHeight="1" x14ac:dyDescent="0.15">
      <c r="A7" s="725"/>
      <c r="B7" s="725"/>
      <c r="C7" s="6"/>
      <c r="D7" s="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726"/>
      <c r="AD7" s="726"/>
      <c r="AE7" s="726"/>
      <c r="AF7" s="726"/>
      <c r="AG7" s="726"/>
      <c r="AH7" s="726"/>
      <c r="AI7" s="726"/>
      <c r="AJ7" s="726"/>
      <c r="AK7" s="726"/>
      <c r="AL7" s="726"/>
      <c r="AM7" s="726"/>
      <c r="AN7" s="726"/>
      <c r="AO7" s="726"/>
      <c r="AP7" s="726"/>
      <c r="AQ7" s="726"/>
      <c r="AR7" s="726"/>
      <c r="AS7" s="726"/>
      <c r="AT7" s="726"/>
      <c r="AU7" s="726"/>
      <c r="AV7" s="726"/>
      <c r="AW7" s="726"/>
      <c r="AX7" s="726"/>
    </row>
    <row r="8" spans="1:55" ht="11.25" customHeight="1" x14ac:dyDescent="0.15">
      <c r="A8" s="727"/>
      <c r="B8" s="727"/>
      <c r="C8" s="6"/>
      <c r="D8" s="6"/>
      <c r="E8" s="728" t="s">
        <v>368</v>
      </c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</row>
    <row r="9" spans="1:55" ht="11.25" customHeight="1" x14ac:dyDescent="0.15">
      <c r="A9" s="727"/>
      <c r="B9" s="727"/>
      <c r="C9" s="6"/>
      <c r="D9" s="6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728"/>
      <c r="AU9" s="728"/>
      <c r="AV9" s="728"/>
      <c r="AW9" s="728"/>
      <c r="AX9" s="728"/>
    </row>
    <row r="10" spans="1:55" ht="12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5"/>
      <c r="AR10" s="5"/>
      <c r="AS10" s="6"/>
      <c r="AT10" s="5"/>
      <c r="AU10" s="5"/>
      <c r="AV10" s="6"/>
      <c r="AW10" s="5"/>
      <c r="AX10" s="5"/>
    </row>
    <row r="11" spans="1:55" ht="12" customHeight="1" x14ac:dyDescent="0.15">
      <c r="A11" s="734"/>
      <c r="B11" s="72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5"/>
      <c r="AR11" s="5"/>
      <c r="AS11" s="6"/>
      <c r="AT11" s="5"/>
      <c r="AU11" s="5"/>
      <c r="AV11" s="6"/>
      <c r="AW11" s="5"/>
      <c r="AX11" s="5"/>
    </row>
    <row r="12" spans="1:55" ht="12" customHeight="1" x14ac:dyDescent="0.15">
      <c r="A12" s="725"/>
      <c r="B12" s="725"/>
      <c r="C12" s="6"/>
      <c r="D12" s="6"/>
      <c r="E12" s="735" t="s">
        <v>351</v>
      </c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</row>
    <row r="13" spans="1:55" ht="12" customHeight="1" x14ac:dyDescent="0.15">
      <c r="A13" s="6"/>
      <c r="B13" s="6"/>
      <c r="C13" s="6"/>
      <c r="D13" s="6"/>
      <c r="E13" s="736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</row>
    <row r="14" spans="1:55" ht="12" customHeight="1" x14ac:dyDescent="0.15">
      <c r="A14" s="6"/>
      <c r="B14" s="6"/>
      <c r="C14" s="6"/>
      <c r="D14" s="6"/>
      <c r="E14" s="736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</row>
    <row r="15" spans="1:55" ht="15.75" customHeight="1" x14ac:dyDescent="0.15">
      <c r="A15" s="6"/>
      <c r="B15" s="6"/>
      <c r="C15" s="6"/>
      <c r="D15" s="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</row>
    <row r="16" spans="1:55" ht="13.5" customHeight="1" x14ac:dyDescent="0.15">
      <c r="A16" s="6"/>
      <c r="B16" s="6"/>
      <c r="C16" s="6"/>
      <c r="D16" s="6"/>
      <c r="E16" s="738" t="s">
        <v>228</v>
      </c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8"/>
      <c r="AW16" s="738"/>
      <c r="AX16" s="738"/>
    </row>
    <row r="17" spans="1:50" ht="13.5" customHeight="1" x14ac:dyDescent="0.15">
      <c r="A17" s="6"/>
      <c r="B17" s="6"/>
      <c r="C17" s="6"/>
      <c r="D17" s="6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8"/>
      <c r="AW17" s="738"/>
      <c r="AX17" s="738"/>
    </row>
    <row r="18" spans="1:50" ht="9.7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5"/>
      <c r="AR18" s="5"/>
      <c r="AS18" s="6"/>
      <c r="AT18" s="5"/>
      <c r="AU18" s="5"/>
      <c r="AV18" s="6"/>
      <c r="AW18" s="5"/>
      <c r="AX18" s="5"/>
    </row>
    <row r="19" spans="1:50" ht="9.75" customHeight="1" x14ac:dyDescent="0.15">
      <c r="A19" s="6"/>
      <c r="B19" s="6"/>
      <c r="C19" s="6"/>
      <c r="D19" s="6"/>
      <c r="E19" s="739" t="s">
        <v>229</v>
      </c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</row>
    <row r="20" spans="1:50" ht="8.25" customHeight="1" x14ac:dyDescent="0.15">
      <c r="A20" s="6"/>
      <c r="B20" s="6"/>
      <c r="C20" s="6"/>
      <c r="D20" s="6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</row>
    <row r="21" spans="1:50" ht="18" customHeight="1" x14ac:dyDescent="0.15">
      <c r="A21" s="6"/>
      <c r="B21" s="6"/>
      <c r="C21" s="6"/>
      <c r="D21" s="174"/>
      <c r="E21" s="740" t="s">
        <v>312</v>
      </c>
      <c r="F21" s="740"/>
      <c r="G21" s="740"/>
      <c r="H21" s="740"/>
      <c r="I21" s="740"/>
      <c r="J21" s="174"/>
      <c r="K21" s="741" t="s">
        <v>313</v>
      </c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F21" s="741"/>
      <c r="AG21" s="741"/>
      <c r="AH21" s="741"/>
      <c r="AI21" s="741"/>
      <c r="AJ21" s="741"/>
      <c r="AK21" s="741"/>
      <c r="AL21" s="741"/>
      <c r="AM21" s="741"/>
      <c r="AN21" s="741"/>
      <c r="AO21" s="741"/>
      <c r="AP21" s="741"/>
      <c r="AQ21" s="741"/>
      <c r="AR21" s="741"/>
      <c r="AS21" s="741"/>
      <c r="AT21" s="741"/>
      <c r="AU21" s="741"/>
      <c r="AV21" s="741"/>
      <c r="AW21" s="741"/>
      <c r="AX21" s="741"/>
    </row>
    <row r="22" spans="1:50" ht="18.75" customHeight="1" x14ac:dyDescent="0.15">
      <c r="A22" s="6"/>
      <c r="B22" s="6"/>
      <c r="C22" s="6"/>
      <c r="D22" s="6"/>
      <c r="E22" s="742" t="s">
        <v>230</v>
      </c>
      <c r="F22" s="742"/>
      <c r="G22" s="742"/>
      <c r="H22" s="742"/>
      <c r="I22" s="742"/>
      <c r="J22" s="742"/>
      <c r="K22" s="742" t="s">
        <v>231</v>
      </c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  <c r="AS22" s="742"/>
      <c r="AT22" s="742"/>
      <c r="AU22" s="742"/>
      <c r="AV22" s="742"/>
      <c r="AW22" s="742"/>
      <c r="AX22" s="742"/>
    </row>
    <row r="23" spans="1:50" ht="18" customHeight="1" x14ac:dyDescent="0.15">
      <c r="A23" s="6"/>
      <c r="B23" s="6"/>
      <c r="C23" s="6"/>
      <c r="D23" s="6"/>
      <c r="E23" s="731" t="s">
        <v>232</v>
      </c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6"/>
      <c r="T23" s="7"/>
      <c r="U23" s="731" t="s">
        <v>233</v>
      </c>
      <c r="V23" s="731"/>
      <c r="W23" s="731"/>
      <c r="X23" s="731"/>
      <c r="Y23" s="741" t="s">
        <v>247</v>
      </c>
      <c r="Z23" s="743"/>
      <c r="AA23" s="743"/>
      <c r="AB23" s="743"/>
      <c r="AC23" s="743"/>
      <c r="AD23" s="743"/>
      <c r="AE23" s="743"/>
      <c r="AF23" s="743"/>
      <c r="AG23" s="743"/>
      <c r="AH23" s="743"/>
      <c r="AI23" s="743"/>
      <c r="AJ23" s="743"/>
      <c r="AK23" s="743"/>
      <c r="AL23" s="743"/>
      <c r="AM23" s="743"/>
      <c r="AN23" s="743"/>
      <c r="AO23" s="743"/>
      <c r="AP23" s="743"/>
      <c r="AQ23" s="743"/>
      <c r="AR23" s="743"/>
      <c r="AS23" s="743"/>
      <c r="AT23" s="743"/>
      <c r="AU23" s="743"/>
      <c r="AV23" s="743"/>
      <c r="AW23" s="743"/>
      <c r="AX23" s="743"/>
    </row>
    <row r="24" spans="1:50" ht="13.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  <c r="AP24" s="6"/>
      <c r="AQ24" s="5"/>
      <c r="AR24" s="5"/>
      <c r="AS24" s="6"/>
      <c r="AT24" s="5"/>
      <c r="AU24" s="5"/>
      <c r="AV24" s="6"/>
      <c r="AW24" s="5"/>
      <c r="AX24" s="5"/>
    </row>
    <row r="25" spans="1:50" ht="19.5" customHeight="1" x14ac:dyDescent="0.15">
      <c r="A25" s="6"/>
      <c r="B25" s="6"/>
      <c r="C25" s="6"/>
      <c r="D25" s="6"/>
      <c r="E25" s="731" t="s">
        <v>234</v>
      </c>
      <c r="F25" s="731"/>
      <c r="G25" s="731"/>
      <c r="H25" s="731"/>
      <c r="I25" s="731"/>
      <c r="J25" s="731"/>
      <c r="K25" s="732" t="s">
        <v>235</v>
      </c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733"/>
    </row>
    <row r="26" spans="1:50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5"/>
      <c r="AR26" s="5"/>
      <c r="AS26" s="6"/>
      <c r="AT26" s="5"/>
      <c r="AU26" s="5"/>
      <c r="AV26" s="6"/>
      <c r="AW26" s="5"/>
      <c r="AX26" s="5"/>
    </row>
    <row r="27" spans="1:50" ht="18.75" customHeight="1" x14ac:dyDescent="0.15">
      <c r="A27" s="6"/>
      <c r="B27" s="6"/>
      <c r="C27" s="6"/>
      <c r="D27" s="6"/>
      <c r="E27" s="731" t="s">
        <v>236</v>
      </c>
      <c r="F27" s="731"/>
      <c r="G27" s="731"/>
      <c r="H27" s="731"/>
      <c r="I27" s="731"/>
      <c r="J27" s="731"/>
      <c r="K27" s="741" t="s">
        <v>248</v>
      </c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5"/>
      <c r="AR27" s="5"/>
      <c r="AS27" s="6"/>
      <c r="AT27" s="5"/>
      <c r="AU27" s="5"/>
      <c r="AV27" s="6"/>
      <c r="AW27" s="5"/>
      <c r="AX27" s="5"/>
    </row>
    <row r="28" spans="1:50" ht="12.75" customHeight="1" x14ac:dyDescent="0.15">
      <c r="A28" s="6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  <c r="AN28" s="6"/>
      <c r="AO28" s="6"/>
      <c r="AP28" s="6"/>
      <c r="AQ28" s="5"/>
      <c r="AR28" s="5"/>
      <c r="AS28" s="6"/>
      <c r="AT28" s="5"/>
      <c r="AU28" s="5"/>
      <c r="AV28" s="6"/>
      <c r="AW28" s="5"/>
      <c r="AX28" s="5"/>
    </row>
    <row r="29" spans="1:50" ht="16.5" customHeight="1" x14ac:dyDescent="0.15">
      <c r="A29" s="6"/>
      <c r="B29" s="6"/>
      <c r="C29" s="6"/>
      <c r="D29" s="6"/>
      <c r="E29" s="731" t="s">
        <v>237</v>
      </c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6"/>
      <c r="R29" s="741" t="s">
        <v>238</v>
      </c>
      <c r="S29" s="743"/>
      <c r="T29" s="743"/>
      <c r="U29" s="743"/>
      <c r="V29" s="743"/>
      <c r="W29" s="6"/>
      <c r="X29" s="6"/>
      <c r="Y29" s="731" t="s">
        <v>239</v>
      </c>
      <c r="Z29" s="731"/>
      <c r="AA29" s="731"/>
      <c r="AB29" s="731"/>
      <c r="AC29" s="731"/>
      <c r="AD29" s="731"/>
      <c r="AE29" s="731"/>
      <c r="AF29" s="731"/>
      <c r="AG29" s="731"/>
      <c r="AH29" s="731"/>
      <c r="AI29" s="743">
        <v>2022</v>
      </c>
      <c r="AJ29" s="743"/>
      <c r="AK29" s="743"/>
      <c r="AL29" s="743"/>
      <c r="AM29" s="7"/>
      <c r="AN29" s="6"/>
      <c r="AO29" s="6"/>
      <c r="AP29" s="6"/>
      <c r="AQ29" s="5"/>
      <c r="AR29" s="5"/>
      <c r="AS29" s="6"/>
      <c r="AT29" s="5"/>
      <c r="AU29" s="5"/>
      <c r="AV29" s="6"/>
      <c r="AW29" s="5"/>
      <c r="AX29" s="5"/>
    </row>
    <row r="30" spans="1:50" ht="11.2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5"/>
      <c r="AR30" s="5"/>
      <c r="AS30" s="6"/>
      <c r="AT30" s="5"/>
      <c r="AU30" s="5"/>
      <c r="AV30" s="6"/>
      <c r="AW30" s="5"/>
      <c r="AX30" s="5"/>
    </row>
    <row r="31" spans="1:50" ht="17.25" customHeight="1" x14ac:dyDescent="0.15">
      <c r="A31" s="6"/>
      <c r="B31" s="6"/>
      <c r="C31" s="6"/>
      <c r="D31" s="6"/>
      <c r="E31" s="731" t="s">
        <v>240</v>
      </c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  <c r="T31" s="731"/>
      <c r="U31" s="731"/>
      <c r="V31" s="731"/>
      <c r="W31" s="731"/>
      <c r="X31" s="731"/>
      <c r="Y31" s="732" t="s">
        <v>386</v>
      </c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</row>
    <row r="32" spans="1:50" ht="15.7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42" t="s">
        <v>241</v>
      </c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2"/>
      <c r="AK32" s="742"/>
      <c r="AL32" s="742"/>
      <c r="AM32" s="742"/>
      <c r="AN32" s="742"/>
      <c r="AO32" s="742"/>
      <c r="AP32" s="742"/>
      <c r="AQ32" s="742"/>
      <c r="AR32" s="742"/>
      <c r="AS32" s="742"/>
      <c r="AT32" s="742"/>
      <c r="AU32" s="742"/>
      <c r="AV32" s="742"/>
      <c r="AW32" s="742"/>
      <c r="AX32" s="742"/>
    </row>
    <row r="33" spans="1:50" ht="7.5" customHeight="1" x14ac:dyDescent="0.15">
      <c r="A33" s="6"/>
      <c r="B33" s="6"/>
      <c r="C33" s="6"/>
      <c r="D33" s="6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731"/>
      <c r="T33" s="731"/>
      <c r="U33" s="731"/>
      <c r="V33" s="731"/>
      <c r="W33" s="731"/>
      <c r="X33" s="731"/>
      <c r="Y33" s="742"/>
      <c r="Z33" s="742"/>
      <c r="AA33" s="742"/>
      <c r="AB33" s="742"/>
      <c r="AC33" s="742"/>
      <c r="AD33" s="742"/>
      <c r="AE33" s="742"/>
      <c r="AF33" s="742"/>
      <c r="AG33" s="742"/>
      <c r="AH33" s="742"/>
      <c r="AI33" s="742"/>
      <c r="AJ33" s="742"/>
      <c r="AK33" s="742"/>
      <c r="AL33" s="742"/>
      <c r="AM33" s="742"/>
      <c r="AN33" s="742"/>
      <c r="AO33" s="742"/>
      <c r="AP33" s="742"/>
      <c r="AQ33" s="742"/>
      <c r="AR33" s="742"/>
      <c r="AS33" s="742"/>
      <c r="AT33" s="742"/>
      <c r="AU33" s="742"/>
      <c r="AV33" s="742"/>
      <c r="AW33" s="742"/>
      <c r="AX33" s="742"/>
    </row>
    <row r="34" spans="1:50" ht="18.75" customHeight="1" x14ac:dyDescent="0.15">
      <c r="A34" s="6"/>
      <c r="B34" s="6"/>
      <c r="C34" s="6"/>
      <c r="D34" s="6"/>
      <c r="E34" s="731" t="s">
        <v>242</v>
      </c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45" t="s">
        <v>243</v>
      </c>
      <c r="Q34" s="745"/>
      <c r="R34" s="746">
        <v>41747</v>
      </c>
      <c r="S34" s="744"/>
      <c r="T34" s="744"/>
      <c r="U34" s="744"/>
      <c r="V34" s="744"/>
      <c r="W34" s="745" t="s">
        <v>244</v>
      </c>
      <c r="X34" s="745"/>
      <c r="Y34" s="744">
        <v>350</v>
      </c>
      <c r="Z34" s="744"/>
      <c r="AA34" s="744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5"/>
      <c r="AR34" s="5"/>
      <c r="AS34" s="6"/>
      <c r="AT34" s="5"/>
      <c r="AU34" s="5"/>
      <c r="AV34" s="6"/>
      <c r="AW34" s="5"/>
      <c r="AX34" s="5"/>
    </row>
    <row r="35" spans="1:50" ht="16.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5"/>
      <c r="AR35" s="5"/>
      <c r="AS35" s="6"/>
      <c r="AT35" s="5"/>
      <c r="AU35" s="5"/>
      <c r="AV35" s="6"/>
      <c r="AW35" s="5"/>
      <c r="AX35" s="5"/>
    </row>
  </sheetData>
  <mergeCells count="42">
    <mergeCell ref="E29:P29"/>
    <mergeCell ref="R29:V29"/>
    <mergeCell ref="AI29:AL29"/>
    <mergeCell ref="Y34:AA34"/>
    <mergeCell ref="E31:X31"/>
    <mergeCell ref="Y31:AX31"/>
    <mergeCell ref="Y32:AX33"/>
    <mergeCell ref="E33:X33"/>
    <mergeCell ref="E34:O34"/>
    <mergeCell ref="P34:Q34"/>
    <mergeCell ref="R34:V34"/>
    <mergeCell ref="W34:X34"/>
    <mergeCell ref="E25:J25"/>
    <mergeCell ref="K25:AX25"/>
    <mergeCell ref="Y29:AH29"/>
    <mergeCell ref="A11:B12"/>
    <mergeCell ref="E12:AX15"/>
    <mergeCell ref="E16:AX17"/>
    <mergeCell ref="E19:AX20"/>
    <mergeCell ref="E21:I21"/>
    <mergeCell ref="K21:AX21"/>
    <mergeCell ref="E22:J22"/>
    <mergeCell ref="K22:AX22"/>
    <mergeCell ref="E23:R23"/>
    <mergeCell ref="U23:X23"/>
    <mergeCell ref="Y23:AX23"/>
    <mergeCell ref="E27:J27"/>
    <mergeCell ref="K27:V27"/>
    <mergeCell ref="A1:B1"/>
    <mergeCell ref="A2:B4"/>
    <mergeCell ref="A6:B7"/>
    <mergeCell ref="E6:AX7"/>
    <mergeCell ref="A8:B9"/>
    <mergeCell ref="E8:AX9"/>
    <mergeCell ref="AI1:AT1"/>
    <mergeCell ref="AI2:AT2"/>
    <mergeCell ref="AI3:AS3"/>
    <mergeCell ref="AI4:AT4"/>
    <mergeCell ref="AU1:BC1"/>
    <mergeCell ref="AU2:BC2"/>
    <mergeCell ref="AU4:BC4"/>
    <mergeCell ref="AU3:BC3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L50"/>
  <sheetViews>
    <sheetView showGridLines="0" workbookViewId="0">
      <selection activeCell="BH42" sqref="BH42"/>
    </sheetView>
  </sheetViews>
  <sheetFormatPr defaultColWidth="14.6640625" defaultRowHeight="13.5" customHeight="1" x14ac:dyDescent="0.15"/>
  <cols>
    <col min="1" max="1" width="6.5" style="26" customWidth="1"/>
    <col min="2" max="53" width="3.33203125" style="26" customWidth="1"/>
    <col min="54" max="54" width="0.83203125" style="26" customWidth="1"/>
    <col min="55" max="64" width="2.6640625" style="26" customWidth="1"/>
    <col min="65" max="16384" width="14.6640625" style="26"/>
  </cols>
  <sheetData>
    <row r="1" spans="1:64" ht="7.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64" ht="19.5" customHeight="1" x14ac:dyDescent="0.15">
      <c r="A2" s="32" t="s">
        <v>249</v>
      </c>
      <c r="B2" s="32"/>
      <c r="C2" s="32"/>
      <c r="D2" s="32"/>
      <c r="E2" s="32"/>
      <c r="F2" s="32"/>
      <c r="G2" s="32"/>
      <c r="H2" s="32"/>
      <c r="I2" s="32"/>
      <c r="J2" s="32"/>
      <c r="K2" s="760" t="s">
        <v>449</v>
      </c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/>
      <c r="AJ2" s="760"/>
      <c r="AK2" s="760"/>
      <c r="AL2" s="760"/>
      <c r="AM2" s="760"/>
    </row>
    <row r="3" spans="1:64" ht="11.25" customHeight="1" x14ac:dyDescent="0.15">
      <c r="A3" s="791" t="s">
        <v>189</v>
      </c>
      <c r="B3" s="791" t="s">
        <v>190</v>
      </c>
      <c r="C3" s="791"/>
      <c r="D3" s="791"/>
      <c r="E3" s="791"/>
      <c r="F3" s="792" t="s">
        <v>452</v>
      </c>
      <c r="G3" s="791" t="s">
        <v>191</v>
      </c>
      <c r="H3" s="791"/>
      <c r="I3" s="791"/>
      <c r="J3" s="794" t="s">
        <v>453</v>
      </c>
      <c r="K3" s="791" t="s">
        <v>192</v>
      </c>
      <c r="L3" s="791"/>
      <c r="M3" s="791"/>
      <c r="N3" s="33"/>
      <c r="O3" s="791" t="s">
        <v>193</v>
      </c>
      <c r="P3" s="791"/>
      <c r="Q3" s="791"/>
      <c r="R3" s="791"/>
      <c r="S3" s="750" t="s">
        <v>454</v>
      </c>
      <c r="T3" s="752" t="s">
        <v>194</v>
      </c>
      <c r="U3" s="752"/>
      <c r="V3" s="752"/>
      <c r="W3" s="750" t="s">
        <v>458</v>
      </c>
      <c r="X3" s="752" t="s">
        <v>195</v>
      </c>
      <c r="Y3" s="752"/>
      <c r="Z3" s="752"/>
      <c r="AA3" s="750" t="s">
        <v>461</v>
      </c>
      <c r="AB3" s="752" t="s">
        <v>196</v>
      </c>
      <c r="AC3" s="752"/>
      <c r="AD3" s="752"/>
      <c r="AE3" s="752"/>
      <c r="AF3" s="750" t="s">
        <v>462</v>
      </c>
      <c r="AG3" s="752" t="s">
        <v>197</v>
      </c>
      <c r="AH3" s="752"/>
      <c r="AI3" s="752"/>
      <c r="AJ3" s="750" t="s">
        <v>464</v>
      </c>
      <c r="AK3" s="752" t="s">
        <v>198</v>
      </c>
      <c r="AL3" s="752"/>
      <c r="AM3" s="752"/>
      <c r="AN3" s="752"/>
      <c r="AO3" s="752" t="s">
        <v>199</v>
      </c>
      <c r="AP3" s="752"/>
      <c r="AQ3" s="752"/>
      <c r="AR3" s="752"/>
      <c r="AS3" s="750" t="s">
        <v>466</v>
      </c>
      <c r="AT3" s="752" t="s">
        <v>200</v>
      </c>
      <c r="AU3" s="752"/>
      <c r="AV3" s="752"/>
      <c r="AW3" s="750" t="s">
        <v>467</v>
      </c>
      <c r="AX3" s="752" t="s">
        <v>201</v>
      </c>
      <c r="AY3" s="752"/>
      <c r="AZ3" s="752"/>
      <c r="BA3" s="752"/>
    </row>
    <row r="4" spans="1:64" ht="60.75" customHeight="1" x14ac:dyDescent="0.15">
      <c r="A4" s="791"/>
      <c r="B4" s="290" t="s">
        <v>450</v>
      </c>
      <c r="C4" s="291" t="s">
        <v>451</v>
      </c>
      <c r="D4" s="292" t="s">
        <v>390</v>
      </c>
      <c r="E4" s="294" t="s">
        <v>391</v>
      </c>
      <c r="F4" s="793"/>
      <c r="G4" s="47">
        <v>44901</v>
      </c>
      <c r="H4" s="294" t="s">
        <v>387</v>
      </c>
      <c r="I4" s="293" t="s">
        <v>392</v>
      </c>
      <c r="J4" s="793"/>
      <c r="K4" s="47">
        <v>9</v>
      </c>
      <c r="L4" s="295">
        <v>42644</v>
      </c>
      <c r="M4" s="293" t="s">
        <v>394</v>
      </c>
      <c r="N4" s="291" t="s">
        <v>395</v>
      </c>
      <c r="O4" s="291" t="s">
        <v>450</v>
      </c>
      <c r="P4" s="291" t="s">
        <v>451</v>
      </c>
      <c r="Q4" s="291" t="s">
        <v>390</v>
      </c>
      <c r="R4" s="291" t="s">
        <v>391</v>
      </c>
      <c r="S4" s="751"/>
      <c r="T4" s="291" t="s">
        <v>455</v>
      </c>
      <c r="U4" s="291" t="s">
        <v>456</v>
      </c>
      <c r="V4" s="291" t="s">
        <v>457</v>
      </c>
      <c r="W4" s="751"/>
      <c r="X4" s="291" t="s">
        <v>459</v>
      </c>
      <c r="Y4" s="291" t="s">
        <v>460</v>
      </c>
      <c r="Z4" s="291" t="s">
        <v>397</v>
      </c>
      <c r="AA4" s="751"/>
      <c r="AB4" s="291" t="s">
        <v>459</v>
      </c>
      <c r="AC4" s="291" t="s">
        <v>460</v>
      </c>
      <c r="AD4" s="291" t="s">
        <v>397</v>
      </c>
      <c r="AE4" s="291" t="s">
        <v>398</v>
      </c>
      <c r="AF4" s="751"/>
      <c r="AG4" s="291" t="s">
        <v>463</v>
      </c>
      <c r="AH4" s="291" t="s">
        <v>387</v>
      </c>
      <c r="AI4" s="291" t="s">
        <v>392</v>
      </c>
      <c r="AJ4" s="751"/>
      <c r="AK4" s="291" t="s">
        <v>465</v>
      </c>
      <c r="AL4" s="291" t="s">
        <v>396</v>
      </c>
      <c r="AM4" s="291" t="s">
        <v>388</v>
      </c>
      <c r="AN4" s="291" t="s">
        <v>389</v>
      </c>
      <c r="AO4" s="291" t="s">
        <v>450</v>
      </c>
      <c r="AP4" s="291" t="s">
        <v>451</v>
      </c>
      <c r="AQ4" s="291" t="s">
        <v>390</v>
      </c>
      <c r="AR4" s="291" t="s">
        <v>391</v>
      </c>
      <c r="AS4" s="751"/>
      <c r="AT4" s="291" t="s">
        <v>463</v>
      </c>
      <c r="AU4" s="291" t="s">
        <v>387</v>
      </c>
      <c r="AV4" s="291" t="s">
        <v>392</v>
      </c>
      <c r="AW4" s="751"/>
      <c r="AX4" s="291" t="s">
        <v>468</v>
      </c>
      <c r="AY4" s="291" t="s">
        <v>393</v>
      </c>
      <c r="AZ4" s="291" t="s">
        <v>394</v>
      </c>
      <c r="BA4" s="296" t="s">
        <v>395</v>
      </c>
    </row>
    <row r="5" spans="1:64" ht="14.25" customHeight="1" x14ac:dyDescent="0.15">
      <c r="A5" s="791"/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35</v>
      </c>
      <c r="K5" s="25" t="s">
        <v>43</v>
      </c>
      <c r="L5" s="25" t="s">
        <v>46</v>
      </c>
      <c r="M5" s="25" t="s">
        <v>49</v>
      </c>
      <c r="N5" s="25" t="s">
        <v>52</v>
      </c>
      <c r="O5" s="25" t="s">
        <v>55</v>
      </c>
      <c r="P5" s="25" t="s">
        <v>58</v>
      </c>
      <c r="Q5" s="25" t="s">
        <v>61</v>
      </c>
      <c r="R5" s="25" t="s">
        <v>64</v>
      </c>
      <c r="S5" s="25" t="s">
        <v>67</v>
      </c>
      <c r="T5" s="25" t="s">
        <v>70</v>
      </c>
      <c r="U5" s="25" t="s">
        <v>77</v>
      </c>
      <c r="V5" s="25" t="s">
        <v>80</v>
      </c>
      <c r="W5" s="25" t="s">
        <v>83</v>
      </c>
      <c r="X5" s="25" t="s">
        <v>85</v>
      </c>
      <c r="Y5" s="25" t="s">
        <v>88</v>
      </c>
      <c r="Z5" s="25" t="s">
        <v>91</v>
      </c>
      <c r="AA5" s="25" t="s">
        <v>93</v>
      </c>
      <c r="AB5" s="25" t="s">
        <v>95</v>
      </c>
      <c r="AC5" s="25" t="s">
        <v>96</v>
      </c>
      <c r="AD5" s="25" t="s">
        <v>97</v>
      </c>
      <c r="AE5" s="25" t="s">
        <v>99</v>
      </c>
      <c r="AF5" s="25" t="s">
        <v>101</v>
      </c>
      <c r="AG5" s="25" t="s">
        <v>102</v>
      </c>
      <c r="AH5" s="25" t="s">
        <v>103</v>
      </c>
      <c r="AI5" s="25" t="s">
        <v>104</v>
      </c>
      <c r="AJ5" s="25" t="s">
        <v>105</v>
      </c>
      <c r="AK5" s="25" t="s">
        <v>106</v>
      </c>
      <c r="AL5" s="25" t="s">
        <v>107</v>
      </c>
      <c r="AM5" s="25" t="s">
        <v>108</v>
      </c>
      <c r="AN5" s="25" t="s">
        <v>109</v>
      </c>
      <c r="AO5" s="25" t="s">
        <v>110</v>
      </c>
      <c r="AP5" s="25" t="s">
        <v>111</v>
      </c>
      <c r="AQ5" s="25" t="s">
        <v>112</v>
      </c>
      <c r="AR5" s="25" t="s">
        <v>113</v>
      </c>
      <c r="AS5" s="25" t="s">
        <v>114</v>
      </c>
      <c r="AT5" s="25" t="s">
        <v>115</v>
      </c>
      <c r="AU5" s="25" t="s">
        <v>116</v>
      </c>
      <c r="AV5" s="25" t="s">
        <v>117</v>
      </c>
      <c r="AW5" s="25" t="s">
        <v>156</v>
      </c>
      <c r="AX5" s="25" t="s">
        <v>157</v>
      </c>
      <c r="AY5" s="25" t="s">
        <v>158</v>
      </c>
      <c r="AZ5" s="25" t="s">
        <v>159</v>
      </c>
      <c r="BA5" s="34" t="s">
        <v>160</v>
      </c>
    </row>
    <row r="6" spans="1:64" ht="13.5" hidden="1" customHeight="1" x14ac:dyDescent="0.15">
      <c r="A6" s="25"/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795"/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5"/>
      <c r="AJ6" s="795"/>
      <c r="AK6" s="795"/>
      <c r="AL6" s="795"/>
      <c r="AM6" s="795"/>
      <c r="AN6" s="795"/>
      <c r="AO6" s="795"/>
      <c r="AP6" s="795"/>
      <c r="AQ6" s="795"/>
      <c r="AR6" s="795"/>
      <c r="AS6" s="795"/>
      <c r="AT6" s="795"/>
      <c r="AU6" s="795"/>
      <c r="AV6" s="795"/>
      <c r="AW6" s="795"/>
      <c r="AX6" s="795"/>
      <c r="AY6" s="795"/>
      <c r="AZ6" s="795"/>
      <c r="BA6" s="795"/>
    </row>
    <row r="7" spans="1:64" ht="13.5" hidden="1" customHeight="1" x14ac:dyDescent="0.15">
      <c r="A7" s="796" t="s">
        <v>202</v>
      </c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6"/>
      <c r="AL7" s="756"/>
      <c r="AM7" s="756"/>
      <c r="AN7" s="756"/>
      <c r="AO7" s="756"/>
      <c r="AP7" s="756"/>
      <c r="AQ7" s="756"/>
      <c r="AR7" s="756"/>
      <c r="AS7" s="756"/>
      <c r="AT7" s="756"/>
      <c r="AU7" s="756"/>
      <c r="AV7" s="756"/>
      <c r="AW7" s="756"/>
      <c r="AX7" s="756"/>
      <c r="AY7" s="756"/>
      <c r="AZ7" s="756"/>
      <c r="BA7" s="756"/>
      <c r="BB7" s="35"/>
      <c r="BC7" s="31"/>
    </row>
    <row r="8" spans="1:64" ht="13.5" hidden="1" customHeight="1" x14ac:dyDescent="0.15">
      <c r="A8" s="796"/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6"/>
      <c r="AN8" s="756"/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756"/>
      <c r="AZ8" s="756"/>
      <c r="BA8" s="756"/>
    </row>
    <row r="9" spans="1:64" ht="13.5" hidden="1" customHeight="1" x14ac:dyDescent="0.15">
      <c r="A9" s="25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795"/>
      <c r="AL9" s="795"/>
      <c r="AM9" s="795"/>
      <c r="AN9" s="795"/>
      <c r="AO9" s="795"/>
      <c r="AP9" s="795"/>
      <c r="AQ9" s="795"/>
      <c r="AR9" s="795"/>
      <c r="AS9" s="795"/>
      <c r="AT9" s="795"/>
      <c r="AU9" s="795"/>
      <c r="AV9" s="795"/>
      <c r="AW9" s="795"/>
      <c r="AX9" s="795"/>
      <c r="AY9" s="795"/>
      <c r="AZ9" s="795"/>
      <c r="BA9" s="795"/>
    </row>
    <row r="10" spans="1:64" ht="13.5" hidden="1" customHeight="1" x14ac:dyDescent="0.15">
      <c r="A10" s="796" t="s">
        <v>203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756"/>
      <c r="AN10" s="756"/>
      <c r="AO10" s="756"/>
      <c r="AP10" s="756"/>
      <c r="AQ10" s="756"/>
      <c r="AR10" s="756"/>
      <c r="AS10" s="756"/>
      <c r="AT10" s="756"/>
      <c r="AU10" s="756"/>
      <c r="AV10" s="756"/>
      <c r="AW10" s="756"/>
      <c r="AX10" s="756"/>
      <c r="AY10" s="756"/>
      <c r="AZ10" s="756"/>
      <c r="BA10" s="756"/>
      <c r="BB10" s="35"/>
      <c r="BC10" s="31"/>
      <c r="BD10" s="35"/>
      <c r="BE10" s="35"/>
      <c r="BF10" s="31"/>
      <c r="BG10" s="35"/>
      <c r="BH10" s="35"/>
      <c r="BI10" s="31"/>
      <c r="BJ10" s="35"/>
      <c r="BK10" s="35"/>
      <c r="BL10" s="31"/>
    </row>
    <row r="11" spans="1:64" ht="13.5" hidden="1" customHeight="1" x14ac:dyDescent="0.15">
      <c r="A11" s="796"/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756"/>
      <c r="AK11" s="756"/>
      <c r="AL11" s="756"/>
      <c r="AM11" s="756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35"/>
      <c r="BC11" s="31"/>
      <c r="BD11" s="35"/>
      <c r="BE11" s="35"/>
      <c r="BF11" s="31"/>
      <c r="BG11" s="35"/>
      <c r="BH11" s="35"/>
      <c r="BI11" s="31"/>
      <c r="BJ11" s="35"/>
      <c r="BK11" s="35"/>
      <c r="BL11" s="31"/>
    </row>
    <row r="12" spans="1:64" ht="13.5" hidden="1" customHeight="1" x14ac:dyDescent="0.15">
      <c r="A12" s="25"/>
      <c r="B12" s="795"/>
      <c r="C12" s="795"/>
      <c r="D12" s="795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795"/>
      <c r="AI12" s="795"/>
      <c r="AJ12" s="795"/>
      <c r="AK12" s="795"/>
      <c r="AL12" s="795"/>
      <c r="AM12" s="795"/>
      <c r="AN12" s="795"/>
      <c r="AO12" s="795"/>
      <c r="AP12" s="795"/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35"/>
      <c r="BC12" s="31"/>
      <c r="BD12" s="35"/>
      <c r="BE12" s="35"/>
      <c r="BF12" s="31"/>
      <c r="BG12" s="35"/>
      <c r="BH12" s="35"/>
      <c r="BI12" s="31"/>
      <c r="BJ12" s="35"/>
      <c r="BK12" s="35"/>
      <c r="BL12" s="31"/>
    </row>
    <row r="13" spans="1:64" ht="13.5" hidden="1" customHeight="1" x14ac:dyDescent="0.15">
      <c r="A13" s="796" t="s">
        <v>204</v>
      </c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56"/>
      <c r="AJ13" s="756"/>
      <c r="AK13" s="756"/>
      <c r="AL13" s="756"/>
      <c r="AM13" s="756"/>
      <c r="AN13" s="756"/>
      <c r="AO13" s="756"/>
      <c r="AP13" s="756"/>
      <c r="AQ13" s="756"/>
      <c r="AR13" s="756"/>
      <c r="AS13" s="756"/>
      <c r="AT13" s="756"/>
      <c r="AU13" s="756"/>
      <c r="AV13" s="756"/>
      <c r="AW13" s="756"/>
      <c r="AX13" s="756"/>
      <c r="AY13" s="756"/>
      <c r="AZ13" s="756"/>
      <c r="BA13" s="756"/>
      <c r="BB13" s="35"/>
      <c r="BC13" s="31"/>
      <c r="BD13" s="35"/>
      <c r="BE13" s="35"/>
      <c r="BF13" s="31"/>
      <c r="BG13" s="35"/>
      <c r="BH13" s="35"/>
      <c r="BI13" s="31"/>
      <c r="BJ13" s="35"/>
      <c r="BK13" s="35"/>
      <c r="BL13" s="31"/>
    </row>
    <row r="14" spans="1:64" ht="13.5" hidden="1" customHeight="1" x14ac:dyDescent="0.15">
      <c r="A14" s="796"/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35"/>
      <c r="BC14" s="31"/>
      <c r="BD14" s="35"/>
      <c r="BE14" s="35"/>
      <c r="BF14" s="31"/>
      <c r="BG14" s="35"/>
      <c r="BH14" s="35"/>
      <c r="BI14" s="31"/>
      <c r="BJ14" s="35"/>
      <c r="BK14" s="35"/>
      <c r="BL14" s="31"/>
    </row>
    <row r="15" spans="1:64" ht="13.5" hidden="1" customHeight="1" x14ac:dyDescent="0.15">
      <c r="A15" s="25"/>
      <c r="B15" s="795"/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5"/>
      <c r="AK15" s="795"/>
      <c r="AL15" s="795"/>
      <c r="AM15" s="795"/>
      <c r="AN15" s="795"/>
      <c r="AO15" s="795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35"/>
      <c r="BC15" s="31"/>
      <c r="BD15" s="35"/>
      <c r="BE15" s="35"/>
      <c r="BF15" s="31"/>
      <c r="BG15" s="35"/>
      <c r="BH15" s="35"/>
      <c r="BI15" s="31"/>
      <c r="BJ15" s="35"/>
      <c r="BK15" s="35"/>
      <c r="BL15" s="31"/>
    </row>
    <row r="16" spans="1:64" ht="13.5" hidden="1" customHeight="1" x14ac:dyDescent="0.15">
      <c r="A16" s="796" t="s">
        <v>205</v>
      </c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56"/>
      <c r="AQ16" s="756"/>
      <c r="AR16" s="756"/>
      <c r="AS16" s="756"/>
      <c r="AT16" s="756"/>
      <c r="AU16" s="756"/>
      <c r="AV16" s="756"/>
      <c r="AW16" s="756"/>
      <c r="AX16" s="756"/>
      <c r="AY16" s="756"/>
      <c r="AZ16" s="756"/>
      <c r="BA16" s="756"/>
      <c r="BB16" s="35"/>
      <c r="BC16" s="31"/>
      <c r="BD16" s="35"/>
      <c r="BE16" s="35"/>
      <c r="BF16" s="31"/>
      <c r="BG16" s="35"/>
      <c r="BH16" s="35"/>
      <c r="BI16" s="31"/>
      <c r="BJ16" s="35"/>
      <c r="BK16" s="35"/>
      <c r="BL16" s="31"/>
    </row>
    <row r="17" spans="1:64" ht="13.5" hidden="1" customHeight="1" x14ac:dyDescent="0.15">
      <c r="A17" s="796"/>
      <c r="B17" s="756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56"/>
      <c r="X17" s="756"/>
      <c r="Y17" s="756"/>
      <c r="Z17" s="756"/>
      <c r="AA17" s="756"/>
      <c r="AB17" s="756"/>
      <c r="AC17" s="756"/>
      <c r="AD17" s="756"/>
      <c r="AE17" s="756"/>
      <c r="AF17" s="756"/>
      <c r="AG17" s="756"/>
      <c r="AH17" s="756"/>
      <c r="AI17" s="756"/>
      <c r="AJ17" s="756"/>
      <c r="AK17" s="756"/>
      <c r="AL17" s="756"/>
      <c r="AM17" s="756"/>
      <c r="AN17" s="756"/>
      <c r="AO17" s="756"/>
      <c r="AP17" s="756"/>
      <c r="AQ17" s="756"/>
      <c r="AR17" s="756"/>
      <c r="AS17" s="756"/>
      <c r="AT17" s="756"/>
      <c r="AU17" s="756"/>
      <c r="AV17" s="756"/>
      <c r="AW17" s="756"/>
      <c r="AX17" s="756"/>
      <c r="AY17" s="756"/>
      <c r="AZ17" s="756"/>
      <c r="BA17" s="756"/>
      <c r="BB17" s="35"/>
      <c r="BC17" s="31"/>
      <c r="BD17" s="35"/>
      <c r="BE17" s="35"/>
      <c r="BF17" s="31"/>
      <c r="BG17" s="35"/>
      <c r="BH17" s="35"/>
      <c r="BI17" s="31"/>
      <c r="BJ17" s="35"/>
      <c r="BK17" s="35"/>
      <c r="BL17" s="31"/>
    </row>
    <row r="18" spans="1:64" ht="13.5" hidden="1" customHeight="1" x14ac:dyDescent="0.15">
      <c r="A18" s="25"/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35"/>
      <c r="BC18" s="31"/>
      <c r="BD18" s="35"/>
      <c r="BE18" s="35"/>
      <c r="BF18" s="31"/>
      <c r="BG18" s="35"/>
      <c r="BH18" s="35"/>
      <c r="BI18" s="31"/>
      <c r="BJ18" s="35"/>
      <c r="BK18" s="35"/>
      <c r="BL18" s="31"/>
    </row>
    <row r="19" spans="1:64" ht="13.5" hidden="1" customHeight="1" x14ac:dyDescent="0.15">
      <c r="A19" s="796" t="s">
        <v>206</v>
      </c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56"/>
      <c r="AJ19" s="756"/>
      <c r="AK19" s="756"/>
      <c r="AL19" s="756"/>
      <c r="AM19" s="756"/>
      <c r="AN19" s="756"/>
      <c r="AO19" s="756"/>
      <c r="AP19" s="756"/>
      <c r="AQ19" s="756"/>
      <c r="AR19" s="756"/>
      <c r="AS19" s="756"/>
      <c r="AT19" s="756"/>
      <c r="AU19" s="756"/>
      <c r="AV19" s="756"/>
      <c r="AW19" s="756"/>
      <c r="AX19" s="756"/>
      <c r="AY19" s="756"/>
      <c r="AZ19" s="756"/>
      <c r="BA19" s="756"/>
      <c r="BB19" s="35"/>
      <c r="BC19" s="31"/>
      <c r="BD19" s="35"/>
      <c r="BE19" s="35"/>
      <c r="BF19" s="31"/>
      <c r="BG19" s="35"/>
      <c r="BH19" s="35"/>
      <c r="BI19" s="31"/>
      <c r="BJ19" s="35"/>
      <c r="BK19" s="35"/>
      <c r="BL19" s="31"/>
    </row>
    <row r="20" spans="1:64" ht="13.5" hidden="1" customHeight="1" x14ac:dyDescent="0.15">
      <c r="A20" s="796"/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6"/>
      <c r="AJ20" s="756"/>
      <c r="AK20" s="756"/>
      <c r="AL20" s="756"/>
      <c r="AM20" s="756"/>
      <c r="AN20" s="756"/>
      <c r="AO20" s="756"/>
      <c r="AP20" s="756"/>
      <c r="AQ20" s="756"/>
      <c r="AR20" s="756"/>
      <c r="AS20" s="756"/>
      <c r="AT20" s="756"/>
      <c r="AU20" s="756"/>
      <c r="AV20" s="756"/>
      <c r="AW20" s="756"/>
      <c r="AX20" s="756"/>
      <c r="AY20" s="756"/>
      <c r="AZ20" s="756"/>
      <c r="BA20" s="756"/>
      <c r="BB20" s="35"/>
      <c r="BC20" s="31"/>
      <c r="BD20" s="35"/>
      <c r="BE20" s="35"/>
      <c r="BF20" s="31"/>
      <c r="BG20" s="35"/>
      <c r="BH20" s="35"/>
      <c r="BI20" s="31"/>
      <c r="BJ20" s="35"/>
      <c r="BK20" s="35"/>
      <c r="BL20" s="31"/>
    </row>
    <row r="21" spans="1:64" ht="13.5" hidden="1" customHeight="1" x14ac:dyDescent="0.1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5"/>
      <c r="BC21" s="31"/>
      <c r="BD21" s="35"/>
      <c r="BE21" s="35"/>
      <c r="BF21" s="31"/>
      <c r="BG21" s="35"/>
      <c r="BH21" s="35"/>
      <c r="BI21" s="31"/>
      <c r="BJ21" s="35"/>
      <c r="BK21" s="35"/>
      <c r="BL21" s="31"/>
    </row>
    <row r="22" spans="1:64" ht="13.5" hidden="1" customHeight="1" x14ac:dyDescent="0.15">
      <c r="A22" s="796" t="s">
        <v>207</v>
      </c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  <c r="AL22" s="756"/>
      <c r="AM22" s="756"/>
      <c r="AN22" s="756"/>
      <c r="AO22" s="756"/>
      <c r="AP22" s="756"/>
      <c r="AQ22" s="756"/>
      <c r="AR22" s="756"/>
      <c r="AS22" s="756"/>
      <c r="AT22" s="756"/>
      <c r="AU22" s="756"/>
      <c r="AV22" s="756"/>
      <c r="AW22" s="756"/>
      <c r="AX22" s="756"/>
      <c r="AY22" s="756"/>
      <c r="AZ22" s="756"/>
      <c r="BA22" s="756"/>
      <c r="BB22" s="35"/>
      <c r="BC22" s="31"/>
      <c r="BD22" s="35"/>
      <c r="BE22" s="35"/>
      <c r="BF22" s="31"/>
      <c r="BG22" s="35"/>
      <c r="BH22" s="35"/>
      <c r="BI22" s="31"/>
      <c r="BJ22" s="35"/>
      <c r="BK22" s="35"/>
      <c r="BL22" s="31"/>
    </row>
    <row r="23" spans="1:64" ht="13.5" hidden="1" customHeight="1" x14ac:dyDescent="0.15">
      <c r="A23" s="796"/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  <c r="BA23" s="756"/>
      <c r="BB23" s="35"/>
      <c r="BC23" s="31"/>
      <c r="BD23" s="35"/>
      <c r="BE23" s="35"/>
      <c r="BF23" s="31"/>
      <c r="BG23" s="35"/>
      <c r="BH23" s="35"/>
      <c r="BI23" s="31"/>
      <c r="BJ23" s="35"/>
      <c r="BK23" s="35"/>
      <c r="BL23" s="31"/>
    </row>
    <row r="24" spans="1:64" ht="13.5" hidden="1" customHeight="1" x14ac:dyDescent="0.15">
      <c r="A24" s="2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5"/>
      <c r="BC24" s="31"/>
      <c r="BD24" s="35"/>
      <c r="BE24" s="35"/>
      <c r="BF24" s="31"/>
      <c r="BG24" s="35"/>
      <c r="BH24" s="35"/>
      <c r="BI24" s="31"/>
      <c r="BJ24" s="35"/>
      <c r="BK24" s="35"/>
      <c r="BL24" s="31"/>
    </row>
    <row r="25" spans="1:64" ht="13.5" hidden="1" customHeight="1" x14ac:dyDescent="0.15">
      <c r="A25" s="796" t="s">
        <v>208</v>
      </c>
      <c r="B25" s="756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6"/>
      <c r="AL25" s="756"/>
      <c r="AM25" s="756"/>
      <c r="AN25" s="756"/>
      <c r="AO25" s="756"/>
      <c r="AP25" s="756"/>
      <c r="AQ25" s="756"/>
      <c r="AR25" s="756"/>
      <c r="AS25" s="756"/>
      <c r="AT25" s="756"/>
      <c r="AU25" s="756"/>
      <c r="AV25" s="756"/>
      <c r="AW25" s="756"/>
      <c r="AX25" s="756"/>
      <c r="AY25" s="756"/>
      <c r="AZ25" s="756"/>
      <c r="BA25" s="756"/>
      <c r="BB25" s="35"/>
      <c r="BC25" s="31"/>
      <c r="BD25" s="35"/>
      <c r="BE25" s="35"/>
      <c r="BF25" s="31"/>
      <c r="BG25" s="35"/>
      <c r="BH25" s="35"/>
      <c r="BI25" s="31"/>
      <c r="BJ25" s="35"/>
      <c r="BK25" s="35"/>
      <c r="BL25" s="31"/>
    </row>
    <row r="26" spans="1:64" ht="13.5" hidden="1" customHeight="1" x14ac:dyDescent="0.15">
      <c r="A26" s="796"/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756"/>
      <c r="AL26" s="756"/>
      <c r="AM26" s="756"/>
      <c r="AN26" s="756"/>
      <c r="AO26" s="756"/>
      <c r="AP26" s="756"/>
      <c r="AQ26" s="756"/>
      <c r="AR26" s="756"/>
      <c r="AS26" s="756"/>
      <c r="AT26" s="756"/>
      <c r="AU26" s="756"/>
      <c r="AV26" s="756"/>
      <c r="AW26" s="756"/>
      <c r="AX26" s="756"/>
      <c r="AY26" s="756"/>
      <c r="AZ26" s="756"/>
      <c r="BA26" s="756"/>
      <c r="BB26" s="35"/>
      <c r="BC26" s="31"/>
      <c r="BD26" s="35"/>
      <c r="BE26" s="35"/>
      <c r="BF26" s="31"/>
      <c r="BG26" s="35"/>
      <c r="BH26" s="35"/>
      <c r="BI26" s="31"/>
      <c r="BJ26" s="35"/>
      <c r="BK26" s="35"/>
      <c r="BL26" s="31"/>
    </row>
    <row r="27" spans="1:64" ht="13.5" hidden="1" customHeight="1" x14ac:dyDescent="0.15">
      <c r="A27" s="2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5"/>
      <c r="BC27" s="31"/>
      <c r="BD27" s="35"/>
      <c r="BE27" s="35"/>
      <c r="BF27" s="31"/>
      <c r="BG27" s="35"/>
      <c r="BH27" s="35"/>
      <c r="BI27" s="31"/>
      <c r="BJ27" s="35"/>
      <c r="BK27" s="35"/>
      <c r="BL27" s="31"/>
    </row>
    <row r="28" spans="1:64" ht="13.5" hidden="1" customHeight="1" x14ac:dyDescent="0.15">
      <c r="A28" s="796" t="s">
        <v>209</v>
      </c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  <c r="AL28" s="756"/>
      <c r="AM28" s="756"/>
      <c r="AN28" s="756"/>
      <c r="AO28" s="756"/>
      <c r="AP28" s="756"/>
      <c r="AQ28" s="756"/>
      <c r="AR28" s="756"/>
      <c r="AS28" s="756"/>
      <c r="AT28" s="756"/>
      <c r="AU28" s="756"/>
      <c r="AV28" s="756"/>
      <c r="AW28" s="756"/>
      <c r="AX28" s="756"/>
      <c r="AY28" s="756"/>
      <c r="AZ28" s="756"/>
      <c r="BA28" s="756"/>
      <c r="BB28" s="35"/>
      <c r="BC28" s="31"/>
      <c r="BD28" s="35"/>
      <c r="BE28" s="35"/>
      <c r="BF28" s="31"/>
      <c r="BG28" s="35"/>
      <c r="BH28" s="35"/>
      <c r="BI28" s="31"/>
      <c r="BJ28" s="35"/>
      <c r="BK28" s="35"/>
      <c r="BL28" s="31"/>
    </row>
    <row r="29" spans="1:64" ht="13.5" hidden="1" customHeight="1" x14ac:dyDescent="0.15">
      <c r="A29" s="796"/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6"/>
      <c r="AF29" s="756"/>
      <c r="AG29" s="756"/>
      <c r="AH29" s="756"/>
      <c r="AI29" s="756"/>
      <c r="AJ29" s="756"/>
      <c r="AK29" s="756"/>
      <c r="AL29" s="756"/>
      <c r="AM29" s="756"/>
      <c r="AN29" s="756"/>
      <c r="AO29" s="756"/>
      <c r="AP29" s="756"/>
      <c r="AQ29" s="756"/>
      <c r="AR29" s="756"/>
      <c r="AS29" s="756"/>
      <c r="AT29" s="756"/>
      <c r="AU29" s="756"/>
      <c r="AV29" s="756"/>
      <c r="AW29" s="756"/>
      <c r="AX29" s="756"/>
      <c r="AY29" s="756"/>
      <c r="AZ29" s="756"/>
      <c r="BA29" s="756"/>
      <c r="BB29" s="35"/>
      <c r="BC29" s="31"/>
      <c r="BD29" s="35"/>
      <c r="BE29" s="35"/>
      <c r="BF29" s="31"/>
      <c r="BG29" s="35"/>
      <c r="BH29" s="35"/>
      <c r="BI29" s="31"/>
      <c r="BJ29" s="35"/>
      <c r="BK29" s="35"/>
      <c r="BL29" s="31"/>
    </row>
    <row r="30" spans="1:64" ht="14.25" customHeight="1" x14ac:dyDescent="0.15">
      <c r="A30" s="190" t="s">
        <v>202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 t="s">
        <v>210</v>
      </c>
      <c r="T30" s="187" t="s">
        <v>210</v>
      </c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 t="s">
        <v>286</v>
      </c>
      <c r="AR30" s="187" t="s">
        <v>286</v>
      </c>
      <c r="AS30" s="187" t="s">
        <v>210</v>
      </c>
      <c r="AT30" s="187" t="s">
        <v>210</v>
      </c>
      <c r="AU30" s="187" t="s">
        <v>210</v>
      </c>
      <c r="AV30" s="187" t="s">
        <v>210</v>
      </c>
      <c r="AW30" s="187" t="s">
        <v>210</v>
      </c>
      <c r="AX30" s="187" t="s">
        <v>210</v>
      </c>
      <c r="AY30" s="187" t="s">
        <v>210</v>
      </c>
      <c r="AZ30" s="187" t="s">
        <v>210</v>
      </c>
      <c r="BA30" s="187" t="s">
        <v>210</v>
      </c>
      <c r="BB30" s="35"/>
      <c r="BC30" s="31"/>
      <c r="BD30" s="35"/>
      <c r="BE30" s="35"/>
      <c r="BF30" s="31"/>
      <c r="BG30" s="35"/>
      <c r="BH30" s="35"/>
      <c r="BI30" s="31"/>
      <c r="BJ30" s="35"/>
      <c r="BK30" s="35"/>
      <c r="BL30" s="31"/>
    </row>
    <row r="31" spans="1:64" ht="14.25" customHeight="1" x14ac:dyDescent="0.15">
      <c r="A31" s="190" t="s">
        <v>203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87" t="s">
        <v>210</v>
      </c>
      <c r="T31" s="187" t="s">
        <v>210</v>
      </c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87" t="s">
        <v>286</v>
      </c>
      <c r="AR31" s="187" t="s">
        <v>286</v>
      </c>
      <c r="AS31" s="187" t="s">
        <v>210</v>
      </c>
      <c r="AT31" s="187" t="s">
        <v>210</v>
      </c>
      <c r="AU31" s="187" t="s">
        <v>210</v>
      </c>
      <c r="AV31" s="187" t="s">
        <v>210</v>
      </c>
      <c r="AW31" s="187" t="s">
        <v>210</v>
      </c>
      <c r="AX31" s="187" t="s">
        <v>210</v>
      </c>
      <c r="AY31" s="187" t="s">
        <v>210</v>
      </c>
      <c r="AZ31" s="187" t="s">
        <v>210</v>
      </c>
      <c r="BA31" s="187" t="s">
        <v>210</v>
      </c>
      <c r="BB31" s="35"/>
      <c r="BC31" s="31"/>
      <c r="BD31" s="35"/>
      <c r="BE31" s="35"/>
      <c r="BF31" s="31"/>
      <c r="BG31" s="35"/>
      <c r="BH31" s="35"/>
      <c r="BI31" s="31"/>
      <c r="BJ31" s="35"/>
      <c r="BK31" s="35"/>
      <c r="BL31" s="31"/>
    </row>
    <row r="32" spans="1:64" ht="14.25" customHeight="1" x14ac:dyDescent="0.15">
      <c r="A32" s="190" t="s">
        <v>204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 t="s">
        <v>210</v>
      </c>
      <c r="T32" s="187" t="s">
        <v>210</v>
      </c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 t="s">
        <v>286</v>
      </c>
      <c r="AG32" s="187" t="s">
        <v>286</v>
      </c>
      <c r="AH32" s="187" t="s">
        <v>314</v>
      </c>
      <c r="AI32" s="187" t="s">
        <v>314</v>
      </c>
      <c r="AJ32" s="187" t="s">
        <v>314</v>
      </c>
      <c r="AK32" s="187" t="s">
        <v>314</v>
      </c>
      <c r="AL32" s="187" t="s">
        <v>314</v>
      </c>
      <c r="AM32" s="187" t="s">
        <v>314</v>
      </c>
      <c r="AN32" s="187" t="s">
        <v>314</v>
      </c>
      <c r="AO32" s="187" t="s">
        <v>314</v>
      </c>
      <c r="AP32" s="187" t="s">
        <v>314</v>
      </c>
      <c r="AQ32" s="187" t="s">
        <v>314</v>
      </c>
      <c r="AR32" s="187" t="s">
        <v>314</v>
      </c>
      <c r="AS32" s="187" t="s">
        <v>314</v>
      </c>
      <c r="AT32" s="187" t="s">
        <v>210</v>
      </c>
      <c r="AU32" s="187" t="s">
        <v>210</v>
      </c>
      <c r="AV32" s="187" t="s">
        <v>210</v>
      </c>
      <c r="AW32" s="187" t="s">
        <v>210</v>
      </c>
      <c r="AX32" s="187" t="s">
        <v>210</v>
      </c>
      <c r="AY32" s="187" t="s">
        <v>210</v>
      </c>
      <c r="AZ32" s="187" t="s">
        <v>210</v>
      </c>
      <c r="BA32" s="187" t="s">
        <v>210</v>
      </c>
      <c r="BB32" s="35"/>
      <c r="BC32" s="31"/>
      <c r="BD32" s="35"/>
      <c r="BE32" s="35"/>
      <c r="BF32" s="31"/>
      <c r="BG32" s="35"/>
      <c r="BH32" s="35"/>
      <c r="BI32" s="31"/>
      <c r="BJ32" s="35"/>
      <c r="BK32" s="35"/>
      <c r="BL32" s="31"/>
    </row>
    <row r="33" spans="1:64" ht="14.25" customHeight="1" x14ac:dyDescent="0.15">
      <c r="A33" s="190" t="s">
        <v>205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 t="s">
        <v>286</v>
      </c>
      <c r="N33" s="187" t="s">
        <v>314</v>
      </c>
      <c r="O33" s="187" t="s">
        <v>314</v>
      </c>
      <c r="P33" s="187" t="s">
        <v>314</v>
      </c>
      <c r="Q33" s="187" t="s">
        <v>314</v>
      </c>
      <c r="R33" s="187" t="s">
        <v>314</v>
      </c>
      <c r="S33" s="187" t="s">
        <v>210</v>
      </c>
      <c r="T33" s="187" t="s">
        <v>210</v>
      </c>
      <c r="U33" s="187"/>
      <c r="V33" s="187"/>
      <c r="W33" s="187"/>
      <c r="X33" s="187"/>
      <c r="Y33" s="187"/>
      <c r="Z33" s="187"/>
      <c r="AA33" s="187"/>
      <c r="AB33" s="187"/>
      <c r="AC33" s="187" t="s">
        <v>286</v>
      </c>
      <c r="AD33" s="187" t="s">
        <v>314</v>
      </c>
      <c r="AE33" s="187" t="s">
        <v>314</v>
      </c>
      <c r="AF33" s="187" t="s">
        <v>314</v>
      </c>
      <c r="AG33" s="187" t="s">
        <v>314</v>
      </c>
      <c r="AH33" s="187" t="s">
        <v>314</v>
      </c>
      <c r="AI33" s="188" t="s">
        <v>287</v>
      </c>
      <c r="AJ33" s="188" t="s">
        <v>287</v>
      </c>
      <c r="AK33" s="188" t="s">
        <v>287</v>
      </c>
      <c r="AL33" s="188" t="s">
        <v>287</v>
      </c>
      <c r="AM33" s="189" t="s">
        <v>211</v>
      </c>
      <c r="AN33" s="189" t="s">
        <v>211</v>
      </c>
      <c r="AO33" s="189" t="s">
        <v>211</v>
      </c>
      <c r="AP33" s="189" t="s">
        <v>211</v>
      </c>
      <c r="AQ33" s="187" t="s">
        <v>204</v>
      </c>
      <c r="AR33" s="187" t="s">
        <v>204</v>
      </c>
      <c r="AS33" s="187" t="s">
        <v>125</v>
      </c>
      <c r="AT33" s="187" t="s">
        <v>125</v>
      </c>
      <c r="AU33" s="187" t="s">
        <v>125</v>
      </c>
      <c r="AV33" s="187" t="s">
        <v>125</v>
      </c>
      <c r="AW33" s="187" t="s">
        <v>125</v>
      </c>
      <c r="AX33" s="187" t="s">
        <v>125</v>
      </c>
      <c r="AY33" s="187" t="s">
        <v>125</v>
      </c>
      <c r="AZ33" s="187" t="s">
        <v>125</v>
      </c>
      <c r="BA33" s="187" t="s">
        <v>125</v>
      </c>
      <c r="BB33" s="35"/>
      <c r="BC33" s="31"/>
      <c r="BD33" s="35"/>
      <c r="BE33" s="35"/>
      <c r="BF33" s="31"/>
      <c r="BG33" s="35"/>
      <c r="BH33" s="35"/>
      <c r="BI33" s="31"/>
      <c r="BJ33" s="35"/>
      <c r="BK33" s="35"/>
      <c r="BL33" s="31"/>
    </row>
    <row r="34" spans="1:64" ht="14.25" customHeight="1" x14ac:dyDescent="0.15">
      <c r="A34" s="36" t="s">
        <v>206</v>
      </c>
      <c r="B34" s="37" t="s">
        <v>125</v>
      </c>
      <c r="C34" s="37" t="s">
        <v>125</v>
      </c>
      <c r="D34" s="37" t="s">
        <v>125</v>
      </c>
      <c r="E34" s="37" t="s">
        <v>125</v>
      </c>
      <c r="F34" s="37" t="s">
        <v>125</v>
      </c>
      <c r="G34" s="37" t="s">
        <v>125</v>
      </c>
      <c r="H34" s="37" t="s">
        <v>125</v>
      </c>
      <c r="I34" s="37" t="s">
        <v>125</v>
      </c>
      <c r="J34" s="37" t="s">
        <v>125</v>
      </c>
      <c r="K34" s="37" t="s">
        <v>125</v>
      </c>
      <c r="L34" s="37" t="s">
        <v>125</v>
      </c>
      <c r="M34" s="37" t="s">
        <v>125</v>
      </c>
      <c r="N34" s="37" t="s">
        <v>125</v>
      </c>
      <c r="O34" s="37" t="s">
        <v>125</v>
      </c>
      <c r="P34" s="37" t="s">
        <v>125</v>
      </c>
      <c r="Q34" s="37" t="s">
        <v>125</v>
      </c>
      <c r="R34" s="37" t="s">
        <v>125</v>
      </c>
      <c r="S34" s="37" t="s">
        <v>125</v>
      </c>
      <c r="T34" s="37" t="s">
        <v>125</v>
      </c>
      <c r="U34" s="37" t="s">
        <v>125</v>
      </c>
      <c r="V34" s="37" t="s">
        <v>125</v>
      </c>
      <c r="W34" s="37" t="s">
        <v>125</v>
      </c>
      <c r="X34" s="37" t="s">
        <v>125</v>
      </c>
      <c r="Y34" s="37" t="s">
        <v>125</v>
      </c>
      <c r="Z34" s="37" t="s">
        <v>125</v>
      </c>
      <c r="AA34" s="37" t="s">
        <v>125</v>
      </c>
      <c r="AB34" s="37" t="s">
        <v>125</v>
      </c>
      <c r="AC34" s="37" t="s">
        <v>125</v>
      </c>
      <c r="AD34" s="37" t="s">
        <v>125</v>
      </c>
      <c r="AE34" s="37" t="s">
        <v>125</v>
      </c>
      <c r="AF34" s="37" t="s">
        <v>125</v>
      </c>
      <c r="AG34" s="37" t="s">
        <v>125</v>
      </c>
      <c r="AH34" s="37" t="s">
        <v>125</v>
      </c>
      <c r="AI34" s="37" t="s">
        <v>125</v>
      </c>
      <c r="AJ34" s="37" t="s">
        <v>125</v>
      </c>
      <c r="AK34" s="37" t="s">
        <v>125</v>
      </c>
      <c r="AL34" s="37" t="s">
        <v>125</v>
      </c>
      <c r="AM34" s="37" t="s">
        <v>125</v>
      </c>
      <c r="AN34" s="37" t="s">
        <v>125</v>
      </c>
      <c r="AO34" s="37" t="s">
        <v>125</v>
      </c>
      <c r="AP34" s="37" t="s">
        <v>125</v>
      </c>
      <c r="AQ34" s="37" t="s">
        <v>125</v>
      </c>
      <c r="AR34" s="37" t="s">
        <v>125</v>
      </c>
      <c r="AS34" s="37" t="s">
        <v>125</v>
      </c>
      <c r="AT34" s="37" t="s">
        <v>125</v>
      </c>
      <c r="AU34" s="37" t="s">
        <v>125</v>
      </c>
      <c r="AV34" s="37" t="s">
        <v>125</v>
      </c>
      <c r="AW34" s="37" t="s">
        <v>125</v>
      </c>
      <c r="AX34" s="37" t="s">
        <v>125</v>
      </c>
      <c r="AY34" s="37" t="s">
        <v>125</v>
      </c>
      <c r="AZ34" s="37" t="s">
        <v>125</v>
      </c>
      <c r="BA34" s="37" t="s">
        <v>125</v>
      </c>
      <c r="BB34" s="35"/>
      <c r="BC34" s="31"/>
      <c r="BD34" s="35"/>
      <c r="BE34" s="35"/>
      <c r="BF34" s="31"/>
      <c r="BG34" s="35"/>
      <c r="BH34" s="35"/>
      <c r="BI34" s="31"/>
      <c r="BJ34" s="35"/>
      <c r="BK34" s="35"/>
      <c r="BL34" s="31"/>
    </row>
    <row r="35" spans="1:64" ht="14.25" customHeight="1" x14ac:dyDescent="0.15">
      <c r="A35" s="31"/>
      <c r="B35" s="31"/>
      <c r="BB35" s="35"/>
      <c r="BC35" s="31"/>
      <c r="BD35" s="35"/>
      <c r="BE35" s="35"/>
      <c r="BF35" s="31"/>
      <c r="BG35" s="35"/>
      <c r="BH35" s="35"/>
      <c r="BI35" s="31"/>
      <c r="BJ35" s="35"/>
      <c r="BK35" s="35"/>
      <c r="BL35" s="31"/>
    </row>
    <row r="36" spans="1:64" ht="17.25" customHeight="1" x14ac:dyDescent="0.15">
      <c r="A36" s="806" t="s">
        <v>212</v>
      </c>
      <c r="B36" s="806"/>
      <c r="C36" s="806"/>
      <c r="D36" s="806"/>
      <c r="E36" s="806"/>
      <c r="F36" s="806"/>
      <c r="G36" s="33"/>
      <c r="H36" s="807" t="s">
        <v>213</v>
      </c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31"/>
      <c r="X36" s="31"/>
      <c r="Y36" s="33" t="s">
        <v>10</v>
      </c>
      <c r="Z36" s="808" t="s">
        <v>214</v>
      </c>
      <c r="AA36" s="808"/>
      <c r="AB36" s="808"/>
      <c r="AC36" s="808"/>
      <c r="AD36" s="808"/>
      <c r="AE36" s="808"/>
      <c r="AF36" s="808"/>
      <c r="AG36" s="31"/>
      <c r="AH36" s="31"/>
      <c r="AI36" s="31"/>
      <c r="AJ36" s="31"/>
      <c r="AK36" s="31"/>
      <c r="AL36" s="31"/>
      <c r="AM36" s="31"/>
      <c r="AN36" s="31"/>
      <c r="AO36" s="38"/>
      <c r="AP36" s="31"/>
      <c r="AQ36" s="31"/>
      <c r="AR36" s="39" t="s">
        <v>211</v>
      </c>
      <c r="AS36" s="808" t="s">
        <v>215</v>
      </c>
      <c r="AT36" s="808"/>
      <c r="AU36" s="808"/>
      <c r="AV36" s="808"/>
      <c r="AW36" s="808"/>
      <c r="AX36" s="808"/>
      <c r="AY36" s="808"/>
      <c r="AZ36" s="808"/>
      <c r="BA36" s="808"/>
      <c r="BB36" s="808"/>
      <c r="BC36" s="808"/>
      <c r="BD36" s="808"/>
      <c r="BE36" s="808"/>
      <c r="BF36" s="808"/>
      <c r="BG36" s="808"/>
      <c r="BH36" s="808"/>
      <c r="BI36" s="808"/>
      <c r="BJ36" s="808"/>
      <c r="BK36" s="808"/>
      <c r="BL36" s="808"/>
    </row>
    <row r="37" spans="1:64" ht="12" customHeight="1" x14ac:dyDescent="0.15">
      <c r="A37" s="31"/>
      <c r="B37" s="31"/>
      <c r="C37" s="31"/>
      <c r="D37" s="31"/>
      <c r="E37" s="31"/>
      <c r="F37" s="31"/>
      <c r="G37" s="185"/>
      <c r="H37" s="809" t="s">
        <v>354</v>
      </c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31"/>
      <c r="X37" s="31"/>
      <c r="Y37" s="246" t="s">
        <v>220</v>
      </c>
      <c r="Z37" s="807" t="s">
        <v>221</v>
      </c>
      <c r="AA37" s="807"/>
      <c r="AB37" s="807"/>
      <c r="AC37" s="807"/>
      <c r="AD37" s="807"/>
      <c r="AE37" s="807"/>
      <c r="AF37" s="807"/>
      <c r="AG37" s="807"/>
      <c r="AH37" s="807"/>
      <c r="AI37" s="807"/>
      <c r="AJ37" s="807"/>
      <c r="AK37" s="807"/>
      <c r="AL37" s="807"/>
      <c r="AM37" s="807"/>
      <c r="AN37" s="807"/>
      <c r="AO37" s="807"/>
      <c r="AP37" s="807"/>
      <c r="AQ37" s="31"/>
      <c r="AR37" s="246" t="s">
        <v>125</v>
      </c>
      <c r="AS37" s="807" t="s">
        <v>222</v>
      </c>
      <c r="AT37" s="807"/>
      <c r="AU37" s="807"/>
      <c r="AV37" s="807"/>
      <c r="AW37" s="807"/>
      <c r="AX37" s="807"/>
      <c r="AY37" s="807"/>
      <c r="AZ37" s="807"/>
      <c r="BA37" s="807"/>
      <c r="BB37" s="807"/>
      <c r="BC37" s="31"/>
      <c r="BD37" s="35"/>
      <c r="BE37" s="35"/>
      <c r="BF37" s="31"/>
      <c r="BG37" s="35"/>
      <c r="BH37" s="35"/>
      <c r="BI37" s="31"/>
      <c r="BJ37" s="35"/>
      <c r="BK37" s="35"/>
      <c r="BL37" s="31"/>
    </row>
    <row r="38" spans="1:64" ht="15" customHeight="1" x14ac:dyDescent="0.15">
      <c r="A38" s="31"/>
      <c r="B38" s="31"/>
      <c r="C38" s="31"/>
      <c r="D38" s="31"/>
      <c r="E38" s="31"/>
      <c r="F38" s="31"/>
      <c r="G38" s="186" t="s">
        <v>286</v>
      </c>
      <c r="H38" s="807" t="s">
        <v>216</v>
      </c>
      <c r="I38" s="807"/>
      <c r="J38" s="807"/>
      <c r="K38" s="807"/>
      <c r="L38" s="807"/>
      <c r="M38" s="807"/>
      <c r="N38" s="807"/>
      <c r="O38" s="807"/>
      <c r="P38" s="807"/>
      <c r="Q38" s="807"/>
      <c r="R38" s="31"/>
      <c r="S38" s="31"/>
      <c r="T38" s="31"/>
      <c r="U38" s="35"/>
      <c r="V38" s="31"/>
      <c r="W38" s="31"/>
      <c r="X38" s="31"/>
      <c r="Y38" s="279" t="s">
        <v>314</v>
      </c>
      <c r="Z38" s="807" t="s">
        <v>217</v>
      </c>
      <c r="AA38" s="807"/>
      <c r="AB38" s="807"/>
      <c r="AC38" s="807"/>
      <c r="AD38" s="807"/>
      <c r="AE38" s="807"/>
      <c r="AF38" s="807"/>
      <c r="AG38" s="807"/>
      <c r="AH38" s="807"/>
      <c r="AI38" s="807"/>
      <c r="AJ38" s="807"/>
      <c r="AK38" s="807"/>
      <c r="AL38" s="807"/>
      <c r="AM38" s="807"/>
      <c r="AN38" s="807"/>
      <c r="AO38" s="807"/>
      <c r="AP38" s="807"/>
      <c r="AQ38" s="31"/>
      <c r="AR38" s="33" t="s">
        <v>204</v>
      </c>
      <c r="AS38" s="808" t="s">
        <v>218</v>
      </c>
      <c r="AT38" s="808"/>
      <c r="AU38" s="808"/>
      <c r="AV38" s="808"/>
      <c r="AW38" s="808"/>
      <c r="AX38" s="808"/>
      <c r="AY38" s="808"/>
      <c r="AZ38" s="808"/>
      <c r="BA38" s="808"/>
      <c r="BB38" s="808"/>
      <c r="BC38" s="808"/>
      <c r="BD38" s="808"/>
      <c r="BE38" s="808"/>
      <c r="BF38" s="808"/>
      <c r="BG38" s="35"/>
      <c r="BH38" s="35"/>
      <c r="BI38" s="31"/>
      <c r="BJ38" s="35"/>
      <c r="BK38" s="35"/>
      <c r="BL38" s="31"/>
    </row>
    <row r="39" spans="1:64" ht="12.7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5"/>
      <c r="BB39" s="35"/>
      <c r="BC39" s="31"/>
      <c r="BD39" s="35"/>
      <c r="BE39" s="35"/>
      <c r="BF39" s="31"/>
      <c r="BG39" s="35"/>
      <c r="BH39" s="35"/>
      <c r="BI39" s="31"/>
      <c r="BJ39" s="35"/>
      <c r="BK39" s="35"/>
      <c r="BL39" s="31"/>
    </row>
    <row r="40" spans="1:64" ht="12.75" customHeight="1" x14ac:dyDescent="0.15">
      <c r="A40" s="31"/>
      <c r="B40" s="31"/>
      <c r="C40" s="31"/>
      <c r="D40" s="31"/>
      <c r="E40" s="31"/>
      <c r="F40" s="31"/>
      <c r="G40" s="33" t="s">
        <v>210</v>
      </c>
      <c r="H40" s="807" t="s">
        <v>219</v>
      </c>
      <c r="I40" s="807"/>
      <c r="J40" s="807"/>
      <c r="K40" s="807"/>
      <c r="L40" s="807"/>
      <c r="M40" s="807"/>
      <c r="N40" s="807"/>
      <c r="O40" s="807"/>
      <c r="P40" s="807"/>
      <c r="Q40" s="807"/>
      <c r="R40" s="31"/>
      <c r="S40" s="31"/>
      <c r="T40" s="31"/>
      <c r="U40" s="35"/>
      <c r="V40" s="31"/>
      <c r="W40" s="31"/>
      <c r="X40" s="31"/>
      <c r="Y40" s="280"/>
      <c r="Z40" s="807"/>
      <c r="AA40" s="807"/>
      <c r="AB40" s="807"/>
      <c r="AC40" s="807"/>
      <c r="AD40" s="807"/>
      <c r="AE40" s="807"/>
      <c r="AF40" s="807"/>
      <c r="AG40" s="807"/>
      <c r="AH40" s="807"/>
      <c r="AI40" s="807"/>
      <c r="AJ40" s="807"/>
      <c r="AK40" s="807"/>
      <c r="AL40" s="807"/>
      <c r="AM40" s="807"/>
      <c r="AN40" s="807"/>
      <c r="AO40" s="807"/>
      <c r="AP40" s="807"/>
      <c r="AQ40" s="31"/>
      <c r="AR40" s="280"/>
      <c r="AS40" s="807"/>
      <c r="AT40" s="807"/>
      <c r="AU40" s="807"/>
      <c r="AV40" s="807"/>
      <c r="AW40" s="807"/>
      <c r="AX40" s="807"/>
      <c r="AY40" s="807"/>
      <c r="AZ40" s="807"/>
      <c r="BA40" s="807"/>
      <c r="BB40" s="807"/>
      <c r="BC40" s="31"/>
      <c r="BD40" s="35"/>
      <c r="BE40" s="35"/>
      <c r="BF40" s="31"/>
      <c r="BG40" s="35"/>
      <c r="BH40" s="35"/>
      <c r="BI40" s="31"/>
      <c r="BJ40" s="35"/>
      <c r="BK40" s="35"/>
      <c r="BL40" s="31"/>
    </row>
    <row r="41" spans="1:64" ht="12.7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5"/>
      <c r="BB41" s="35"/>
      <c r="BC41" s="31"/>
      <c r="BD41" s="35"/>
      <c r="BE41" s="35"/>
      <c r="BF41" s="31"/>
      <c r="BG41" s="35"/>
      <c r="BH41" s="35"/>
      <c r="BI41" s="31"/>
      <c r="BJ41" s="35"/>
      <c r="BK41" s="35"/>
      <c r="BL41" s="31"/>
    </row>
    <row r="42" spans="1:64" ht="18" customHeight="1" x14ac:dyDescent="0.15">
      <c r="A42" s="797" t="s">
        <v>223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7"/>
      <c r="Y42" s="797"/>
      <c r="Z42" s="797"/>
      <c r="AA42" s="797"/>
      <c r="AB42" s="797"/>
      <c r="AC42" s="797"/>
      <c r="AD42" s="797"/>
      <c r="AE42" s="797"/>
      <c r="AF42" s="797"/>
      <c r="AG42" s="797"/>
      <c r="AH42" s="797"/>
      <c r="AI42" s="797"/>
      <c r="AJ42" s="797"/>
      <c r="AK42" s="797"/>
      <c r="AL42" s="797"/>
      <c r="AM42" s="797"/>
      <c r="AN42" s="797"/>
      <c r="AO42" s="797"/>
      <c r="AP42" s="797"/>
      <c r="AQ42" s="797"/>
      <c r="AR42" s="797"/>
      <c r="AS42" s="797"/>
      <c r="AT42" s="797"/>
      <c r="AU42" s="797"/>
      <c r="AV42" s="797"/>
      <c r="AW42" s="797"/>
      <c r="AX42" s="797"/>
      <c r="AY42" s="797"/>
      <c r="AZ42" s="797"/>
      <c r="BA42" s="797"/>
      <c r="BB42" s="35"/>
      <c r="BC42" s="31"/>
      <c r="BD42" s="35"/>
      <c r="BE42" s="35"/>
      <c r="BF42" s="31"/>
      <c r="BG42" s="35"/>
      <c r="BH42" s="35"/>
      <c r="BI42" s="31"/>
      <c r="BJ42" s="35"/>
      <c r="BK42" s="35"/>
      <c r="BL42" s="31"/>
    </row>
    <row r="43" spans="1:64" ht="12.75" customHeight="1" x14ac:dyDescent="0.15">
      <c r="A43" s="776" t="s">
        <v>304</v>
      </c>
      <c r="B43" s="777"/>
      <c r="C43" s="778"/>
      <c r="D43" s="767" t="s">
        <v>224</v>
      </c>
      <c r="E43" s="768"/>
      <c r="F43" s="768"/>
      <c r="G43" s="768"/>
      <c r="H43" s="768"/>
      <c r="I43" s="768"/>
      <c r="J43" s="768"/>
      <c r="K43" s="769"/>
      <c r="L43" s="767" t="s">
        <v>84</v>
      </c>
      <c r="M43" s="768"/>
      <c r="N43" s="768"/>
      <c r="O43" s="769"/>
      <c r="P43" s="761" t="s">
        <v>267</v>
      </c>
      <c r="Q43" s="762"/>
      <c r="R43" s="762"/>
      <c r="S43" s="762"/>
      <c r="T43" s="762"/>
      <c r="U43" s="762"/>
      <c r="V43" s="762"/>
      <c r="W43" s="762"/>
      <c r="X43" s="762"/>
      <c r="Y43" s="762"/>
      <c r="Z43" s="762"/>
      <c r="AA43" s="762"/>
      <c r="AB43" s="763"/>
      <c r="AC43" s="767" t="s">
        <v>225</v>
      </c>
      <c r="AD43" s="768"/>
      <c r="AE43" s="768"/>
      <c r="AF43" s="768"/>
      <c r="AG43" s="768"/>
      <c r="AH43" s="769"/>
      <c r="AI43" s="767" t="s">
        <v>310</v>
      </c>
      <c r="AJ43" s="798"/>
      <c r="AK43" s="798"/>
      <c r="AL43" s="798"/>
      <c r="AM43" s="798"/>
      <c r="AN43" s="799"/>
      <c r="AO43" s="776" t="s">
        <v>226</v>
      </c>
      <c r="AP43" s="777"/>
      <c r="AQ43" s="777"/>
      <c r="AR43" s="778"/>
      <c r="AS43" s="782" t="s">
        <v>311</v>
      </c>
      <c r="AT43" s="783"/>
      <c r="AU43" s="784"/>
    </row>
    <row r="44" spans="1:64" ht="48.75" customHeight="1" x14ac:dyDescent="0.15">
      <c r="A44" s="779"/>
      <c r="B44" s="780"/>
      <c r="C44" s="781"/>
      <c r="D44" s="770"/>
      <c r="E44" s="771"/>
      <c r="F44" s="771"/>
      <c r="G44" s="771"/>
      <c r="H44" s="771"/>
      <c r="I44" s="771"/>
      <c r="J44" s="771"/>
      <c r="K44" s="772"/>
      <c r="L44" s="770"/>
      <c r="M44" s="771"/>
      <c r="N44" s="771"/>
      <c r="O44" s="772"/>
      <c r="P44" s="773" t="s">
        <v>309</v>
      </c>
      <c r="Q44" s="774"/>
      <c r="R44" s="774"/>
      <c r="S44" s="774"/>
      <c r="T44" s="774"/>
      <c r="U44" s="774"/>
      <c r="V44" s="775"/>
      <c r="W44" s="773" t="s">
        <v>283</v>
      </c>
      <c r="X44" s="774"/>
      <c r="Y44" s="774"/>
      <c r="Z44" s="774"/>
      <c r="AA44" s="774"/>
      <c r="AB44" s="775"/>
      <c r="AC44" s="770"/>
      <c r="AD44" s="771"/>
      <c r="AE44" s="771"/>
      <c r="AF44" s="771"/>
      <c r="AG44" s="771"/>
      <c r="AH44" s="772"/>
      <c r="AI44" s="800"/>
      <c r="AJ44" s="801"/>
      <c r="AK44" s="801"/>
      <c r="AL44" s="801"/>
      <c r="AM44" s="801"/>
      <c r="AN44" s="802"/>
      <c r="AO44" s="779"/>
      <c r="AP44" s="780"/>
      <c r="AQ44" s="780"/>
      <c r="AR44" s="781"/>
      <c r="AS44" s="785"/>
      <c r="AT44" s="786"/>
      <c r="AU44" s="787"/>
    </row>
    <row r="45" spans="1:64" ht="12" customHeight="1" x14ac:dyDescent="0.15">
      <c r="A45" s="761">
        <v>1</v>
      </c>
      <c r="B45" s="762"/>
      <c r="C45" s="763"/>
      <c r="D45" s="761">
        <v>2</v>
      </c>
      <c r="E45" s="762"/>
      <c r="F45" s="762"/>
      <c r="G45" s="762"/>
      <c r="H45" s="762"/>
      <c r="I45" s="762"/>
      <c r="J45" s="762"/>
      <c r="K45" s="763"/>
      <c r="L45" s="761">
        <v>3</v>
      </c>
      <c r="M45" s="762"/>
      <c r="N45" s="762"/>
      <c r="O45" s="763"/>
      <c r="P45" s="761">
        <v>4</v>
      </c>
      <c r="Q45" s="762"/>
      <c r="R45" s="762"/>
      <c r="S45" s="762"/>
      <c r="T45" s="762"/>
      <c r="U45" s="762"/>
      <c r="V45" s="763"/>
      <c r="W45" s="761">
        <v>5</v>
      </c>
      <c r="X45" s="762"/>
      <c r="Y45" s="762"/>
      <c r="Z45" s="762"/>
      <c r="AA45" s="762"/>
      <c r="AB45" s="763"/>
      <c r="AC45" s="761">
        <v>6</v>
      </c>
      <c r="AD45" s="762"/>
      <c r="AE45" s="762"/>
      <c r="AF45" s="762"/>
      <c r="AG45" s="762"/>
      <c r="AH45" s="763"/>
      <c r="AI45" s="761">
        <v>7</v>
      </c>
      <c r="AJ45" s="762"/>
      <c r="AK45" s="762"/>
      <c r="AL45" s="762"/>
      <c r="AM45" s="762"/>
      <c r="AN45" s="763"/>
      <c r="AO45" s="761">
        <v>8</v>
      </c>
      <c r="AP45" s="762"/>
      <c r="AQ45" s="762"/>
      <c r="AR45" s="763"/>
      <c r="AS45" s="803">
        <v>9</v>
      </c>
      <c r="AT45" s="804"/>
      <c r="AU45" s="805"/>
    </row>
    <row r="46" spans="1:64" ht="13.5" customHeight="1" x14ac:dyDescent="0.25">
      <c r="A46" s="753" t="s">
        <v>305</v>
      </c>
      <c r="B46" s="754"/>
      <c r="C46" s="755"/>
      <c r="D46" s="753">
        <v>39</v>
      </c>
      <c r="E46" s="754"/>
      <c r="F46" s="754"/>
      <c r="G46" s="754"/>
      <c r="H46" s="754"/>
      <c r="I46" s="754"/>
      <c r="J46" s="754"/>
      <c r="K46" s="755"/>
      <c r="L46" s="753"/>
      <c r="M46" s="754"/>
      <c r="N46" s="754"/>
      <c r="O46" s="755"/>
      <c r="P46" s="753"/>
      <c r="Q46" s="754"/>
      <c r="R46" s="754"/>
      <c r="S46" s="754"/>
      <c r="T46" s="754"/>
      <c r="U46" s="754"/>
      <c r="V46" s="755"/>
      <c r="W46" s="753"/>
      <c r="X46" s="754"/>
      <c r="Y46" s="754"/>
      <c r="Z46" s="754"/>
      <c r="AA46" s="754"/>
      <c r="AB46" s="755"/>
      <c r="AC46" s="753">
        <v>2</v>
      </c>
      <c r="AD46" s="754"/>
      <c r="AE46" s="754"/>
      <c r="AF46" s="754"/>
      <c r="AG46" s="754"/>
      <c r="AH46" s="755"/>
      <c r="AI46" s="753"/>
      <c r="AJ46" s="754"/>
      <c r="AK46" s="754"/>
      <c r="AL46" s="754"/>
      <c r="AM46" s="754"/>
      <c r="AN46" s="755"/>
      <c r="AO46" s="753">
        <v>11</v>
      </c>
      <c r="AP46" s="754"/>
      <c r="AQ46" s="754"/>
      <c r="AR46" s="755"/>
      <c r="AS46" s="747">
        <v>52</v>
      </c>
      <c r="AT46" s="748"/>
      <c r="AU46" s="749"/>
    </row>
    <row r="47" spans="1:64" ht="12" customHeight="1" x14ac:dyDescent="0.25">
      <c r="A47" s="753" t="s">
        <v>306</v>
      </c>
      <c r="B47" s="754"/>
      <c r="C47" s="755"/>
      <c r="D47" s="753">
        <v>30.5</v>
      </c>
      <c r="E47" s="754"/>
      <c r="F47" s="754"/>
      <c r="G47" s="754"/>
      <c r="H47" s="754"/>
      <c r="I47" s="754"/>
      <c r="J47" s="754"/>
      <c r="K47" s="755"/>
      <c r="L47" s="753">
        <v>8.5</v>
      </c>
      <c r="M47" s="754"/>
      <c r="N47" s="754"/>
      <c r="O47" s="755"/>
      <c r="P47" s="753"/>
      <c r="Q47" s="754"/>
      <c r="R47" s="754"/>
      <c r="S47" s="754"/>
      <c r="T47" s="754"/>
      <c r="U47" s="754"/>
      <c r="V47" s="755"/>
      <c r="W47" s="753"/>
      <c r="X47" s="754"/>
      <c r="Y47" s="754"/>
      <c r="Z47" s="754"/>
      <c r="AA47" s="754"/>
      <c r="AB47" s="755"/>
      <c r="AC47" s="753">
        <v>2</v>
      </c>
      <c r="AD47" s="754"/>
      <c r="AE47" s="754"/>
      <c r="AF47" s="754"/>
      <c r="AG47" s="754"/>
      <c r="AH47" s="755"/>
      <c r="AI47" s="753"/>
      <c r="AJ47" s="754"/>
      <c r="AK47" s="754"/>
      <c r="AL47" s="754"/>
      <c r="AM47" s="754"/>
      <c r="AN47" s="755"/>
      <c r="AO47" s="753">
        <v>11</v>
      </c>
      <c r="AP47" s="754"/>
      <c r="AQ47" s="754"/>
      <c r="AR47" s="755"/>
      <c r="AS47" s="747">
        <v>52</v>
      </c>
      <c r="AT47" s="748"/>
      <c r="AU47" s="749"/>
    </row>
    <row r="48" spans="1:64" ht="12" customHeight="1" x14ac:dyDescent="0.25">
      <c r="A48" s="753" t="s">
        <v>307</v>
      </c>
      <c r="B48" s="754"/>
      <c r="C48" s="755"/>
      <c r="D48" s="753">
        <v>28</v>
      </c>
      <c r="E48" s="754"/>
      <c r="F48" s="754"/>
      <c r="G48" s="754"/>
      <c r="H48" s="754"/>
      <c r="I48" s="754"/>
      <c r="J48" s="754"/>
      <c r="K48" s="755"/>
      <c r="L48" s="753"/>
      <c r="M48" s="754"/>
      <c r="N48" s="754"/>
      <c r="O48" s="755"/>
      <c r="P48" s="753">
        <v>12</v>
      </c>
      <c r="Q48" s="754"/>
      <c r="R48" s="754"/>
      <c r="S48" s="754"/>
      <c r="T48" s="754"/>
      <c r="U48" s="754"/>
      <c r="V48" s="755"/>
      <c r="W48" s="753"/>
      <c r="X48" s="754"/>
      <c r="Y48" s="754"/>
      <c r="Z48" s="754"/>
      <c r="AA48" s="754"/>
      <c r="AB48" s="755"/>
      <c r="AC48" s="753">
        <v>2</v>
      </c>
      <c r="AD48" s="754"/>
      <c r="AE48" s="754"/>
      <c r="AF48" s="754"/>
      <c r="AG48" s="754"/>
      <c r="AH48" s="755"/>
      <c r="AI48" s="753"/>
      <c r="AJ48" s="754"/>
      <c r="AK48" s="754"/>
      <c r="AL48" s="754"/>
      <c r="AM48" s="754"/>
      <c r="AN48" s="755"/>
      <c r="AO48" s="753">
        <v>10</v>
      </c>
      <c r="AP48" s="754"/>
      <c r="AQ48" s="754"/>
      <c r="AR48" s="755"/>
      <c r="AS48" s="747">
        <v>52</v>
      </c>
      <c r="AT48" s="748"/>
      <c r="AU48" s="749"/>
    </row>
    <row r="49" spans="1:47" ht="12" customHeight="1" x14ac:dyDescent="0.25">
      <c r="A49" s="753" t="s">
        <v>308</v>
      </c>
      <c r="B49" s="754"/>
      <c r="C49" s="755"/>
      <c r="D49" s="753">
        <v>19</v>
      </c>
      <c r="E49" s="754"/>
      <c r="F49" s="754"/>
      <c r="G49" s="754"/>
      <c r="H49" s="754"/>
      <c r="I49" s="754"/>
      <c r="J49" s="754"/>
      <c r="K49" s="755"/>
      <c r="L49" s="753"/>
      <c r="M49" s="754"/>
      <c r="N49" s="754"/>
      <c r="O49" s="755"/>
      <c r="P49" s="753">
        <v>10</v>
      </c>
      <c r="Q49" s="754"/>
      <c r="R49" s="754"/>
      <c r="S49" s="754"/>
      <c r="T49" s="754"/>
      <c r="U49" s="754"/>
      <c r="V49" s="755"/>
      <c r="W49" s="753">
        <v>4</v>
      </c>
      <c r="X49" s="754"/>
      <c r="Y49" s="754"/>
      <c r="Z49" s="754"/>
      <c r="AA49" s="754"/>
      <c r="AB49" s="755"/>
      <c r="AC49" s="753">
        <v>2</v>
      </c>
      <c r="AD49" s="754"/>
      <c r="AE49" s="754"/>
      <c r="AF49" s="754"/>
      <c r="AG49" s="754"/>
      <c r="AH49" s="755"/>
      <c r="AI49" s="753">
        <v>6</v>
      </c>
      <c r="AJ49" s="754"/>
      <c r="AK49" s="754"/>
      <c r="AL49" s="754"/>
      <c r="AM49" s="754"/>
      <c r="AN49" s="755"/>
      <c r="AO49" s="753">
        <v>2</v>
      </c>
      <c r="AP49" s="754"/>
      <c r="AQ49" s="754"/>
      <c r="AR49" s="755"/>
      <c r="AS49" s="747">
        <v>43</v>
      </c>
      <c r="AT49" s="748"/>
      <c r="AU49" s="749"/>
    </row>
    <row r="50" spans="1:47" ht="12" customHeight="1" x14ac:dyDescent="0.25">
      <c r="A50" s="788" t="s">
        <v>150</v>
      </c>
      <c r="B50" s="789"/>
      <c r="C50" s="790"/>
      <c r="D50" s="757" t="s">
        <v>369</v>
      </c>
      <c r="E50" s="758"/>
      <c r="F50" s="758"/>
      <c r="G50" s="758"/>
      <c r="H50" s="758"/>
      <c r="I50" s="758"/>
      <c r="J50" s="758"/>
      <c r="K50" s="759"/>
      <c r="L50" s="757">
        <v>8.5</v>
      </c>
      <c r="M50" s="758"/>
      <c r="N50" s="758"/>
      <c r="O50" s="759"/>
      <c r="P50" s="757">
        <v>22</v>
      </c>
      <c r="Q50" s="758"/>
      <c r="R50" s="758"/>
      <c r="S50" s="758"/>
      <c r="T50" s="758"/>
      <c r="U50" s="758"/>
      <c r="V50" s="759"/>
      <c r="W50" s="757">
        <v>4</v>
      </c>
      <c r="X50" s="758"/>
      <c r="Y50" s="758"/>
      <c r="Z50" s="758"/>
      <c r="AA50" s="758"/>
      <c r="AB50" s="759"/>
      <c r="AC50" s="757">
        <v>8</v>
      </c>
      <c r="AD50" s="758"/>
      <c r="AE50" s="758"/>
      <c r="AF50" s="758"/>
      <c r="AG50" s="758"/>
      <c r="AH50" s="759"/>
      <c r="AI50" s="757">
        <v>6</v>
      </c>
      <c r="AJ50" s="758"/>
      <c r="AK50" s="758"/>
      <c r="AL50" s="758"/>
      <c r="AM50" s="758"/>
      <c r="AN50" s="759"/>
      <c r="AO50" s="757">
        <v>34</v>
      </c>
      <c r="AP50" s="758"/>
      <c r="AQ50" s="758"/>
      <c r="AR50" s="759"/>
      <c r="AS50" s="764">
        <v>199</v>
      </c>
      <c r="AT50" s="765"/>
      <c r="AU50" s="766"/>
    </row>
  </sheetData>
  <mergeCells count="530">
    <mergeCell ref="A36:F36"/>
    <mergeCell ref="H36:V36"/>
    <mergeCell ref="Z36:AF36"/>
    <mergeCell ref="AS36:BL36"/>
    <mergeCell ref="H38:Q38"/>
    <mergeCell ref="Z38:AP38"/>
    <mergeCell ref="AS38:BF38"/>
    <mergeCell ref="H40:Q40"/>
    <mergeCell ref="Z40:AP40"/>
    <mergeCell ref="AS40:BB40"/>
    <mergeCell ref="Z37:AP37"/>
    <mergeCell ref="AS37:BB37"/>
    <mergeCell ref="H37:V37"/>
    <mergeCell ref="A42:BA42"/>
    <mergeCell ref="A43:C44"/>
    <mergeCell ref="A45:C45"/>
    <mergeCell ref="A46:C46"/>
    <mergeCell ref="L45:O45"/>
    <mergeCell ref="A47:C47"/>
    <mergeCell ref="L46:O46"/>
    <mergeCell ref="L47:O47"/>
    <mergeCell ref="AC43:AH44"/>
    <mergeCell ref="AI43:AN44"/>
    <mergeCell ref="AI47:AN47"/>
    <mergeCell ref="AS45:AU45"/>
    <mergeCell ref="AS46:AU46"/>
    <mergeCell ref="AS47:AU47"/>
    <mergeCell ref="BA28:BA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I28:AI29"/>
    <mergeCell ref="AJ28:AJ29"/>
    <mergeCell ref="AK28:AK29"/>
    <mergeCell ref="AL28:AL29"/>
    <mergeCell ref="AM28:AM29"/>
    <mergeCell ref="AW28:AW29"/>
    <mergeCell ref="AX28:AX29"/>
    <mergeCell ref="AY28:AY29"/>
    <mergeCell ref="AZ28:AZ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49:C49"/>
    <mergeCell ref="A50:C50"/>
    <mergeCell ref="D43:K44"/>
    <mergeCell ref="D45:K45"/>
    <mergeCell ref="D46:K46"/>
    <mergeCell ref="D47:K47"/>
    <mergeCell ref="D48:K48"/>
    <mergeCell ref="D49:K49"/>
    <mergeCell ref="D50:K50"/>
    <mergeCell ref="A48:C48"/>
    <mergeCell ref="AS50:AU50"/>
    <mergeCell ref="L49:O49"/>
    <mergeCell ref="L50:O50"/>
    <mergeCell ref="L43:O44"/>
    <mergeCell ref="P44:V44"/>
    <mergeCell ref="W44:AB44"/>
    <mergeCell ref="P43:AB43"/>
    <mergeCell ref="P46:V46"/>
    <mergeCell ref="P47:V47"/>
    <mergeCell ref="P48:V48"/>
    <mergeCell ref="P49:V49"/>
    <mergeCell ref="P50:V50"/>
    <mergeCell ref="W46:AB46"/>
    <mergeCell ref="W47:AB47"/>
    <mergeCell ref="W48:AB48"/>
    <mergeCell ref="W49:AB49"/>
    <mergeCell ref="W50:AB50"/>
    <mergeCell ref="P45:V45"/>
    <mergeCell ref="W45:AB45"/>
    <mergeCell ref="AO43:AR44"/>
    <mergeCell ref="AS43:AU44"/>
    <mergeCell ref="L48:O48"/>
    <mergeCell ref="AC50:AH50"/>
    <mergeCell ref="AI46:AN46"/>
    <mergeCell ref="AI50:AN50"/>
    <mergeCell ref="AO46:AR46"/>
    <mergeCell ref="AO47:AR47"/>
    <mergeCell ref="AO48:AR48"/>
    <mergeCell ref="AO49:AR49"/>
    <mergeCell ref="AO50:AR50"/>
    <mergeCell ref="K2:AM2"/>
    <mergeCell ref="AC45:AH45"/>
    <mergeCell ref="AI45:AN45"/>
    <mergeCell ref="AO45:AR45"/>
    <mergeCell ref="AC46:AH46"/>
    <mergeCell ref="AC47:AH47"/>
    <mergeCell ref="AC48:AH48"/>
    <mergeCell ref="AC49:AH49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F10:AF11"/>
    <mergeCell ref="AS48:AU48"/>
    <mergeCell ref="AS49:AU49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I48:AN48"/>
    <mergeCell ref="AI49:AN49"/>
    <mergeCell ref="AG10:AG11"/>
    <mergeCell ref="AH10:AH11"/>
    <mergeCell ref="AH13:AH14"/>
    <mergeCell ref="AI13:AI14"/>
    <mergeCell ref="AJ13:AJ14"/>
    <mergeCell ref="AH16:AH17"/>
    <mergeCell ref="AI16:AI17"/>
    <mergeCell ref="AJ16:AJ17"/>
    <mergeCell ref="AB19:AB20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G438"/>
  <sheetViews>
    <sheetView showGridLines="0" tabSelected="1" workbookViewId="0">
      <pane xSplit="2" ySplit="7" topLeftCell="C80" activePane="bottomRight" state="frozen"/>
      <selection pane="topRight" activeCell="C1" sqref="C1"/>
      <selection pane="bottomLeft" activeCell="A9" sqref="A9"/>
      <selection pane="bottomRight" activeCell="B110" sqref="B110"/>
    </sheetView>
  </sheetViews>
  <sheetFormatPr defaultColWidth="14.6640625" defaultRowHeight="13.5" customHeight="1" x14ac:dyDescent="0.15"/>
  <cols>
    <col min="1" max="1" width="11.6640625" style="8" customWidth="1"/>
    <col min="2" max="2" width="35.83203125" style="8" customWidth="1"/>
    <col min="3" max="3" width="16.1640625" style="8" customWidth="1"/>
    <col min="4" max="7" width="0" style="8" hidden="1" customWidth="1"/>
    <col min="8" max="8" width="7" style="8" customWidth="1"/>
    <col min="9" max="10" width="5.5" style="8" customWidth="1"/>
    <col min="11" max="11" width="6.6640625" style="8" customWidth="1"/>
    <col min="12" max="12" width="7.5" style="8" customWidth="1"/>
    <col min="13" max="13" width="0" style="8" hidden="1" customWidth="1"/>
    <col min="14" max="14" width="5.33203125" style="95" customWidth="1"/>
    <col min="15" max="15" width="10" style="8" customWidth="1"/>
    <col min="16" max="16" width="0" style="8" hidden="1" customWidth="1"/>
    <col min="17" max="17" width="10.1640625" style="8" customWidth="1"/>
    <col min="18" max="18" width="0" style="8" hidden="1" customWidth="1"/>
    <col min="19" max="19" width="9.83203125" style="8" customWidth="1"/>
    <col min="20" max="20" width="0" style="8" hidden="1" customWidth="1"/>
    <col min="21" max="21" width="9.5" style="8" customWidth="1"/>
    <col min="22" max="22" width="0" style="8" hidden="1" customWidth="1"/>
    <col min="23" max="23" width="10" style="8" customWidth="1"/>
    <col min="24" max="24" width="0" style="8" hidden="1" customWidth="1"/>
    <col min="25" max="25" width="10" style="8" customWidth="1"/>
    <col min="26" max="26" width="0" style="8" hidden="1" customWidth="1"/>
    <col min="27" max="27" width="9.5" style="8" customWidth="1"/>
    <col min="28" max="28" width="0" style="8" hidden="1" customWidth="1"/>
    <col min="29" max="29" width="9.5" style="8" customWidth="1"/>
    <col min="30" max="30" width="0" style="8" hidden="1" customWidth="1"/>
    <col min="31" max="31" width="10.1640625" style="8" customWidth="1"/>
    <col min="32" max="32" width="0" style="8" hidden="1" customWidth="1"/>
    <col min="33" max="16384" width="14.6640625" style="8"/>
  </cols>
  <sheetData>
    <row r="1" spans="1:33" ht="12.75" customHeight="1" x14ac:dyDescent="0.15">
      <c r="A1" s="844" t="s">
        <v>118</v>
      </c>
      <c r="B1" s="853" t="s">
        <v>126</v>
      </c>
      <c r="C1" s="856" t="s">
        <v>127</v>
      </c>
      <c r="D1" s="857"/>
      <c r="E1" s="857"/>
      <c r="F1" s="857"/>
      <c r="G1" s="857" t="s">
        <v>128</v>
      </c>
      <c r="H1" s="857"/>
      <c r="I1" s="857"/>
      <c r="J1" s="857"/>
      <c r="K1" s="857"/>
      <c r="L1" s="857"/>
      <c r="M1" s="857"/>
      <c r="N1" s="858"/>
      <c r="O1" s="859"/>
      <c r="P1" s="848" t="s">
        <v>129</v>
      </c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</row>
    <row r="2" spans="1:33" ht="12.75" customHeight="1" x14ac:dyDescent="0.15">
      <c r="A2" s="844"/>
      <c r="B2" s="854"/>
      <c r="C2" s="856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8"/>
      <c r="O2" s="859"/>
      <c r="P2" s="822" t="s">
        <v>130</v>
      </c>
      <c r="Q2" s="863"/>
      <c r="R2" s="863"/>
      <c r="S2" s="864"/>
      <c r="T2" s="865" t="s">
        <v>131</v>
      </c>
      <c r="U2" s="844"/>
      <c r="V2" s="844"/>
      <c r="W2" s="866"/>
      <c r="X2" s="822" t="s">
        <v>132</v>
      </c>
      <c r="Y2" s="816"/>
      <c r="Z2" s="816"/>
      <c r="AA2" s="867"/>
      <c r="AB2" s="848" t="s">
        <v>133</v>
      </c>
      <c r="AC2" s="844"/>
      <c r="AD2" s="844"/>
      <c r="AE2" s="866"/>
      <c r="AF2" s="102" t="s">
        <v>134</v>
      </c>
    </row>
    <row r="3" spans="1:33" ht="12.75" customHeight="1" x14ac:dyDescent="0.15">
      <c r="A3" s="844"/>
      <c r="B3" s="854"/>
      <c r="C3" s="860" t="s">
        <v>250</v>
      </c>
      <c r="D3" s="825" t="s">
        <v>135</v>
      </c>
      <c r="E3" s="868" t="s">
        <v>136</v>
      </c>
      <c r="F3" s="844" t="s">
        <v>137</v>
      </c>
      <c r="G3" s="46"/>
      <c r="H3" s="869" t="s">
        <v>138</v>
      </c>
      <c r="I3" s="869" t="s">
        <v>139</v>
      </c>
      <c r="J3" s="857" t="s">
        <v>140</v>
      </c>
      <c r="K3" s="857"/>
      <c r="L3" s="857"/>
      <c r="M3" s="857"/>
      <c r="N3" s="858"/>
      <c r="O3" s="872"/>
      <c r="P3" s="822" t="s">
        <v>141</v>
      </c>
      <c r="Q3" s="816"/>
      <c r="R3" s="816" t="s">
        <v>142</v>
      </c>
      <c r="S3" s="826"/>
      <c r="T3" s="865" t="s">
        <v>143</v>
      </c>
      <c r="U3" s="844"/>
      <c r="V3" s="844" t="s">
        <v>144</v>
      </c>
      <c r="W3" s="866"/>
      <c r="X3" s="822" t="s">
        <v>145</v>
      </c>
      <c r="Y3" s="816"/>
      <c r="Z3" s="816" t="s">
        <v>146</v>
      </c>
      <c r="AA3" s="867"/>
      <c r="AB3" s="848" t="s">
        <v>147</v>
      </c>
      <c r="AC3" s="844"/>
      <c r="AD3" s="844" t="s">
        <v>148</v>
      </c>
      <c r="AE3" s="866"/>
      <c r="AF3" s="102" t="s">
        <v>149</v>
      </c>
    </row>
    <row r="4" spans="1:33" ht="12.75" customHeight="1" x14ac:dyDescent="0.15">
      <c r="A4" s="844"/>
      <c r="B4" s="854"/>
      <c r="C4" s="861"/>
      <c r="D4" s="825"/>
      <c r="E4" s="868"/>
      <c r="F4" s="844"/>
      <c r="G4" s="46"/>
      <c r="H4" s="870"/>
      <c r="I4" s="870"/>
      <c r="J4" s="841" t="s">
        <v>150</v>
      </c>
      <c r="K4" s="844" t="s">
        <v>151</v>
      </c>
      <c r="L4" s="844"/>
      <c r="M4" s="844"/>
      <c r="N4" s="845"/>
      <c r="O4" s="846"/>
      <c r="P4" s="837" t="s">
        <v>289</v>
      </c>
      <c r="Q4" s="816"/>
      <c r="R4" s="838" t="s">
        <v>153</v>
      </c>
      <c r="S4" s="826"/>
      <c r="T4" s="848" t="s">
        <v>152</v>
      </c>
      <c r="U4" s="844"/>
      <c r="V4" s="875" t="s">
        <v>153</v>
      </c>
      <c r="W4" s="876"/>
      <c r="X4" s="822" t="s">
        <v>152</v>
      </c>
      <c r="Y4" s="816"/>
      <c r="Z4" s="838" t="s">
        <v>291</v>
      </c>
      <c r="AA4" s="867"/>
      <c r="AB4" s="877" t="s">
        <v>288</v>
      </c>
      <c r="AC4" s="844"/>
      <c r="AD4" s="875" t="s">
        <v>289</v>
      </c>
      <c r="AE4" s="866"/>
      <c r="AF4" s="102" t="s">
        <v>154</v>
      </c>
    </row>
    <row r="5" spans="1:33" ht="16.5" customHeight="1" x14ac:dyDescent="0.15">
      <c r="A5" s="844"/>
      <c r="B5" s="854"/>
      <c r="C5" s="861"/>
      <c r="D5" s="825"/>
      <c r="E5" s="868"/>
      <c r="F5" s="844"/>
      <c r="G5" s="46"/>
      <c r="H5" s="870"/>
      <c r="I5" s="870"/>
      <c r="J5" s="842"/>
      <c r="K5" s="873" t="s">
        <v>399</v>
      </c>
      <c r="L5" s="873" t="s">
        <v>400</v>
      </c>
      <c r="M5" s="869"/>
      <c r="N5" s="878" t="s">
        <v>483</v>
      </c>
      <c r="O5" s="839" t="s">
        <v>427</v>
      </c>
      <c r="P5" s="822" t="s">
        <v>155</v>
      </c>
      <c r="Q5" s="823" t="s">
        <v>150</v>
      </c>
      <c r="R5" s="816" t="s">
        <v>155</v>
      </c>
      <c r="S5" s="817" t="s">
        <v>150</v>
      </c>
      <c r="T5" s="848" t="s">
        <v>155</v>
      </c>
      <c r="U5" s="869" t="s">
        <v>150</v>
      </c>
      <c r="V5" s="844" t="s">
        <v>155</v>
      </c>
      <c r="W5" s="874" t="s">
        <v>150</v>
      </c>
      <c r="X5" s="822" t="s">
        <v>155</v>
      </c>
      <c r="Y5" s="823" t="s">
        <v>150</v>
      </c>
      <c r="Z5" s="849" t="s">
        <v>155</v>
      </c>
      <c r="AA5" s="851" t="s">
        <v>150</v>
      </c>
      <c r="AB5" s="848" t="s">
        <v>155</v>
      </c>
      <c r="AC5" s="869" t="s">
        <v>150</v>
      </c>
      <c r="AD5" s="844" t="s">
        <v>155</v>
      </c>
      <c r="AE5" s="874" t="s">
        <v>150</v>
      </c>
      <c r="AF5" s="848" t="s">
        <v>155</v>
      </c>
    </row>
    <row r="6" spans="1:33" ht="44.25" customHeight="1" x14ac:dyDescent="0.15">
      <c r="A6" s="844"/>
      <c r="B6" s="855"/>
      <c r="C6" s="862"/>
      <c r="D6" s="825"/>
      <c r="E6" s="868"/>
      <c r="F6" s="844"/>
      <c r="G6" s="46"/>
      <c r="H6" s="871"/>
      <c r="I6" s="871"/>
      <c r="J6" s="843"/>
      <c r="K6" s="868"/>
      <c r="L6" s="868"/>
      <c r="M6" s="871"/>
      <c r="N6" s="879"/>
      <c r="O6" s="840"/>
      <c r="P6" s="822"/>
      <c r="Q6" s="824"/>
      <c r="R6" s="816"/>
      <c r="S6" s="818"/>
      <c r="T6" s="848"/>
      <c r="U6" s="871"/>
      <c r="V6" s="844"/>
      <c r="W6" s="840"/>
      <c r="X6" s="822"/>
      <c r="Y6" s="824"/>
      <c r="Z6" s="850"/>
      <c r="AA6" s="852"/>
      <c r="AB6" s="848"/>
      <c r="AC6" s="871"/>
      <c r="AD6" s="844"/>
      <c r="AE6" s="840"/>
      <c r="AF6" s="848"/>
    </row>
    <row r="7" spans="1:33" ht="13.5" customHeight="1" x14ac:dyDescent="0.15">
      <c r="A7" s="9" t="s">
        <v>1</v>
      </c>
      <c r="B7" s="192" t="s">
        <v>2</v>
      </c>
      <c r="C7" s="120">
        <v>3</v>
      </c>
      <c r="D7" s="102" t="s">
        <v>6</v>
      </c>
      <c r="E7" s="9" t="s">
        <v>7</v>
      </c>
      <c r="F7" s="9" t="s">
        <v>8</v>
      </c>
      <c r="G7" s="9" t="s">
        <v>43</v>
      </c>
      <c r="H7" s="9"/>
      <c r="I7" s="9">
        <v>5</v>
      </c>
      <c r="J7" s="40">
        <v>6</v>
      </c>
      <c r="K7" s="9">
        <v>7</v>
      </c>
      <c r="L7" s="9">
        <v>8</v>
      </c>
      <c r="M7" s="9" t="s">
        <v>67</v>
      </c>
      <c r="N7" s="249">
        <v>9</v>
      </c>
      <c r="O7" s="355">
        <v>10</v>
      </c>
      <c r="P7" s="558" t="s">
        <v>77</v>
      </c>
      <c r="Q7" s="559">
        <v>11</v>
      </c>
      <c r="R7" s="560" t="s">
        <v>95</v>
      </c>
      <c r="S7" s="561">
        <v>12</v>
      </c>
      <c r="T7" s="49" t="s">
        <v>104</v>
      </c>
      <c r="U7" s="46">
        <v>13</v>
      </c>
      <c r="V7" s="46" t="s">
        <v>111</v>
      </c>
      <c r="W7" s="192">
        <v>14</v>
      </c>
      <c r="X7" s="562" t="s">
        <v>156</v>
      </c>
      <c r="Y7" s="560">
        <v>15</v>
      </c>
      <c r="Z7" s="560" t="s">
        <v>161</v>
      </c>
      <c r="AA7" s="561">
        <v>16</v>
      </c>
      <c r="AB7" s="49" t="s">
        <v>165</v>
      </c>
      <c r="AC7" s="46">
        <v>17</v>
      </c>
      <c r="AD7" s="46" t="s">
        <v>169</v>
      </c>
      <c r="AE7" s="108">
        <v>18</v>
      </c>
      <c r="AF7" s="102" t="s">
        <v>172</v>
      </c>
    </row>
    <row r="8" spans="1:33" s="95" customFormat="1" ht="13.5" customHeight="1" x14ac:dyDescent="0.15">
      <c r="A8" s="243"/>
      <c r="B8" s="244"/>
      <c r="C8" s="117"/>
      <c r="D8" s="245"/>
      <c r="E8" s="243"/>
      <c r="F8" s="243"/>
      <c r="G8" s="243"/>
      <c r="H8" s="243"/>
      <c r="I8" s="243"/>
      <c r="J8" s="98">
        <f>Q10+S10+U10+W10+Y10+AA10+AC10+AE10</f>
        <v>5436</v>
      </c>
      <c r="K8" s="243"/>
      <c r="L8" s="243"/>
      <c r="M8" s="243"/>
      <c r="N8" s="299"/>
      <c r="O8" s="355"/>
      <c r="P8" s="558"/>
      <c r="Q8" s="562"/>
      <c r="R8" s="562"/>
      <c r="S8" s="561"/>
      <c r="T8" s="250"/>
      <c r="U8" s="245"/>
      <c r="V8" s="245"/>
      <c r="W8" s="117"/>
      <c r="X8" s="558"/>
      <c r="Y8" s="562"/>
      <c r="Z8" s="562"/>
      <c r="AA8" s="622"/>
      <c r="AB8" s="250"/>
      <c r="AC8" s="245"/>
      <c r="AD8" s="245"/>
      <c r="AE8" s="117"/>
      <c r="AF8" s="245"/>
    </row>
    <row r="9" spans="1:33" s="85" customFormat="1" ht="13.5" customHeight="1" x14ac:dyDescent="0.15">
      <c r="A9" s="86"/>
      <c r="B9" s="192"/>
      <c r="C9" s="117"/>
      <c r="D9" s="102"/>
      <c r="E9" s="86"/>
      <c r="F9" s="86"/>
      <c r="G9" s="86"/>
      <c r="H9" s="98">
        <f>SUM(H11+H30+H37+H41+H59+H63+H64+H67+H68++H73+H74+H79+H77+H80)</f>
        <v>6588</v>
      </c>
      <c r="I9" s="98">
        <f>SUM(I11+I30+I37+I41+I59+I63+I64+I67+I68++I73+I74+I79+I77+I80)</f>
        <v>2196</v>
      </c>
      <c r="J9" s="98">
        <f>J11+J30+J37+J40+J78</f>
        <v>4392</v>
      </c>
      <c r="K9" s="98">
        <f>SUM(K11+K30+K37+K41+K59+K63+K64+K67+K68++K73+K74+K79+K77+K80)</f>
        <v>2068</v>
      </c>
      <c r="L9" s="98">
        <f>SUM(L11+L30+L37+L41+L59+L63+L64+L67+L68++L73+L74+L79+L77+L80)</f>
        <v>2044</v>
      </c>
      <c r="M9" s="98">
        <f>SUM(M11+M30+M37+M41+M59+M63+M64+M67+M68++M73+M74+M79+M77+M80)</f>
        <v>74</v>
      </c>
      <c r="N9" s="98">
        <f>SUM(N11+N30+N37+N41+N59+N63+N64+N67+N68++N73+N74+N79+N77+N80)</f>
        <v>110</v>
      </c>
      <c r="O9" s="357">
        <f>SUM(O11+O30+O37+O41+O59+O63+O64+O67+O68++O73+O74+O79+O77+O80)</f>
        <v>1962</v>
      </c>
      <c r="P9" s="558"/>
      <c r="Q9" s="206">
        <f>SUM(Q10/17)</f>
        <v>36</v>
      </c>
      <c r="R9" s="207" t="e">
        <f t="shared" ref="R9:AD9" si="0">SUM(R10/17)</f>
        <v>#VALUE!</v>
      </c>
      <c r="S9" s="358">
        <f>SUM(S10/22)</f>
        <v>36</v>
      </c>
      <c r="T9" s="208" t="e">
        <f t="shared" si="0"/>
        <v>#VALUE!</v>
      </c>
      <c r="U9" s="206">
        <f t="shared" si="0"/>
        <v>36</v>
      </c>
      <c r="V9" s="207" t="e">
        <f t="shared" si="0"/>
        <v>#VALUE!</v>
      </c>
      <c r="W9" s="209">
        <f>SUM(W10/22)</f>
        <v>36</v>
      </c>
      <c r="X9" s="208" t="e">
        <f t="shared" si="0"/>
        <v>#VALUE!</v>
      </c>
      <c r="Y9" s="206">
        <f t="shared" si="0"/>
        <v>36</v>
      </c>
      <c r="Z9" s="207" t="e">
        <f t="shared" si="0"/>
        <v>#VALUE!</v>
      </c>
      <c r="AA9" s="209">
        <f>SUM(AA10/23)</f>
        <v>36</v>
      </c>
      <c r="AB9" s="208" t="e">
        <f t="shared" si="0"/>
        <v>#VALUE!</v>
      </c>
      <c r="AC9" s="206">
        <f>SUM(AC10/16)</f>
        <v>36</v>
      </c>
      <c r="AD9" s="207" t="e">
        <f t="shared" si="0"/>
        <v>#VALUE!</v>
      </c>
      <c r="AE9" s="209">
        <f>SUM(AE10/17)</f>
        <v>36</v>
      </c>
      <c r="AF9" s="87"/>
    </row>
    <row r="10" spans="1:33" s="83" customFormat="1" ht="13.5" customHeight="1" thickBot="1" x14ac:dyDescent="0.2">
      <c r="A10" s="408"/>
      <c r="B10" s="409"/>
      <c r="C10" s="410"/>
      <c r="D10" s="411"/>
      <c r="E10" s="408"/>
      <c r="F10" s="408"/>
      <c r="G10" s="408"/>
      <c r="H10" s="408"/>
      <c r="I10" s="408"/>
      <c r="J10" s="412"/>
      <c r="K10" s="408"/>
      <c r="L10" s="408"/>
      <c r="M10" s="408"/>
      <c r="N10" s="413"/>
      <c r="O10" s="409"/>
      <c r="P10" s="563"/>
      <c r="Q10" s="564">
        <f t="shared" ref="Q10:AE10" si="1">SUM(Q11+Q30+Q37+Q41+Q59)</f>
        <v>612</v>
      </c>
      <c r="R10" s="565" t="e">
        <f t="shared" si="1"/>
        <v>#VALUE!</v>
      </c>
      <c r="S10" s="566">
        <f t="shared" si="1"/>
        <v>792</v>
      </c>
      <c r="T10" s="416" t="e">
        <f t="shared" si="1"/>
        <v>#VALUE!</v>
      </c>
      <c r="U10" s="414">
        <f t="shared" si="1"/>
        <v>612</v>
      </c>
      <c r="V10" s="415" t="e">
        <f t="shared" si="1"/>
        <v>#VALUE!</v>
      </c>
      <c r="W10" s="417">
        <f t="shared" si="1"/>
        <v>792</v>
      </c>
      <c r="X10" s="416" t="e">
        <f t="shared" si="1"/>
        <v>#VALUE!</v>
      </c>
      <c r="Y10" s="564">
        <f t="shared" si="1"/>
        <v>612</v>
      </c>
      <c r="Z10" s="565" t="e">
        <f t="shared" si="1"/>
        <v>#VALUE!</v>
      </c>
      <c r="AA10" s="623">
        <f t="shared" si="1"/>
        <v>828</v>
      </c>
      <c r="AB10" s="416" t="e">
        <f t="shared" si="1"/>
        <v>#VALUE!</v>
      </c>
      <c r="AC10" s="414">
        <f t="shared" si="1"/>
        <v>576</v>
      </c>
      <c r="AD10" s="415" t="e">
        <f t="shared" si="1"/>
        <v>#VALUE!</v>
      </c>
      <c r="AE10" s="417">
        <f t="shared" si="1"/>
        <v>612</v>
      </c>
      <c r="AF10" s="211"/>
      <c r="AG10" s="251">
        <f>Q10+S10+U10+W10+Y10+AA10+AC10+AE10</f>
        <v>5436</v>
      </c>
    </row>
    <row r="11" spans="1:33" ht="13.5" customHeight="1" thickTop="1" thickBot="1" x14ac:dyDescent="0.2">
      <c r="A11" s="418" t="s">
        <v>469</v>
      </c>
      <c r="B11" s="419" t="s">
        <v>178</v>
      </c>
      <c r="C11" s="420"/>
      <c r="D11" s="421"/>
      <c r="E11" s="422"/>
      <c r="F11" s="422"/>
      <c r="G11" s="422"/>
      <c r="H11" s="423">
        <f t="shared" ref="H11:AE11" si="2">H12+H21+H26</f>
        <v>2106</v>
      </c>
      <c r="I11" s="423">
        <f t="shared" si="2"/>
        <v>702</v>
      </c>
      <c r="J11" s="423">
        <f t="shared" si="2"/>
        <v>1404</v>
      </c>
      <c r="K11" s="423">
        <f t="shared" si="2"/>
        <v>822</v>
      </c>
      <c r="L11" s="423">
        <f t="shared" si="2"/>
        <v>562</v>
      </c>
      <c r="M11" s="423">
        <f t="shared" si="2"/>
        <v>0</v>
      </c>
      <c r="N11" s="423">
        <f t="shared" si="2"/>
        <v>20</v>
      </c>
      <c r="O11" s="424">
        <f t="shared" si="2"/>
        <v>0</v>
      </c>
      <c r="P11" s="567">
        <f t="shared" si="2"/>
        <v>573</v>
      </c>
      <c r="Q11" s="426">
        <f t="shared" si="2"/>
        <v>612</v>
      </c>
      <c r="R11" s="423">
        <f t="shared" si="2"/>
        <v>723</v>
      </c>
      <c r="S11" s="424">
        <f t="shared" si="2"/>
        <v>792</v>
      </c>
      <c r="T11" s="425">
        <f t="shared" si="2"/>
        <v>152</v>
      </c>
      <c r="U11" s="426">
        <f t="shared" si="2"/>
        <v>0</v>
      </c>
      <c r="V11" s="423">
        <f t="shared" si="2"/>
        <v>147</v>
      </c>
      <c r="W11" s="424">
        <f t="shared" si="2"/>
        <v>0</v>
      </c>
      <c r="X11" s="425">
        <f t="shared" si="2"/>
        <v>0</v>
      </c>
      <c r="Y11" s="426">
        <f t="shared" si="2"/>
        <v>0</v>
      </c>
      <c r="Z11" s="423">
        <f t="shared" si="2"/>
        <v>0</v>
      </c>
      <c r="AA11" s="424">
        <f t="shared" si="2"/>
        <v>0</v>
      </c>
      <c r="AB11" s="425">
        <f t="shared" si="2"/>
        <v>0</v>
      </c>
      <c r="AC11" s="426">
        <f t="shared" si="2"/>
        <v>0</v>
      </c>
      <c r="AD11" s="423">
        <f t="shared" si="2"/>
        <v>0</v>
      </c>
      <c r="AE11" s="423">
        <f t="shared" si="2"/>
        <v>0</v>
      </c>
      <c r="AF11" s="212"/>
      <c r="AG11" s="213"/>
    </row>
    <row r="12" spans="1:33" ht="17.25" customHeight="1" thickTop="1" thickBot="1" x14ac:dyDescent="0.2">
      <c r="A12" s="427" t="s">
        <v>428</v>
      </c>
      <c r="B12" s="428" t="s">
        <v>429</v>
      </c>
      <c r="C12" s="429"/>
      <c r="D12" s="430"/>
      <c r="E12" s="431"/>
      <c r="F12" s="431"/>
      <c r="G12" s="431"/>
      <c r="H12" s="432">
        <f>H13+H14+H15+H16+H17+H18+H19+H20</f>
        <v>1359</v>
      </c>
      <c r="I12" s="432">
        <f t="shared" ref="I12:AE12" si="3">I13+I14+I15+I16+I17+I18+I19+I20</f>
        <v>453</v>
      </c>
      <c r="J12" s="433">
        <f t="shared" si="3"/>
        <v>906</v>
      </c>
      <c r="K12" s="432">
        <f t="shared" si="3"/>
        <v>516</v>
      </c>
      <c r="L12" s="432">
        <f t="shared" si="3"/>
        <v>390</v>
      </c>
      <c r="M12" s="432">
        <f t="shared" si="3"/>
        <v>0</v>
      </c>
      <c r="N12" s="432">
        <f t="shared" si="3"/>
        <v>0</v>
      </c>
      <c r="O12" s="432">
        <f t="shared" si="3"/>
        <v>0</v>
      </c>
      <c r="P12" s="568">
        <f t="shared" si="3"/>
        <v>331</v>
      </c>
      <c r="Q12" s="569">
        <f t="shared" si="3"/>
        <v>360</v>
      </c>
      <c r="R12" s="570">
        <f t="shared" si="3"/>
        <v>399</v>
      </c>
      <c r="S12" s="570">
        <f t="shared" si="3"/>
        <v>546</v>
      </c>
      <c r="T12" s="434">
        <f t="shared" si="3"/>
        <v>76</v>
      </c>
      <c r="U12" s="435">
        <f t="shared" si="3"/>
        <v>0</v>
      </c>
      <c r="V12" s="432">
        <f t="shared" si="3"/>
        <v>84</v>
      </c>
      <c r="W12" s="436">
        <f t="shared" si="3"/>
        <v>0</v>
      </c>
      <c r="X12" s="437">
        <f t="shared" si="3"/>
        <v>0</v>
      </c>
      <c r="Y12" s="569">
        <f t="shared" si="3"/>
        <v>0</v>
      </c>
      <c r="Z12" s="570">
        <f t="shared" si="3"/>
        <v>0</v>
      </c>
      <c r="AA12" s="624">
        <f t="shared" si="3"/>
        <v>0</v>
      </c>
      <c r="AB12" s="437">
        <f t="shared" si="3"/>
        <v>0</v>
      </c>
      <c r="AC12" s="435">
        <f t="shared" si="3"/>
        <v>0</v>
      </c>
      <c r="AD12" s="432">
        <f t="shared" si="3"/>
        <v>0</v>
      </c>
      <c r="AE12" s="432">
        <f t="shared" si="3"/>
        <v>0</v>
      </c>
      <c r="AF12" s="212"/>
      <c r="AG12" s="213"/>
    </row>
    <row r="13" spans="1:33" ht="13.5" customHeight="1" thickTop="1" x14ac:dyDescent="0.15">
      <c r="A13" s="398" t="s">
        <v>431</v>
      </c>
      <c r="B13" s="378" t="s">
        <v>179</v>
      </c>
      <c r="C13" s="361" t="s">
        <v>293</v>
      </c>
      <c r="D13" s="379"/>
      <c r="E13" s="379"/>
      <c r="F13" s="361" t="s">
        <v>293</v>
      </c>
      <c r="G13" s="380"/>
      <c r="H13" s="381">
        <v>117</v>
      </c>
      <c r="I13" s="382">
        <v>39</v>
      </c>
      <c r="J13" s="383">
        <f>SUM(Q13+S13+U13+W13+Y13+AA13+AC13+AE13)</f>
        <v>78</v>
      </c>
      <c r="K13" s="281">
        <v>78</v>
      </c>
      <c r="L13" s="381"/>
      <c r="M13" s="381"/>
      <c r="N13" s="297"/>
      <c r="O13" s="384"/>
      <c r="P13" s="571" t="s">
        <v>114</v>
      </c>
      <c r="Q13" s="572">
        <v>34</v>
      </c>
      <c r="R13" s="549">
        <v>57</v>
      </c>
      <c r="S13" s="550">
        <v>44</v>
      </c>
      <c r="T13" s="202"/>
      <c r="U13" s="203"/>
      <c r="V13" s="387"/>
      <c r="W13" s="204"/>
      <c r="X13" s="201"/>
      <c r="Y13" s="625"/>
      <c r="Z13" s="626"/>
      <c r="AA13" s="627"/>
      <c r="AB13" s="202"/>
      <c r="AC13" s="203"/>
      <c r="AD13" s="200"/>
      <c r="AE13" s="204"/>
      <c r="AF13" s="113"/>
      <c r="AG13" s="213"/>
    </row>
    <row r="14" spans="1:33" ht="13.5" customHeight="1" x14ac:dyDescent="0.15">
      <c r="A14" s="193" t="s">
        <v>432</v>
      </c>
      <c r="B14" s="194" t="s">
        <v>180</v>
      </c>
      <c r="C14" s="195" t="s">
        <v>371</v>
      </c>
      <c r="D14" s="99"/>
      <c r="E14" s="99"/>
      <c r="F14" s="195" t="s">
        <v>294</v>
      </c>
      <c r="G14" s="121"/>
      <c r="H14" s="196">
        <v>177</v>
      </c>
      <c r="I14" s="197">
        <v>59</v>
      </c>
      <c r="J14" s="198">
        <f t="shared" ref="J14" si="4">SUM(Q14+S14+U14+W14+Y14+AA14+AC14+AE14)</f>
        <v>118</v>
      </c>
      <c r="K14" s="196">
        <v>118</v>
      </c>
      <c r="L14" s="196"/>
      <c r="M14" s="196"/>
      <c r="N14" s="247"/>
      <c r="O14" s="214"/>
      <c r="P14" s="573" t="s">
        <v>167</v>
      </c>
      <c r="Q14" s="551">
        <v>34</v>
      </c>
      <c r="R14" s="552">
        <v>85</v>
      </c>
      <c r="S14" s="574">
        <v>84</v>
      </c>
      <c r="T14" s="113"/>
      <c r="U14" s="114"/>
      <c r="V14" s="82"/>
      <c r="W14" s="109"/>
      <c r="X14" s="80"/>
      <c r="Y14" s="628"/>
      <c r="Z14" s="629"/>
      <c r="AA14" s="630"/>
      <c r="AB14" s="113"/>
      <c r="AC14" s="114"/>
      <c r="AD14" s="82"/>
      <c r="AE14" s="109"/>
      <c r="AF14" s="113"/>
      <c r="AG14" s="213"/>
    </row>
    <row r="15" spans="1:33" ht="13.5" customHeight="1" x14ac:dyDescent="0.15">
      <c r="A15" s="193" t="s">
        <v>433</v>
      </c>
      <c r="B15" s="194" t="s">
        <v>32</v>
      </c>
      <c r="C15" s="195" t="s">
        <v>371</v>
      </c>
      <c r="D15" s="99"/>
      <c r="E15" s="99"/>
      <c r="F15" s="195" t="s">
        <v>294</v>
      </c>
      <c r="G15" s="121"/>
      <c r="H15" s="196">
        <v>174</v>
      </c>
      <c r="I15" s="197">
        <v>58</v>
      </c>
      <c r="J15" s="198">
        <v>116</v>
      </c>
      <c r="K15" s="196"/>
      <c r="L15" s="172">
        <v>116</v>
      </c>
      <c r="M15" s="196"/>
      <c r="N15" s="247"/>
      <c r="O15" s="214"/>
      <c r="P15" s="575">
        <v>44</v>
      </c>
      <c r="Q15" s="554">
        <v>48</v>
      </c>
      <c r="R15" s="552">
        <v>57</v>
      </c>
      <c r="S15" s="574">
        <v>68</v>
      </c>
      <c r="T15" s="113"/>
      <c r="U15" s="114"/>
      <c r="V15" s="82"/>
      <c r="W15" s="109"/>
      <c r="X15" s="80"/>
      <c r="Y15" s="628"/>
      <c r="Z15" s="629"/>
      <c r="AA15" s="630"/>
      <c r="AB15" s="81"/>
      <c r="AC15" s="78"/>
      <c r="AD15" s="82"/>
      <c r="AE15" s="109"/>
      <c r="AF15" s="81"/>
    </row>
    <row r="16" spans="1:33" ht="13.5" customHeight="1" x14ac:dyDescent="0.15">
      <c r="A16" s="353" t="s">
        <v>434</v>
      </c>
      <c r="B16" s="194" t="s">
        <v>12</v>
      </c>
      <c r="C16" s="195" t="s">
        <v>293</v>
      </c>
      <c r="D16" s="99"/>
      <c r="E16" s="99"/>
      <c r="F16" s="195" t="s">
        <v>293</v>
      </c>
      <c r="G16" s="121"/>
      <c r="H16" s="196">
        <v>384</v>
      </c>
      <c r="I16" s="197">
        <v>128</v>
      </c>
      <c r="J16" s="198">
        <v>256</v>
      </c>
      <c r="K16" s="172">
        <v>128</v>
      </c>
      <c r="L16" s="172">
        <v>128</v>
      </c>
      <c r="M16" s="196"/>
      <c r="N16" s="247"/>
      <c r="O16" s="214"/>
      <c r="P16" s="575">
        <v>177</v>
      </c>
      <c r="Q16" s="554">
        <v>106</v>
      </c>
      <c r="R16" s="552">
        <v>200</v>
      </c>
      <c r="S16" s="574">
        <v>150</v>
      </c>
      <c r="T16" s="113" t="s">
        <v>108</v>
      </c>
      <c r="U16" s="114"/>
      <c r="V16" s="82" t="s">
        <v>112</v>
      </c>
      <c r="W16" s="109"/>
      <c r="X16" s="80"/>
      <c r="Y16" s="628"/>
      <c r="Z16" s="629"/>
      <c r="AA16" s="630"/>
      <c r="AB16" s="113"/>
      <c r="AC16" s="216"/>
      <c r="AD16" s="82"/>
      <c r="AE16" s="109"/>
      <c r="AF16" s="81"/>
    </row>
    <row r="17" spans="1:33" ht="13.5" customHeight="1" x14ac:dyDescent="0.15">
      <c r="A17" s="193" t="s">
        <v>435</v>
      </c>
      <c r="B17" s="194" t="s">
        <v>30</v>
      </c>
      <c r="C17" s="195" t="s">
        <v>371</v>
      </c>
      <c r="D17" s="99"/>
      <c r="E17" s="99"/>
      <c r="F17" s="195" t="s">
        <v>294</v>
      </c>
      <c r="G17" s="121"/>
      <c r="H17" s="196">
        <v>174</v>
      </c>
      <c r="I17" s="197">
        <v>58</v>
      </c>
      <c r="J17" s="198">
        <v>116</v>
      </c>
      <c r="K17" s="196">
        <v>116</v>
      </c>
      <c r="L17" s="172"/>
      <c r="M17" s="196"/>
      <c r="N17" s="247"/>
      <c r="O17" s="214"/>
      <c r="P17" s="575"/>
      <c r="Q17" s="554">
        <v>52</v>
      </c>
      <c r="R17" s="552"/>
      <c r="S17" s="574">
        <v>64</v>
      </c>
      <c r="T17" s="113" t="s">
        <v>108</v>
      </c>
      <c r="U17" s="114"/>
      <c r="V17" s="82" t="s">
        <v>112</v>
      </c>
      <c r="W17" s="109"/>
      <c r="X17" s="79"/>
      <c r="Y17" s="631"/>
      <c r="Z17" s="632"/>
      <c r="AA17" s="630"/>
      <c r="AB17" s="81"/>
      <c r="AC17" s="78"/>
      <c r="AD17" s="82"/>
      <c r="AE17" s="109"/>
      <c r="AF17" s="81"/>
    </row>
    <row r="18" spans="1:33" ht="13.5" customHeight="1" x14ac:dyDescent="0.15">
      <c r="A18" s="193" t="s">
        <v>436</v>
      </c>
      <c r="B18" s="194" t="s">
        <v>26</v>
      </c>
      <c r="C18" s="195" t="s">
        <v>371</v>
      </c>
      <c r="D18" s="99"/>
      <c r="E18" s="99"/>
      <c r="F18" s="195" t="s">
        <v>294</v>
      </c>
      <c r="G18" s="121"/>
      <c r="H18" s="196">
        <v>174</v>
      </c>
      <c r="I18" s="197">
        <v>58</v>
      </c>
      <c r="J18" s="198">
        <v>116</v>
      </c>
      <c r="K18" s="196"/>
      <c r="L18" s="172">
        <v>116</v>
      </c>
      <c r="M18" s="196"/>
      <c r="N18" s="247"/>
      <c r="O18" s="214"/>
      <c r="P18" s="575"/>
      <c r="Q18" s="554">
        <v>52</v>
      </c>
      <c r="R18" s="552"/>
      <c r="S18" s="574">
        <v>64</v>
      </c>
      <c r="T18" s="113"/>
      <c r="U18" s="114"/>
      <c r="V18" s="82"/>
      <c r="W18" s="109"/>
      <c r="X18" s="79"/>
      <c r="Y18" s="631"/>
      <c r="Z18" s="632"/>
      <c r="AA18" s="630"/>
      <c r="AB18" s="81"/>
      <c r="AC18" s="78"/>
      <c r="AD18" s="82"/>
      <c r="AE18" s="109"/>
      <c r="AF18" s="81"/>
    </row>
    <row r="19" spans="1:33" ht="18" customHeight="1" x14ac:dyDescent="0.15">
      <c r="A19" s="193" t="s">
        <v>437</v>
      </c>
      <c r="B19" s="194" t="s">
        <v>181</v>
      </c>
      <c r="C19" s="195" t="s">
        <v>371</v>
      </c>
      <c r="D19" s="99"/>
      <c r="E19" s="99"/>
      <c r="F19" s="195" t="s">
        <v>294</v>
      </c>
      <c r="G19" s="121"/>
      <c r="H19" s="196">
        <v>105</v>
      </c>
      <c r="I19" s="197">
        <v>35</v>
      </c>
      <c r="J19" s="198">
        <v>70</v>
      </c>
      <c r="K19" s="196">
        <v>40</v>
      </c>
      <c r="L19" s="172">
        <v>30</v>
      </c>
      <c r="M19" s="196"/>
      <c r="N19" s="247"/>
      <c r="O19" s="214"/>
      <c r="P19" s="575"/>
      <c r="Q19" s="554">
        <v>34</v>
      </c>
      <c r="R19" s="552"/>
      <c r="S19" s="574">
        <v>36</v>
      </c>
      <c r="T19" s="113"/>
      <c r="U19" s="114"/>
      <c r="V19" s="82"/>
      <c r="W19" s="109"/>
      <c r="X19" s="80"/>
      <c r="Y19" s="628"/>
      <c r="Z19" s="632"/>
      <c r="AA19" s="630"/>
      <c r="AB19" s="81"/>
      <c r="AC19" s="78"/>
      <c r="AD19" s="82"/>
      <c r="AE19" s="109"/>
      <c r="AF19" s="81"/>
    </row>
    <row r="20" spans="1:33" ht="13.5" customHeight="1" thickBot="1" x14ac:dyDescent="0.2">
      <c r="A20" s="362" t="s">
        <v>438</v>
      </c>
      <c r="B20" s="363" t="s">
        <v>353</v>
      </c>
      <c r="C20" s="364" t="s">
        <v>356</v>
      </c>
      <c r="D20" s="99"/>
      <c r="E20" s="99"/>
      <c r="F20" s="195" t="s">
        <v>356</v>
      </c>
      <c r="G20" s="121"/>
      <c r="H20" s="365">
        <v>54</v>
      </c>
      <c r="I20" s="366">
        <v>18</v>
      </c>
      <c r="J20" s="367">
        <v>36</v>
      </c>
      <c r="K20" s="365">
        <v>36</v>
      </c>
      <c r="L20" s="368"/>
      <c r="M20" s="365"/>
      <c r="N20" s="369"/>
      <c r="O20" s="370"/>
      <c r="P20" s="576"/>
      <c r="Q20" s="577"/>
      <c r="R20" s="578"/>
      <c r="S20" s="579">
        <v>36</v>
      </c>
      <c r="T20" s="371"/>
      <c r="U20" s="372"/>
      <c r="V20" s="373"/>
      <c r="W20" s="374"/>
      <c r="X20" s="375"/>
      <c r="Y20" s="633"/>
      <c r="Z20" s="634"/>
      <c r="AA20" s="635"/>
      <c r="AB20" s="376"/>
      <c r="AC20" s="377"/>
      <c r="AD20" s="373"/>
      <c r="AE20" s="374"/>
      <c r="AF20" s="81"/>
    </row>
    <row r="21" spans="1:33" s="95" customFormat="1" ht="24" customHeight="1" thickTop="1" thickBot="1" x14ac:dyDescent="0.2">
      <c r="A21" s="389"/>
      <c r="B21" s="390" t="s">
        <v>430</v>
      </c>
      <c r="C21" s="391"/>
      <c r="D21" s="392"/>
      <c r="E21" s="392"/>
      <c r="F21" s="393"/>
      <c r="G21" s="394"/>
      <c r="H21" s="395">
        <f>H22+H23+H24</f>
        <v>405</v>
      </c>
      <c r="I21" s="395">
        <f t="shared" ref="I21:AE21" si="5">I22+I23+I24</f>
        <v>135</v>
      </c>
      <c r="J21" s="395">
        <f t="shared" si="5"/>
        <v>270</v>
      </c>
      <c r="K21" s="395">
        <f t="shared" si="5"/>
        <v>126</v>
      </c>
      <c r="L21" s="395">
        <f t="shared" si="5"/>
        <v>144</v>
      </c>
      <c r="M21" s="395">
        <f t="shared" si="5"/>
        <v>0</v>
      </c>
      <c r="N21" s="395">
        <f t="shared" si="5"/>
        <v>0</v>
      </c>
      <c r="O21" s="396">
        <f t="shared" si="5"/>
        <v>0</v>
      </c>
      <c r="P21" s="580">
        <f t="shared" si="5"/>
        <v>145</v>
      </c>
      <c r="Q21" s="546">
        <f t="shared" si="5"/>
        <v>100</v>
      </c>
      <c r="R21" s="546">
        <f t="shared" si="5"/>
        <v>201</v>
      </c>
      <c r="S21" s="547">
        <f t="shared" si="5"/>
        <v>170</v>
      </c>
      <c r="T21" s="397">
        <f t="shared" si="5"/>
        <v>38</v>
      </c>
      <c r="U21" s="395">
        <f t="shared" si="5"/>
        <v>0</v>
      </c>
      <c r="V21" s="395">
        <f t="shared" si="5"/>
        <v>63</v>
      </c>
      <c r="W21" s="396">
        <f t="shared" si="5"/>
        <v>0</v>
      </c>
      <c r="X21" s="397">
        <f t="shared" si="5"/>
        <v>0</v>
      </c>
      <c r="Y21" s="546">
        <f t="shared" si="5"/>
        <v>0</v>
      </c>
      <c r="Z21" s="546">
        <f t="shared" si="5"/>
        <v>0</v>
      </c>
      <c r="AA21" s="547">
        <f t="shared" si="5"/>
        <v>0</v>
      </c>
      <c r="AB21" s="397">
        <f t="shared" si="5"/>
        <v>0</v>
      </c>
      <c r="AC21" s="395">
        <f t="shared" si="5"/>
        <v>0</v>
      </c>
      <c r="AD21" s="395">
        <f t="shared" si="5"/>
        <v>0</v>
      </c>
      <c r="AE21" s="396">
        <f t="shared" si="5"/>
        <v>0</v>
      </c>
      <c r="AF21" s="81"/>
    </row>
    <row r="22" spans="1:33" ht="13.5" customHeight="1" thickTop="1" x14ac:dyDescent="0.15">
      <c r="A22" s="360" t="s">
        <v>439</v>
      </c>
      <c r="B22" s="378" t="s">
        <v>357</v>
      </c>
      <c r="C22" s="361" t="s">
        <v>371</v>
      </c>
      <c r="D22" s="379"/>
      <c r="E22" s="379"/>
      <c r="F22" s="361" t="s">
        <v>294</v>
      </c>
      <c r="G22" s="380"/>
      <c r="H22" s="381">
        <v>150</v>
      </c>
      <c r="I22" s="382">
        <v>50</v>
      </c>
      <c r="J22" s="383">
        <v>100</v>
      </c>
      <c r="K22" s="381"/>
      <c r="L22" s="381">
        <v>100</v>
      </c>
      <c r="M22" s="381"/>
      <c r="N22" s="297"/>
      <c r="O22" s="384"/>
      <c r="P22" s="581">
        <v>57</v>
      </c>
      <c r="Q22" s="548">
        <v>52</v>
      </c>
      <c r="R22" s="549">
        <v>68</v>
      </c>
      <c r="S22" s="550">
        <v>48</v>
      </c>
      <c r="T22" s="385" t="s">
        <v>108</v>
      </c>
      <c r="U22" s="386"/>
      <c r="V22" s="200" t="s">
        <v>166</v>
      </c>
      <c r="W22" s="204"/>
      <c r="X22" s="201"/>
      <c r="Y22" s="625"/>
      <c r="Z22" s="626"/>
      <c r="AA22" s="627"/>
      <c r="AB22" s="387"/>
      <c r="AC22" s="388"/>
      <c r="AD22" s="200"/>
      <c r="AE22" s="204"/>
      <c r="AF22" s="81"/>
    </row>
    <row r="23" spans="1:33" s="95" customFormat="1" ht="13.5" customHeight="1" x14ac:dyDescent="0.15">
      <c r="A23" s="353" t="s">
        <v>440</v>
      </c>
      <c r="B23" s="194" t="s">
        <v>183</v>
      </c>
      <c r="C23" s="195" t="s">
        <v>293</v>
      </c>
      <c r="D23" s="99"/>
      <c r="E23" s="99"/>
      <c r="F23" s="195" t="s">
        <v>293</v>
      </c>
      <c r="G23" s="121"/>
      <c r="H23" s="196">
        <v>201</v>
      </c>
      <c r="I23" s="197">
        <v>67</v>
      </c>
      <c r="J23" s="198">
        <v>134</v>
      </c>
      <c r="K23" s="172">
        <v>100</v>
      </c>
      <c r="L23" s="172">
        <v>34</v>
      </c>
      <c r="M23" s="196"/>
      <c r="N23" s="247"/>
      <c r="O23" s="214"/>
      <c r="P23" s="575">
        <v>88</v>
      </c>
      <c r="Q23" s="551">
        <v>48</v>
      </c>
      <c r="R23" s="552">
        <v>133</v>
      </c>
      <c r="S23" s="553">
        <v>86</v>
      </c>
      <c r="T23" s="205"/>
      <c r="U23" s="215"/>
      <c r="V23" s="182"/>
      <c r="W23" s="184"/>
      <c r="X23" s="183"/>
      <c r="Y23" s="625"/>
      <c r="Z23" s="636"/>
      <c r="AA23" s="637"/>
      <c r="AB23" s="181"/>
      <c r="AC23" s="180"/>
      <c r="AD23" s="182"/>
      <c r="AE23" s="184"/>
      <c r="AF23" s="181"/>
    </row>
    <row r="24" spans="1:33" s="95" customFormat="1" ht="13.5" customHeight="1" x14ac:dyDescent="0.15">
      <c r="A24" s="193" t="s">
        <v>441</v>
      </c>
      <c r="B24" s="194" t="s">
        <v>470</v>
      </c>
      <c r="C24" s="195" t="s">
        <v>356</v>
      </c>
      <c r="D24" s="99"/>
      <c r="E24" s="99"/>
      <c r="F24" s="199"/>
      <c r="G24" s="121"/>
      <c r="H24" s="196">
        <v>54</v>
      </c>
      <c r="I24" s="197">
        <v>18</v>
      </c>
      <c r="J24" s="198">
        <v>36</v>
      </c>
      <c r="K24" s="196">
        <v>26</v>
      </c>
      <c r="L24" s="196">
        <v>10</v>
      </c>
      <c r="M24" s="196"/>
      <c r="N24" s="247"/>
      <c r="O24" s="214"/>
      <c r="P24" s="575"/>
      <c r="Q24" s="554"/>
      <c r="R24" s="555"/>
      <c r="S24" s="553">
        <v>36</v>
      </c>
      <c r="T24" s="205"/>
      <c r="U24" s="215"/>
      <c r="V24" s="81"/>
      <c r="W24" s="109"/>
      <c r="X24" s="79"/>
      <c r="Y24" s="631"/>
      <c r="Z24" s="632"/>
      <c r="AA24" s="630"/>
      <c r="AB24" s="113"/>
      <c r="AC24" s="114"/>
      <c r="AD24" s="81"/>
      <c r="AE24" s="109"/>
      <c r="AF24" s="113"/>
    </row>
    <row r="25" spans="1:33" s="95" customFormat="1" ht="13.5" customHeight="1" thickBot="1" x14ac:dyDescent="0.2">
      <c r="A25" s="362"/>
      <c r="B25" s="363" t="s">
        <v>471</v>
      </c>
      <c r="C25" s="364"/>
      <c r="D25" s="392"/>
      <c r="E25" s="392"/>
      <c r="F25" s="393"/>
      <c r="G25" s="394"/>
      <c r="H25" s="365"/>
      <c r="I25" s="366"/>
      <c r="J25" s="367"/>
      <c r="K25" s="365"/>
      <c r="L25" s="365"/>
      <c r="M25" s="365"/>
      <c r="N25" s="369"/>
      <c r="O25" s="370"/>
      <c r="P25" s="576"/>
      <c r="Q25" s="556"/>
      <c r="R25" s="556"/>
      <c r="S25" s="557" t="s">
        <v>125</v>
      </c>
      <c r="T25" s="399"/>
      <c r="U25" s="400"/>
      <c r="V25" s="376"/>
      <c r="W25" s="374"/>
      <c r="X25" s="375"/>
      <c r="Y25" s="634"/>
      <c r="Z25" s="632"/>
      <c r="AA25" s="635"/>
      <c r="AB25" s="371"/>
      <c r="AC25" s="376"/>
      <c r="AD25" s="376"/>
      <c r="AE25" s="374"/>
      <c r="AF25" s="113"/>
    </row>
    <row r="26" spans="1:33" s="95" customFormat="1" ht="13.5" customHeight="1" thickTop="1" thickBot="1" x14ac:dyDescent="0.2">
      <c r="A26" s="401" t="s">
        <v>478</v>
      </c>
      <c r="B26" s="390" t="s">
        <v>472</v>
      </c>
      <c r="C26" s="391"/>
      <c r="D26" s="402"/>
      <c r="E26" s="402"/>
      <c r="F26" s="403"/>
      <c r="G26" s="404"/>
      <c r="H26" s="395">
        <f>H27+H28+H29</f>
        <v>342</v>
      </c>
      <c r="I26" s="395">
        <f t="shared" ref="I26:AE26" si="6">I27+I28+I29</f>
        <v>114</v>
      </c>
      <c r="J26" s="395">
        <f t="shared" si="6"/>
        <v>228</v>
      </c>
      <c r="K26" s="395">
        <f t="shared" si="6"/>
        <v>180</v>
      </c>
      <c r="L26" s="395">
        <f t="shared" si="6"/>
        <v>28</v>
      </c>
      <c r="M26" s="395">
        <f t="shared" si="6"/>
        <v>0</v>
      </c>
      <c r="N26" s="395">
        <f t="shared" si="6"/>
        <v>20</v>
      </c>
      <c r="O26" s="396">
        <f t="shared" si="6"/>
        <v>0</v>
      </c>
      <c r="P26" s="580">
        <f t="shared" si="6"/>
        <v>97</v>
      </c>
      <c r="Q26" s="546">
        <f t="shared" si="6"/>
        <v>152</v>
      </c>
      <c r="R26" s="546">
        <f t="shared" si="6"/>
        <v>123</v>
      </c>
      <c r="S26" s="547">
        <f t="shared" si="6"/>
        <v>76</v>
      </c>
      <c r="T26" s="397">
        <f t="shared" si="6"/>
        <v>38</v>
      </c>
      <c r="U26" s="395">
        <f t="shared" si="6"/>
        <v>0</v>
      </c>
      <c r="V26" s="395">
        <f t="shared" si="6"/>
        <v>0</v>
      </c>
      <c r="W26" s="396">
        <f t="shared" si="6"/>
        <v>0</v>
      </c>
      <c r="X26" s="397">
        <f t="shared" si="6"/>
        <v>0</v>
      </c>
      <c r="Y26" s="546">
        <f t="shared" si="6"/>
        <v>0</v>
      </c>
      <c r="Z26" s="638">
        <f t="shared" si="6"/>
        <v>0</v>
      </c>
      <c r="AA26" s="547">
        <f t="shared" si="6"/>
        <v>0</v>
      </c>
      <c r="AB26" s="397">
        <f t="shared" si="6"/>
        <v>0</v>
      </c>
      <c r="AC26" s="395">
        <f t="shared" si="6"/>
        <v>0</v>
      </c>
      <c r="AD26" s="395">
        <f t="shared" si="6"/>
        <v>0</v>
      </c>
      <c r="AE26" s="396">
        <f t="shared" si="6"/>
        <v>0</v>
      </c>
      <c r="AF26" s="113"/>
      <c r="AG26" s="213"/>
    </row>
    <row r="27" spans="1:33" s="95" customFormat="1" ht="13.5" customHeight="1" thickTop="1" x14ac:dyDescent="0.15">
      <c r="A27" s="398" t="s">
        <v>473</v>
      </c>
      <c r="B27" s="378" t="s">
        <v>474</v>
      </c>
      <c r="C27" s="361" t="s">
        <v>356</v>
      </c>
      <c r="D27" s="379"/>
      <c r="E27" s="379"/>
      <c r="F27" s="361" t="s">
        <v>294</v>
      </c>
      <c r="G27" s="380"/>
      <c r="H27" s="381">
        <v>117</v>
      </c>
      <c r="I27" s="382">
        <v>39</v>
      </c>
      <c r="J27" s="383">
        <v>78</v>
      </c>
      <c r="K27" s="381">
        <v>50</v>
      </c>
      <c r="L27" s="381">
        <v>28</v>
      </c>
      <c r="M27" s="381"/>
      <c r="N27" s="297"/>
      <c r="O27" s="384"/>
      <c r="P27" s="581">
        <v>32</v>
      </c>
      <c r="Q27" s="548">
        <v>78</v>
      </c>
      <c r="R27" s="549">
        <v>38</v>
      </c>
      <c r="S27" s="582"/>
      <c r="T27" s="385" t="s">
        <v>108</v>
      </c>
      <c r="U27" s="386"/>
      <c r="V27" s="200"/>
      <c r="W27" s="204"/>
      <c r="X27" s="201"/>
      <c r="Y27" s="625"/>
      <c r="Z27" s="626"/>
      <c r="AA27" s="627"/>
      <c r="AB27" s="387"/>
      <c r="AC27" s="388"/>
      <c r="AD27" s="200"/>
      <c r="AE27" s="204"/>
      <c r="AF27" s="113"/>
      <c r="AG27" s="57"/>
    </row>
    <row r="28" spans="1:33" s="95" customFormat="1" ht="13.5" customHeight="1" x14ac:dyDescent="0.15">
      <c r="A28" s="193" t="s">
        <v>475</v>
      </c>
      <c r="B28" s="194" t="s">
        <v>476</v>
      </c>
      <c r="C28" s="195" t="s">
        <v>371</v>
      </c>
      <c r="D28" s="99"/>
      <c r="E28" s="99"/>
      <c r="F28" s="195" t="s">
        <v>358</v>
      </c>
      <c r="G28" s="121"/>
      <c r="H28" s="196">
        <v>162</v>
      </c>
      <c r="I28" s="197">
        <v>54</v>
      </c>
      <c r="J28" s="198">
        <v>108</v>
      </c>
      <c r="K28" s="196">
        <v>108</v>
      </c>
      <c r="L28" s="196"/>
      <c r="M28" s="196"/>
      <c r="N28" s="247"/>
      <c r="O28" s="214"/>
      <c r="P28" s="575">
        <v>65</v>
      </c>
      <c r="Q28" s="551">
        <v>52</v>
      </c>
      <c r="R28" s="552">
        <v>85</v>
      </c>
      <c r="S28" s="574">
        <v>56</v>
      </c>
      <c r="T28" s="205"/>
      <c r="U28" s="215"/>
      <c r="V28" s="200"/>
      <c r="W28" s="204"/>
      <c r="X28" s="201"/>
      <c r="Y28" s="625"/>
      <c r="Z28" s="626"/>
      <c r="AA28" s="627"/>
      <c r="AB28" s="202"/>
      <c r="AC28" s="203"/>
      <c r="AD28" s="200"/>
      <c r="AE28" s="204"/>
      <c r="AF28" s="113"/>
      <c r="AG28" s="57"/>
    </row>
    <row r="29" spans="1:33" ht="13.5" customHeight="1" thickBot="1" x14ac:dyDescent="0.2">
      <c r="A29" s="362" t="s">
        <v>477</v>
      </c>
      <c r="B29" s="363" t="s">
        <v>359</v>
      </c>
      <c r="C29" s="444" t="s">
        <v>254</v>
      </c>
      <c r="D29" s="392"/>
      <c r="E29" s="392"/>
      <c r="F29" s="444" t="s">
        <v>254</v>
      </c>
      <c r="G29" s="394"/>
      <c r="H29" s="368">
        <v>63</v>
      </c>
      <c r="I29" s="392">
        <v>21</v>
      </c>
      <c r="J29" s="445">
        <v>42</v>
      </c>
      <c r="K29" s="368">
        <v>22</v>
      </c>
      <c r="L29" s="368"/>
      <c r="M29" s="368"/>
      <c r="N29" s="446">
        <v>20</v>
      </c>
      <c r="O29" s="447"/>
      <c r="P29" s="576"/>
      <c r="Q29" s="577">
        <v>22</v>
      </c>
      <c r="R29" s="578"/>
      <c r="S29" s="557">
        <v>20</v>
      </c>
      <c r="T29" s="371"/>
      <c r="U29" s="372"/>
      <c r="V29" s="373"/>
      <c r="W29" s="448"/>
      <c r="X29" s="375"/>
      <c r="Y29" s="633"/>
      <c r="Z29" s="639"/>
      <c r="AA29" s="635"/>
      <c r="AB29" s="371"/>
      <c r="AC29" s="372"/>
      <c r="AD29" s="373"/>
      <c r="AE29" s="374"/>
      <c r="AF29" s="81"/>
    </row>
    <row r="30" spans="1:33" ht="23.25" customHeight="1" thickTop="1" thickBot="1" x14ac:dyDescent="0.2">
      <c r="A30" s="451" t="s">
        <v>251</v>
      </c>
      <c r="B30" s="452" t="s">
        <v>24</v>
      </c>
      <c r="C30" s="421"/>
      <c r="D30" s="422"/>
      <c r="E30" s="422"/>
      <c r="F30" s="422"/>
      <c r="G30" s="453"/>
      <c r="H30" s="454">
        <f>SUM(H31:H36)</f>
        <v>771</v>
      </c>
      <c r="I30" s="422">
        <f t="shared" ref="I30:AE30" si="7">SUM(I31:I36)</f>
        <v>257</v>
      </c>
      <c r="J30" s="422">
        <f t="shared" si="7"/>
        <v>514</v>
      </c>
      <c r="K30" s="422">
        <f t="shared" si="7"/>
        <v>172</v>
      </c>
      <c r="L30" s="422">
        <f t="shared" si="7"/>
        <v>342</v>
      </c>
      <c r="M30" s="422">
        <f t="shared" si="7"/>
        <v>0</v>
      </c>
      <c r="N30" s="422">
        <f t="shared" si="7"/>
        <v>0</v>
      </c>
      <c r="O30" s="455">
        <f t="shared" si="7"/>
        <v>0</v>
      </c>
      <c r="P30" s="456">
        <f t="shared" si="7"/>
        <v>0</v>
      </c>
      <c r="Q30" s="454">
        <f t="shared" si="7"/>
        <v>0</v>
      </c>
      <c r="R30" s="422">
        <f t="shared" si="7"/>
        <v>0</v>
      </c>
      <c r="S30" s="455">
        <f t="shared" si="7"/>
        <v>0</v>
      </c>
      <c r="T30" s="456">
        <f t="shared" si="7"/>
        <v>132</v>
      </c>
      <c r="U30" s="454">
        <f t="shared" si="7"/>
        <v>88</v>
      </c>
      <c r="V30" s="422">
        <f t="shared" si="7"/>
        <v>113</v>
      </c>
      <c r="W30" s="422">
        <f t="shared" si="7"/>
        <v>142</v>
      </c>
      <c r="X30" s="453">
        <f t="shared" si="7"/>
        <v>103</v>
      </c>
      <c r="Y30" s="454">
        <f t="shared" si="7"/>
        <v>152</v>
      </c>
      <c r="Z30" s="422">
        <f t="shared" si="7"/>
        <v>0</v>
      </c>
      <c r="AA30" s="422">
        <f t="shared" si="7"/>
        <v>52</v>
      </c>
      <c r="AB30" s="453">
        <f t="shared" si="7"/>
        <v>0</v>
      </c>
      <c r="AC30" s="454">
        <f t="shared" si="7"/>
        <v>52</v>
      </c>
      <c r="AD30" s="422">
        <f t="shared" si="7"/>
        <v>0</v>
      </c>
      <c r="AE30" s="455">
        <f t="shared" si="7"/>
        <v>28</v>
      </c>
      <c r="AF30" s="51"/>
    </row>
    <row r="31" spans="1:33" ht="13.5" customHeight="1" thickTop="1" x14ac:dyDescent="0.15">
      <c r="A31" s="27" t="s">
        <v>27</v>
      </c>
      <c r="B31" s="138" t="s">
        <v>28</v>
      </c>
      <c r="C31" s="449" t="s">
        <v>254</v>
      </c>
      <c r="D31" s="28"/>
      <c r="E31" s="28"/>
      <c r="F31" s="28"/>
      <c r="G31" s="130"/>
      <c r="H31" s="450">
        <v>60</v>
      </c>
      <c r="I31" s="379">
        <v>12</v>
      </c>
      <c r="J31" s="41">
        <f>SUM(Q31+S31+U31+W31+Y31+AA31+AC31+AE31)</f>
        <v>48</v>
      </c>
      <c r="K31" s="27">
        <v>48</v>
      </c>
      <c r="L31" s="27"/>
      <c r="M31" s="27"/>
      <c r="N31" s="298"/>
      <c r="O31" s="112"/>
      <c r="P31" s="136"/>
      <c r="Q31" s="583"/>
      <c r="R31" s="584"/>
      <c r="S31" s="585"/>
      <c r="T31" s="53"/>
      <c r="U31" s="27"/>
      <c r="V31" s="29"/>
      <c r="W31" s="56"/>
      <c r="X31" s="136">
        <v>25</v>
      </c>
      <c r="Y31" s="613">
        <v>48</v>
      </c>
      <c r="Z31" s="593" t="s">
        <v>105</v>
      </c>
      <c r="AA31" s="585"/>
      <c r="AB31" s="135"/>
      <c r="AC31" s="131"/>
      <c r="AD31" s="29"/>
      <c r="AE31" s="112"/>
      <c r="AF31" s="21"/>
    </row>
    <row r="32" spans="1:33" ht="13.5" customHeight="1" x14ac:dyDescent="0.15">
      <c r="A32" s="11" t="s">
        <v>29</v>
      </c>
      <c r="B32" s="119" t="s">
        <v>30</v>
      </c>
      <c r="C32" s="116" t="s">
        <v>254</v>
      </c>
      <c r="D32" s="12"/>
      <c r="E32" s="12"/>
      <c r="F32" s="12"/>
      <c r="G32" s="126"/>
      <c r="H32" s="127">
        <v>60</v>
      </c>
      <c r="I32" s="99">
        <v>12</v>
      </c>
      <c r="J32" s="24">
        <f>SUM(Q32+S32+U32+W32+AA32+AC32++AE32)</f>
        <v>48</v>
      </c>
      <c r="K32" s="77">
        <v>38</v>
      </c>
      <c r="L32" s="77">
        <v>10</v>
      </c>
      <c r="M32" s="11"/>
      <c r="N32" s="289"/>
      <c r="O32" s="13"/>
      <c r="P32" s="61"/>
      <c r="Q32" s="586"/>
      <c r="R32" s="587"/>
      <c r="S32" s="588"/>
      <c r="T32" s="21">
        <v>25</v>
      </c>
      <c r="U32" s="45">
        <v>20</v>
      </c>
      <c r="V32" s="14">
        <v>35</v>
      </c>
      <c r="W32" s="54">
        <v>28</v>
      </c>
      <c r="X32" s="59"/>
      <c r="Y32" s="586"/>
      <c r="Z32" s="596"/>
      <c r="AA32" s="588"/>
      <c r="AB32" s="20"/>
      <c r="AC32" s="115"/>
      <c r="AD32" s="14"/>
      <c r="AE32" s="110"/>
      <c r="AF32" s="21"/>
    </row>
    <row r="33" spans="1:32" ht="13.5" customHeight="1" x14ac:dyDescent="0.15">
      <c r="A33" s="11" t="s">
        <v>31</v>
      </c>
      <c r="B33" s="119" t="s">
        <v>32</v>
      </c>
      <c r="C33" s="118" t="s">
        <v>295</v>
      </c>
      <c r="D33" s="12"/>
      <c r="E33" s="12"/>
      <c r="F33" s="12"/>
      <c r="G33" s="126"/>
      <c r="H33" s="115">
        <v>190</v>
      </c>
      <c r="I33" s="76">
        <v>24</v>
      </c>
      <c r="J33" s="24">
        <f>SUM(Q33+S33+U33+W33+Y33+AA33+AC33+AE33)</f>
        <v>166</v>
      </c>
      <c r="K33" s="11"/>
      <c r="L33" s="77">
        <v>166</v>
      </c>
      <c r="M33" s="11"/>
      <c r="N33" s="289"/>
      <c r="O33" s="13"/>
      <c r="P33" s="61"/>
      <c r="Q33" s="586"/>
      <c r="R33" s="587"/>
      <c r="S33" s="588"/>
      <c r="T33" s="21">
        <v>39</v>
      </c>
      <c r="U33" s="77">
        <v>34</v>
      </c>
      <c r="V33" s="14">
        <v>39</v>
      </c>
      <c r="W33" s="54">
        <v>38</v>
      </c>
      <c r="X33" s="60">
        <v>39</v>
      </c>
      <c r="Y33" s="595">
        <v>34</v>
      </c>
      <c r="Z33" s="596" t="s">
        <v>109</v>
      </c>
      <c r="AA33" s="588">
        <v>26</v>
      </c>
      <c r="AB33" s="21" t="s">
        <v>104</v>
      </c>
      <c r="AC33" s="45">
        <v>20</v>
      </c>
      <c r="AD33" s="14"/>
      <c r="AE33" s="110">
        <v>14</v>
      </c>
      <c r="AF33" s="21"/>
    </row>
    <row r="34" spans="1:32" ht="13.5" customHeight="1" x14ac:dyDescent="0.15">
      <c r="A34" s="11" t="s">
        <v>25</v>
      </c>
      <c r="B34" s="123" t="s">
        <v>26</v>
      </c>
      <c r="C34" s="121" t="s">
        <v>292</v>
      </c>
      <c r="D34" s="12"/>
      <c r="E34" s="12"/>
      <c r="F34" s="12"/>
      <c r="G34" s="126"/>
      <c r="H34" s="115">
        <v>332</v>
      </c>
      <c r="I34" s="76">
        <v>166</v>
      </c>
      <c r="J34" s="24">
        <f>SUM(Q34+S34+U34+W34+Y34+AA34+AC34+AE34)</f>
        <v>166</v>
      </c>
      <c r="K34" s="11"/>
      <c r="L34" s="77">
        <v>166</v>
      </c>
      <c r="M34" s="11"/>
      <c r="N34" s="289"/>
      <c r="O34" s="110"/>
      <c r="P34" s="59"/>
      <c r="Q34" s="586"/>
      <c r="R34" s="587"/>
      <c r="S34" s="588"/>
      <c r="T34" s="21">
        <v>68</v>
      </c>
      <c r="U34" s="96">
        <v>34</v>
      </c>
      <c r="V34" s="14">
        <v>39</v>
      </c>
      <c r="W34" s="97">
        <v>38</v>
      </c>
      <c r="X34" s="60">
        <v>39</v>
      </c>
      <c r="Y34" s="595">
        <v>34</v>
      </c>
      <c r="Z34" s="596" t="s">
        <v>109</v>
      </c>
      <c r="AA34" s="588">
        <v>26</v>
      </c>
      <c r="AB34" s="21" t="s">
        <v>104</v>
      </c>
      <c r="AC34" s="96">
        <v>20</v>
      </c>
      <c r="AD34" s="14"/>
      <c r="AE34" s="110">
        <v>14</v>
      </c>
      <c r="AF34" s="21"/>
    </row>
    <row r="35" spans="1:32" s="43" customFormat="1" ht="13.5" customHeight="1" thickBot="1" x14ac:dyDescent="0.2">
      <c r="A35" s="69" t="s">
        <v>252</v>
      </c>
      <c r="B35" s="144" t="s">
        <v>253</v>
      </c>
      <c r="C35" s="121" t="s">
        <v>479</v>
      </c>
      <c r="D35" s="101"/>
      <c r="E35" s="101"/>
      <c r="F35" s="101"/>
      <c r="G35" s="126"/>
      <c r="H35" s="115">
        <v>75</v>
      </c>
      <c r="I35" s="101">
        <v>25</v>
      </c>
      <c r="J35" s="24">
        <f>SUM(Q35+S35+U35+W35+Y35+AA35+AC35+AE35)</f>
        <v>50</v>
      </c>
      <c r="K35" s="103">
        <v>50</v>
      </c>
      <c r="L35" s="103"/>
      <c r="M35" s="103"/>
      <c r="N35" s="289"/>
      <c r="O35" s="110"/>
      <c r="P35" s="59"/>
      <c r="Q35" s="586"/>
      <c r="R35" s="587"/>
      <c r="S35" s="588"/>
      <c r="T35" s="21"/>
      <c r="U35" s="103"/>
      <c r="V35" s="14"/>
      <c r="W35" s="104">
        <v>38</v>
      </c>
      <c r="X35" s="60"/>
      <c r="Y35" s="595"/>
      <c r="Z35" s="640"/>
      <c r="AA35" s="588"/>
      <c r="AB35" s="50"/>
      <c r="AC35" s="145">
        <v>12</v>
      </c>
      <c r="AD35" s="75"/>
      <c r="AE35" s="110"/>
      <c r="AF35" s="50"/>
    </row>
    <row r="36" spans="1:32" s="43" customFormat="1" ht="13.5" customHeight="1" thickBot="1" x14ac:dyDescent="0.2">
      <c r="A36" s="457" t="s">
        <v>263</v>
      </c>
      <c r="B36" s="458" t="s">
        <v>264</v>
      </c>
      <c r="C36" s="459" t="s">
        <v>254</v>
      </c>
      <c r="D36" s="460"/>
      <c r="E36" s="460"/>
      <c r="F36" s="460"/>
      <c r="G36" s="461"/>
      <c r="H36" s="462">
        <v>54</v>
      </c>
      <c r="I36" s="460">
        <v>18</v>
      </c>
      <c r="J36" s="463">
        <f>SUM(Q36+S36+U36+W36+Y36+AA36+AC36+AE36)</f>
        <v>36</v>
      </c>
      <c r="K36" s="464">
        <v>36</v>
      </c>
      <c r="L36" s="464"/>
      <c r="M36" s="464"/>
      <c r="N36" s="465"/>
      <c r="O36" s="466"/>
      <c r="P36" s="467"/>
      <c r="Q36" s="589"/>
      <c r="R36" s="590"/>
      <c r="S36" s="591"/>
      <c r="T36" s="469"/>
      <c r="U36" s="464"/>
      <c r="V36" s="470"/>
      <c r="W36" s="471"/>
      <c r="X36" s="468"/>
      <c r="Y36" s="641">
        <v>36</v>
      </c>
      <c r="Z36" s="642"/>
      <c r="AA36" s="643"/>
      <c r="AB36" s="469"/>
      <c r="AC36" s="472"/>
      <c r="AD36" s="469"/>
      <c r="AE36" s="466"/>
      <c r="AF36" s="67"/>
    </row>
    <row r="37" spans="1:32" ht="23.25" customHeight="1" thickTop="1" thickBot="1" x14ac:dyDescent="0.2">
      <c r="A37" s="451" t="s">
        <v>255</v>
      </c>
      <c r="B37" s="452" t="s">
        <v>9</v>
      </c>
      <c r="C37" s="421"/>
      <c r="D37" s="422"/>
      <c r="E37" s="422"/>
      <c r="F37" s="422"/>
      <c r="G37" s="453"/>
      <c r="H37" s="454">
        <v>168</v>
      </c>
      <c r="I37" s="422">
        <v>56</v>
      </c>
      <c r="J37" s="422">
        <f>SUM(J38:J39)</f>
        <v>112</v>
      </c>
      <c r="K37" s="422">
        <v>38</v>
      </c>
      <c r="L37" s="422">
        <v>74</v>
      </c>
      <c r="M37" s="422">
        <v>74</v>
      </c>
      <c r="N37" s="422">
        <v>0</v>
      </c>
      <c r="O37" s="422">
        <v>0</v>
      </c>
      <c r="P37" s="456"/>
      <c r="Q37" s="473">
        <f>SUM(Q38:Q39)</f>
        <v>0</v>
      </c>
      <c r="R37" s="456">
        <f t="shared" ref="R37:AE37" si="8">SUM(R38:R39)</f>
        <v>0</v>
      </c>
      <c r="S37" s="474">
        <f t="shared" si="8"/>
        <v>0</v>
      </c>
      <c r="T37" s="475">
        <f t="shared" si="8"/>
        <v>102</v>
      </c>
      <c r="U37" s="473">
        <f t="shared" si="8"/>
        <v>68</v>
      </c>
      <c r="V37" s="456">
        <f t="shared" si="8"/>
        <v>66</v>
      </c>
      <c r="W37" s="474">
        <f t="shared" si="8"/>
        <v>44</v>
      </c>
      <c r="X37" s="475">
        <f t="shared" si="8"/>
        <v>0</v>
      </c>
      <c r="Y37" s="473">
        <f t="shared" si="8"/>
        <v>0</v>
      </c>
      <c r="Z37" s="456">
        <f t="shared" si="8"/>
        <v>0</v>
      </c>
      <c r="AA37" s="474">
        <f t="shared" si="8"/>
        <v>0</v>
      </c>
      <c r="AB37" s="475">
        <f t="shared" si="8"/>
        <v>0</v>
      </c>
      <c r="AC37" s="473">
        <f t="shared" si="8"/>
        <v>0</v>
      </c>
      <c r="AD37" s="456">
        <f t="shared" si="8"/>
        <v>0</v>
      </c>
      <c r="AE37" s="455">
        <f t="shared" si="8"/>
        <v>0</v>
      </c>
      <c r="AF37" s="48"/>
    </row>
    <row r="38" spans="1:32" ht="13.5" customHeight="1" thickTop="1" x14ac:dyDescent="0.15">
      <c r="A38" s="27" t="s">
        <v>11</v>
      </c>
      <c r="B38" s="138" t="s">
        <v>12</v>
      </c>
      <c r="C38" s="361" t="s">
        <v>371</v>
      </c>
      <c r="D38" s="28"/>
      <c r="E38" s="28"/>
      <c r="F38" s="28"/>
      <c r="G38" s="130"/>
      <c r="H38" s="131">
        <v>84</v>
      </c>
      <c r="I38" s="28">
        <v>28</v>
      </c>
      <c r="J38" s="41">
        <f>SUM(Q38+S38+U38+W38+Y38+AA38+AC38+AE38)</f>
        <v>56</v>
      </c>
      <c r="K38" s="27">
        <v>38</v>
      </c>
      <c r="L38" s="27">
        <v>18</v>
      </c>
      <c r="M38" s="27"/>
      <c r="N38" s="298"/>
      <c r="O38" s="112"/>
      <c r="P38" s="63"/>
      <c r="Q38" s="592"/>
      <c r="R38" s="593"/>
      <c r="S38" s="585"/>
      <c r="T38" s="135">
        <v>50</v>
      </c>
      <c r="U38" s="131">
        <v>34</v>
      </c>
      <c r="V38" s="29">
        <v>33</v>
      </c>
      <c r="W38" s="56">
        <v>22</v>
      </c>
      <c r="X38" s="63"/>
      <c r="Y38" s="592"/>
      <c r="Z38" s="593"/>
      <c r="AA38" s="644"/>
      <c r="AB38" s="53"/>
      <c r="AC38" s="27"/>
      <c r="AD38" s="29"/>
      <c r="AE38" s="112"/>
      <c r="AF38" s="21"/>
    </row>
    <row r="39" spans="1:32" ht="13.5" customHeight="1" thickBot="1" x14ac:dyDescent="0.2">
      <c r="A39" s="472" t="s">
        <v>21</v>
      </c>
      <c r="B39" s="483" t="s">
        <v>22</v>
      </c>
      <c r="C39" s="364" t="s">
        <v>371</v>
      </c>
      <c r="D39" s="484"/>
      <c r="E39" s="484"/>
      <c r="F39" s="484"/>
      <c r="G39" s="485"/>
      <c r="H39" s="486">
        <v>85</v>
      </c>
      <c r="I39" s="484">
        <v>29</v>
      </c>
      <c r="J39" s="487">
        <f>SUM(Q39+S39+U39+W39+Y39+AA39+AC39+AE39)</f>
        <v>56</v>
      </c>
      <c r="K39" s="472"/>
      <c r="L39" s="472">
        <v>56</v>
      </c>
      <c r="M39" s="472"/>
      <c r="N39" s="488"/>
      <c r="O39" s="489"/>
      <c r="P39" s="490"/>
      <c r="Q39" s="589"/>
      <c r="R39" s="594"/>
      <c r="S39" s="591"/>
      <c r="T39" s="491">
        <v>52</v>
      </c>
      <c r="U39" s="486">
        <v>34</v>
      </c>
      <c r="V39" s="492">
        <v>33</v>
      </c>
      <c r="W39" s="489">
        <v>22</v>
      </c>
      <c r="X39" s="490"/>
      <c r="Y39" s="589"/>
      <c r="Z39" s="594"/>
      <c r="AA39" s="645"/>
      <c r="AB39" s="493"/>
      <c r="AC39" s="472"/>
      <c r="AD39" s="492"/>
      <c r="AE39" s="489"/>
      <c r="AF39" s="21"/>
    </row>
    <row r="40" spans="1:32" ht="13.5" customHeight="1" thickTop="1" thickBot="1" x14ac:dyDescent="0.2">
      <c r="A40" s="438" t="s">
        <v>256</v>
      </c>
      <c r="B40" s="439" t="s">
        <v>185</v>
      </c>
      <c r="C40" s="476"/>
      <c r="D40" s="406"/>
      <c r="E40" s="407"/>
      <c r="F40" s="407"/>
      <c r="G40" s="440"/>
      <c r="H40" s="477">
        <f t="shared" ref="H40:AE40" si="9">SUM(H41+H59)</f>
        <v>3543</v>
      </c>
      <c r="I40" s="477">
        <f t="shared" si="9"/>
        <v>1181</v>
      </c>
      <c r="J40" s="477">
        <f t="shared" si="9"/>
        <v>2200</v>
      </c>
      <c r="K40" s="477">
        <f t="shared" si="9"/>
        <v>1036</v>
      </c>
      <c r="L40" s="477">
        <f t="shared" si="9"/>
        <v>1066</v>
      </c>
      <c r="M40" s="477">
        <f t="shared" si="9"/>
        <v>0</v>
      </c>
      <c r="N40" s="477">
        <f t="shared" si="9"/>
        <v>90</v>
      </c>
      <c r="O40" s="477">
        <f t="shared" si="9"/>
        <v>1062</v>
      </c>
      <c r="P40" s="478">
        <f t="shared" si="9"/>
        <v>0</v>
      </c>
      <c r="Q40" s="479">
        <f t="shared" si="9"/>
        <v>0</v>
      </c>
      <c r="R40" s="477" t="e">
        <f t="shared" si="9"/>
        <v>#VALUE!</v>
      </c>
      <c r="S40" s="477">
        <f t="shared" si="9"/>
        <v>0</v>
      </c>
      <c r="T40" s="480" t="e">
        <f t="shared" si="9"/>
        <v>#VALUE!</v>
      </c>
      <c r="U40" s="479">
        <f t="shared" si="9"/>
        <v>456</v>
      </c>
      <c r="V40" s="477" t="e">
        <f t="shared" si="9"/>
        <v>#VALUE!</v>
      </c>
      <c r="W40" s="481">
        <f t="shared" si="9"/>
        <v>606</v>
      </c>
      <c r="X40" s="482" t="e">
        <f t="shared" si="9"/>
        <v>#VALUE!</v>
      </c>
      <c r="Y40" s="477">
        <f t="shared" si="9"/>
        <v>460</v>
      </c>
      <c r="Z40" s="477" t="e">
        <f t="shared" si="9"/>
        <v>#VALUE!</v>
      </c>
      <c r="AA40" s="481">
        <f t="shared" si="9"/>
        <v>776</v>
      </c>
      <c r="AB40" s="482" t="e">
        <f t="shared" si="9"/>
        <v>#VALUE!</v>
      </c>
      <c r="AC40" s="477">
        <f t="shared" si="9"/>
        <v>524</v>
      </c>
      <c r="AD40" s="477" t="e">
        <f t="shared" si="9"/>
        <v>#VALUE!</v>
      </c>
      <c r="AE40" s="481">
        <f t="shared" si="9"/>
        <v>584</v>
      </c>
      <c r="AF40" s="51"/>
    </row>
    <row r="41" spans="1:32" ht="22.5" customHeight="1" thickBot="1" x14ac:dyDescent="0.2">
      <c r="A41" s="494" t="s">
        <v>257</v>
      </c>
      <c r="B41" s="495" t="s">
        <v>33</v>
      </c>
      <c r="C41" s="496"/>
      <c r="D41" s="497"/>
      <c r="E41" s="497"/>
      <c r="F41" s="497"/>
      <c r="G41" s="498"/>
      <c r="H41" s="499">
        <f>H42+H43+H44+H45+H46+H47+H48+H49+H50+H51+H52+H53+H54+H55+H56+H57+H58</f>
        <v>2055</v>
      </c>
      <c r="I41" s="500">
        <f>I42+I43+I44+I45+I46+I47+I48+I49+I50+I51+I52+I53+I54+I55+I56+I57+I58</f>
        <v>685</v>
      </c>
      <c r="J41" s="500">
        <f t="shared" ref="J41:AE41" si="10">SUM(J42:J58)</f>
        <v>1370</v>
      </c>
      <c r="K41" s="500">
        <f t="shared" si="10"/>
        <v>636</v>
      </c>
      <c r="L41" s="500">
        <f t="shared" si="10"/>
        <v>702</v>
      </c>
      <c r="M41" s="500">
        <f t="shared" si="10"/>
        <v>0</v>
      </c>
      <c r="N41" s="500">
        <f t="shared" si="10"/>
        <v>30</v>
      </c>
      <c r="O41" s="501">
        <f t="shared" si="10"/>
        <v>0</v>
      </c>
      <c r="P41" s="502">
        <f t="shared" si="10"/>
        <v>0</v>
      </c>
      <c r="Q41" s="499">
        <f t="shared" si="10"/>
        <v>0</v>
      </c>
      <c r="R41" s="500">
        <f t="shared" si="10"/>
        <v>0</v>
      </c>
      <c r="S41" s="500">
        <f t="shared" si="10"/>
        <v>0</v>
      </c>
      <c r="T41" s="503">
        <f t="shared" si="10"/>
        <v>0</v>
      </c>
      <c r="U41" s="499">
        <f t="shared" si="10"/>
        <v>282</v>
      </c>
      <c r="V41" s="500">
        <f t="shared" si="10"/>
        <v>0</v>
      </c>
      <c r="W41" s="501">
        <f t="shared" si="10"/>
        <v>250</v>
      </c>
      <c r="X41" s="504">
        <f t="shared" si="10"/>
        <v>0</v>
      </c>
      <c r="Y41" s="500">
        <f t="shared" si="10"/>
        <v>426</v>
      </c>
      <c r="Z41" s="500">
        <f t="shared" si="10"/>
        <v>0</v>
      </c>
      <c r="AA41" s="500">
        <f t="shared" si="10"/>
        <v>230</v>
      </c>
      <c r="AB41" s="503">
        <f t="shared" si="10"/>
        <v>0</v>
      </c>
      <c r="AC41" s="499">
        <f t="shared" si="10"/>
        <v>56</v>
      </c>
      <c r="AD41" s="500">
        <f t="shared" si="10"/>
        <v>0</v>
      </c>
      <c r="AE41" s="501">
        <f t="shared" si="10"/>
        <v>126</v>
      </c>
      <c r="AF41" s="51">
        <f t="shared" ref="AF41" si="11">AF42+AF43+AF44+AF45+AF46+AF47+AF48+AF49+AF50+AF51+AF52+AF53+AF54+AF55</f>
        <v>0</v>
      </c>
    </row>
    <row r="42" spans="1:32" ht="13.5" customHeight="1" thickTop="1" x14ac:dyDescent="0.15">
      <c r="A42" s="27" t="s">
        <v>37</v>
      </c>
      <c r="B42" s="138" t="s">
        <v>38</v>
      </c>
      <c r="C42" s="361" t="s">
        <v>371</v>
      </c>
      <c r="D42" s="28"/>
      <c r="E42" s="28"/>
      <c r="F42" s="28"/>
      <c r="G42" s="28"/>
      <c r="H42" s="27">
        <v>216</v>
      </c>
      <c r="I42" s="28">
        <v>72</v>
      </c>
      <c r="J42" s="41">
        <f t="shared" ref="J42:J56" si="12">SUM(Q42+S42+U42+W42+Y42+AA42+AC42+AE42)</f>
        <v>144</v>
      </c>
      <c r="K42" s="27">
        <v>54</v>
      </c>
      <c r="L42" s="27">
        <v>90</v>
      </c>
      <c r="M42" s="27"/>
      <c r="N42" s="298"/>
      <c r="O42" s="112"/>
      <c r="P42" s="63"/>
      <c r="Q42" s="592"/>
      <c r="R42" s="593"/>
      <c r="S42" s="585"/>
      <c r="T42" s="53"/>
      <c r="U42" s="27">
        <v>68</v>
      </c>
      <c r="V42" s="29" t="s">
        <v>102</v>
      </c>
      <c r="W42" s="112">
        <v>76</v>
      </c>
      <c r="X42" s="136" t="s">
        <v>109</v>
      </c>
      <c r="Y42" s="613"/>
      <c r="Z42" s="593"/>
      <c r="AA42" s="644"/>
      <c r="AB42" s="53"/>
      <c r="AC42" s="27"/>
      <c r="AD42" s="29"/>
      <c r="AE42" s="112"/>
      <c r="AF42" s="21"/>
    </row>
    <row r="43" spans="1:32" ht="13.5" customHeight="1" x14ac:dyDescent="0.15">
      <c r="A43" s="11" t="s">
        <v>39</v>
      </c>
      <c r="B43" s="119" t="s">
        <v>40</v>
      </c>
      <c r="C43" s="195" t="s">
        <v>371</v>
      </c>
      <c r="D43" s="12"/>
      <c r="E43" s="12"/>
      <c r="F43" s="12"/>
      <c r="G43" s="12"/>
      <c r="H43" s="11">
        <v>93</v>
      </c>
      <c r="I43" s="12">
        <v>31</v>
      </c>
      <c r="J43" s="24">
        <v>62</v>
      </c>
      <c r="K43" s="11"/>
      <c r="L43" s="11">
        <v>62</v>
      </c>
      <c r="M43" s="11"/>
      <c r="N43" s="289"/>
      <c r="O43" s="110"/>
      <c r="P43" s="60"/>
      <c r="Q43" s="595"/>
      <c r="R43" s="596"/>
      <c r="S43" s="588"/>
      <c r="T43" s="21"/>
      <c r="U43" s="45"/>
      <c r="V43" s="14"/>
      <c r="W43" s="110"/>
      <c r="X43" s="60" t="s">
        <v>159</v>
      </c>
      <c r="Y43" s="595"/>
      <c r="Z43" s="596" t="s">
        <v>163</v>
      </c>
      <c r="AA43" s="588"/>
      <c r="AB43" s="21"/>
      <c r="AC43" s="45"/>
      <c r="AD43" s="14"/>
      <c r="AE43" s="110">
        <v>62</v>
      </c>
      <c r="AF43" s="21"/>
    </row>
    <row r="44" spans="1:32" ht="13.5" customHeight="1" x14ac:dyDescent="0.15">
      <c r="A44" s="11" t="s">
        <v>41</v>
      </c>
      <c r="B44" s="139" t="s">
        <v>42</v>
      </c>
      <c r="C44" s="195" t="s">
        <v>371</v>
      </c>
      <c r="D44" s="12"/>
      <c r="E44" s="12"/>
      <c r="F44" s="12"/>
      <c r="G44" s="12"/>
      <c r="H44" s="11">
        <v>210</v>
      </c>
      <c r="I44" s="12">
        <v>70</v>
      </c>
      <c r="J44" s="24">
        <f t="shared" si="12"/>
        <v>140</v>
      </c>
      <c r="K44" s="11">
        <v>90</v>
      </c>
      <c r="L44" s="11">
        <v>50</v>
      </c>
      <c r="M44" s="11"/>
      <c r="N44" s="289"/>
      <c r="O44" s="110"/>
      <c r="P44" s="60"/>
      <c r="Q44" s="595"/>
      <c r="R44" s="596"/>
      <c r="S44" s="588"/>
      <c r="T44" s="21"/>
      <c r="U44" s="45"/>
      <c r="V44" s="14"/>
      <c r="W44" s="110"/>
      <c r="X44" s="60" t="s">
        <v>168</v>
      </c>
      <c r="Y44" s="595">
        <v>88</v>
      </c>
      <c r="Z44" s="596"/>
      <c r="AA44" s="588">
        <v>52</v>
      </c>
      <c r="AB44" s="21"/>
      <c r="AC44" s="45"/>
      <c r="AD44" s="14"/>
      <c r="AE44" s="110"/>
      <c r="AF44" s="21"/>
    </row>
    <row r="45" spans="1:32" ht="13.5" customHeight="1" x14ac:dyDescent="0.15">
      <c r="A45" s="11" t="s">
        <v>44</v>
      </c>
      <c r="B45" s="119" t="s">
        <v>45</v>
      </c>
      <c r="C45" s="118" t="s">
        <v>372</v>
      </c>
      <c r="D45" s="12"/>
      <c r="E45" s="12"/>
      <c r="F45" s="12"/>
      <c r="G45" s="12"/>
      <c r="H45" s="11">
        <v>120</v>
      </c>
      <c r="I45" s="12">
        <v>40</v>
      </c>
      <c r="J45" s="24">
        <f t="shared" si="12"/>
        <v>80</v>
      </c>
      <c r="K45" s="11">
        <v>60</v>
      </c>
      <c r="L45" s="11">
        <v>20</v>
      </c>
      <c r="M45" s="11"/>
      <c r="N45" s="289"/>
      <c r="O45" s="54"/>
      <c r="P45" s="60"/>
      <c r="Q45" s="595"/>
      <c r="R45" s="596"/>
      <c r="S45" s="588"/>
      <c r="T45" s="21" t="s">
        <v>114</v>
      </c>
      <c r="U45" s="45">
        <v>34</v>
      </c>
      <c r="V45" s="14"/>
      <c r="W45" s="110">
        <v>46</v>
      </c>
      <c r="X45" s="60"/>
      <c r="Y45" s="595"/>
      <c r="Z45" s="596"/>
      <c r="AA45" s="588"/>
      <c r="AB45" s="21"/>
      <c r="AC45" s="45"/>
      <c r="AD45" s="14"/>
      <c r="AE45" s="110"/>
      <c r="AF45" s="21"/>
    </row>
    <row r="46" spans="1:32" ht="23.25" customHeight="1" x14ac:dyDescent="0.15">
      <c r="A46" s="11" t="s">
        <v>47</v>
      </c>
      <c r="B46" s="119" t="s">
        <v>48</v>
      </c>
      <c r="C46" s="118" t="s">
        <v>372</v>
      </c>
      <c r="D46" s="12"/>
      <c r="E46" s="12"/>
      <c r="F46" s="12"/>
      <c r="G46" s="12"/>
      <c r="H46" s="11">
        <v>108</v>
      </c>
      <c r="I46" s="12">
        <v>36</v>
      </c>
      <c r="J46" s="24">
        <f t="shared" si="12"/>
        <v>72</v>
      </c>
      <c r="K46" s="11">
        <v>52</v>
      </c>
      <c r="L46" s="11">
        <v>20</v>
      </c>
      <c r="M46" s="11"/>
      <c r="N46" s="289"/>
      <c r="O46" s="54"/>
      <c r="P46" s="60"/>
      <c r="Q46" s="595"/>
      <c r="R46" s="596"/>
      <c r="S46" s="588"/>
      <c r="T46" s="20"/>
      <c r="U46" s="115">
        <v>34</v>
      </c>
      <c r="V46" s="14"/>
      <c r="W46" s="110">
        <v>38</v>
      </c>
      <c r="X46" s="60"/>
      <c r="Y46" s="595"/>
      <c r="Z46" s="596"/>
      <c r="AA46" s="588"/>
      <c r="AB46" s="21" t="s">
        <v>112</v>
      </c>
      <c r="AC46" s="354"/>
      <c r="AD46" s="21"/>
      <c r="AE46" s="110"/>
      <c r="AF46" s="21"/>
    </row>
    <row r="47" spans="1:32" ht="23.25" customHeight="1" x14ac:dyDescent="0.15">
      <c r="A47" s="11" t="s">
        <v>50</v>
      </c>
      <c r="B47" s="119" t="s">
        <v>51</v>
      </c>
      <c r="C47" s="118" t="s">
        <v>356</v>
      </c>
      <c r="D47" s="12"/>
      <c r="E47" s="12"/>
      <c r="F47" s="12"/>
      <c r="G47" s="12"/>
      <c r="H47" s="11">
        <v>72</v>
      </c>
      <c r="I47" s="12">
        <v>24</v>
      </c>
      <c r="J47" s="24">
        <f t="shared" si="12"/>
        <v>48</v>
      </c>
      <c r="K47" s="11">
        <v>48</v>
      </c>
      <c r="L47" s="11"/>
      <c r="M47" s="11"/>
      <c r="N47" s="289"/>
      <c r="O47" s="54"/>
      <c r="P47" s="60"/>
      <c r="Q47" s="595"/>
      <c r="R47" s="596"/>
      <c r="S47" s="588"/>
      <c r="T47" s="20" t="s">
        <v>160</v>
      </c>
      <c r="U47" s="115">
        <v>48</v>
      </c>
      <c r="V47" s="14" t="s">
        <v>162</v>
      </c>
      <c r="W47" s="110"/>
      <c r="X47" s="60"/>
      <c r="Y47" s="595"/>
      <c r="Z47" s="596"/>
      <c r="AA47" s="588"/>
      <c r="AB47" s="21"/>
      <c r="AC47" s="354"/>
      <c r="AD47" s="21"/>
      <c r="AE47" s="110"/>
      <c r="AF47" s="21"/>
    </row>
    <row r="48" spans="1:32" ht="13.5" customHeight="1" x14ac:dyDescent="0.15">
      <c r="A48" s="11" t="s">
        <v>53</v>
      </c>
      <c r="B48" s="119" t="s">
        <v>54</v>
      </c>
      <c r="C48" s="118" t="s">
        <v>356</v>
      </c>
      <c r="D48" s="12"/>
      <c r="E48" s="12"/>
      <c r="F48" s="12"/>
      <c r="G48" s="12"/>
      <c r="H48" s="11">
        <v>75</v>
      </c>
      <c r="I48" s="12">
        <v>25</v>
      </c>
      <c r="J48" s="24">
        <f t="shared" si="12"/>
        <v>50</v>
      </c>
      <c r="K48" s="11">
        <v>50</v>
      </c>
      <c r="L48" s="11"/>
      <c r="M48" s="11"/>
      <c r="N48" s="289"/>
      <c r="O48" s="54"/>
      <c r="P48" s="60"/>
      <c r="Q48" s="595"/>
      <c r="R48" s="596"/>
      <c r="S48" s="588"/>
      <c r="T48" s="20" t="s">
        <v>160</v>
      </c>
      <c r="U48" s="115">
        <v>30</v>
      </c>
      <c r="V48" s="14" t="s">
        <v>163</v>
      </c>
      <c r="W48" s="110">
        <v>20</v>
      </c>
      <c r="X48" s="60"/>
      <c r="Y48" s="595"/>
      <c r="Z48" s="595"/>
      <c r="AA48" s="595"/>
      <c r="AB48" s="20"/>
      <c r="AC48" s="115"/>
      <c r="AD48" s="21"/>
      <c r="AE48" s="110"/>
      <c r="AF48" s="21"/>
    </row>
    <row r="49" spans="1:32" ht="13.5" customHeight="1" x14ac:dyDescent="0.15">
      <c r="A49" s="11" t="s">
        <v>56</v>
      </c>
      <c r="B49" s="119" t="s">
        <v>57</v>
      </c>
      <c r="C49" s="118" t="s">
        <v>372</v>
      </c>
      <c r="D49" s="12"/>
      <c r="E49" s="12"/>
      <c r="F49" s="12"/>
      <c r="G49" s="12"/>
      <c r="H49" s="11">
        <v>150</v>
      </c>
      <c r="I49" s="12">
        <v>50</v>
      </c>
      <c r="J49" s="24">
        <f t="shared" si="12"/>
        <v>100</v>
      </c>
      <c r="K49" s="11">
        <v>60</v>
      </c>
      <c r="L49" s="11">
        <v>40</v>
      </c>
      <c r="M49" s="11"/>
      <c r="N49" s="289"/>
      <c r="O49" s="54"/>
      <c r="P49" s="60"/>
      <c r="Q49" s="595"/>
      <c r="R49" s="596"/>
      <c r="S49" s="588"/>
      <c r="T49" s="20"/>
      <c r="U49" s="115"/>
      <c r="V49" s="14"/>
      <c r="W49" s="110"/>
      <c r="X49" s="60" t="s">
        <v>171</v>
      </c>
      <c r="Y49" s="595">
        <v>46</v>
      </c>
      <c r="Z49" s="596" t="s">
        <v>171</v>
      </c>
      <c r="AA49" s="588">
        <v>54</v>
      </c>
      <c r="AB49" s="21"/>
      <c r="AC49" s="354"/>
      <c r="AD49" s="21"/>
      <c r="AE49" s="110"/>
      <c r="AF49" s="21"/>
    </row>
    <row r="50" spans="1:32" ht="13.5" customHeight="1" x14ac:dyDescent="0.15">
      <c r="A50" s="11" t="s">
        <v>59</v>
      </c>
      <c r="B50" s="119" t="s">
        <v>60</v>
      </c>
      <c r="C50" s="118" t="s">
        <v>294</v>
      </c>
      <c r="D50" s="12"/>
      <c r="E50" s="12"/>
      <c r="F50" s="12"/>
      <c r="G50" s="12"/>
      <c r="H50" s="11">
        <v>81</v>
      </c>
      <c r="I50" s="12">
        <v>27</v>
      </c>
      <c r="J50" s="24">
        <f t="shared" si="12"/>
        <v>54</v>
      </c>
      <c r="K50" s="11">
        <v>22</v>
      </c>
      <c r="L50" s="11">
        <v>32</v>
      </c>
      <c r="M50" s="11"/>
      <c r="N50" s="289"/>
      <c r="O50" s="54"/>
      <c r="P50" s="60"/>
      <c r="Q50" s="595"/>
      <c r="R50" s="596"/>
      <c r="S50" s="588"/>
      <c r="T50" s="20"/>
      <c r="U50" s="115"/>
      <c r="V50" s="14"/>
      <c r="W50" s="110"/>
      <c r="X50" s="60" t="s">
        <v>171</v>
      </c>
      <c r="Y50" s="595">
        <v>54</v>
      </c>
      <c r="Z50" s="596"/>
      <c r="AA50" s="588"/>
      <c r="AB50" s="21"/>
      <c r="AC50" s="354"/>
      <c r="AD50" s="21"/>
      <c r="AE50" s="110"/>
      <c r="AF50" s="21"/>
    </row>
    <row r="51" spans="1:32" ht="23.25" customHeight="1" x14ac:dyDescent="0.15">
      <c r="A51" s="11" t="s">
        <v>62</v>
      </c>
      <c r="B51" s="139" t="s">
        <v>63</v>
      </c>
      <c r="C51" s="100" t="s">
        <v>372</v>
      </c>
      <c r="D51" s="12"/>
      <c r="E51" s="12"/>
      <c r="F51" s="12"/>
      <c r="G51" s="12"/>
      <c r="H51" s="11">
        <v>234</v>
      </c>
      <c r="I51" s="12">
        <v>78</v>
      </c>
      <c r="J51" s="94">
        <f t="shared" si="12"/>
        <v>156</v>
      </c>
      <c r="K51" s="11"/>
      <c r="L51" s="11">
        <v>126</v>
      </c>
      <c r="M51" s="11"/>
      <c r="N51" s="289">
        <v>30</v>
      </c>
      <c r="O51" s="54"/>
      <c r="P51" s="60"/>
      <c r="Q51" s="595"/>
      <c r="R51" s="596"/>
      <c r="S51" s="588"/>
      <c r="T51" s="20"/>
      <c r="U51" s="115"/>
      <c r="V51" s="14"/>
      <c r="W51" s="110"/>
      <c r="X51" s="60" t="s">
        <v>175</v>
      </c>
      <c r="Y51" s="595">
        <v>72</v>
      </c>
      <c r="Z51" s="596" t="s">
        <v>177</v>
      </c>
      <c r="AA51" s="588">
        <v>84</v>
      </c>
      <c r="AB51" s="21"/>
      <c r="AC51" s="354"/>
      <c r="AD51" s="21"/>
      <c r="AE51" s="110"/>
      <c r="AF51" s="21"/>
    </row>
    <row r="52" spans="1:32" ht="23.25" customHeight="1" x14ac:dyDescent="0.15">
      <c r="A52" s="11" t="s">
        <v>65</v>
      </c>
      <c r="B52" s="119" t="s">
        <v>66</v>
      </c>
      <c r="C52" s="100" t="s">
        <v>371</v>
      </c>
      <c r="D52" s="12"/>
      <c r="E52" s="12"/>
      <c r="F52" s="12"/>
      <c r="G52" s="12"/>
      <c r="H52" s="11">
        <v>96</v>
      </c>
      <c r="I52" s="12">
        <v>32</v>
      </c>
      <c r="J52" s="24">
        <f t="shared" si="12"/>
        <v>64</v>
      </c>
      <c r="K52" s="11"/>
      <c r="L52" s="11">
        <v>64</v>
      </c>
      <c r="M52" s="11"/>
      <c r="N52" s="289"/>
      <c r="O52" s="54"/>
      <c r="P52" s="60"/>
      <c r="Q52" s="595"/>
      <c r="R52" s="596"/>
      <c r="S52" s="588"/>
      <c r="T52" s="20"/>
      <c r="U52" s="115"/>
      <c r="V52" s="14"/>
      <c r="W52" s="110"/>
      <c r="X52" s="60"/>
      <c r="Y52" s="595"/>
      <c r="Z52" s="596"/>
      <c r="AA52" s="588"/>
      <c r="AB52" s="21" t="s">
        <v>173</v>
      </c>
      <c r="AC52" s="45"/>
      <c r="AD52" s="14"/>
      <c r="AE52" s="110">
        <v>64</v>
      </c>
      <c r="AF52" s="21"/>
    </row>
    <row r="53" spans="1:32" ht="33" customHeight="1" x14ac:dyDescent="0.15">
      <c r="A53" s="11" t="s">
        <v>68</v>
      </c>
      <c r="B53" s="139" t="s">
        <v>69</v>
      </c>
      <c r="C53" s="100" t="s">
        <v>371</v>
      </c>
      <c r="D53" s="12"/>
      <c r="E53" s="12"/>
      <c r="F53" s="12"/>
      <c r="G53" s="12"/>
      <c r="H53" s="11">
        <v>135</v>
      </c>
      <c r="I53" s="12">
        <v>45</v>
      </c>
      <c r="J53" s="24">
        <f t="shared" si="12"/>
        <v>90</v>
      </c>
      <c r="K53" s="11">
        <v>60</v>
      </c>
      <c r="L53" s="11">
        <v>30</v>
      </c>
      <c r="M53" s="11"/>
      <c r="N53" s="289"/>
      <c r="O53" s="104"/>
      <c r="P53" s="60"/>
      <c r="Q53" s="595"/>
      <c r="R53" s="596"/>
      <c r="S53" s="588"/>
      <c r="T53" s="20"/>
      <c r="U53" s="115"/>
      <c r="V53" s="14"/>
      <c r="W53" s="110"/>
      <c r="X53" s="60"/>
      <c r="Y53" s="595">
        <v>90</v>
      </c>
      <c r="Z53" s="596"/>
      <c r="AA53" s="588"/>
      <c r="AB53" s="20" t="s">
        <v>105</v>
      </c>
      <c r="AC53" s="115"/>
      <c r="AD53" s="14"/>
      <c r="AE53" s="111"/>
      <c r="AF53" s="21"/>
    </row>
    <row r="54" spans="1:32" ht="13.5" customHeight="1" x14ac:dyDescent="0.15">
      <c r="A54" s="11" t="s">
        <v>71</v>
      </c>
      <c r="B54" s="125" t="s">
        <v>72</v>
      </c>
      <c r="C54" s="100" t="s">
        <v>294</v>
      </c>
      <c r="D54" s="12"/>
      <c r="E54" s="12"/>
      <c r="F54" s="12"/>
      <c r="G54" s="12"/>
      <c r="H54" s="11">
        <v>63</v>
      </c>
      <c r="I54" s="12">
        <v>21</v>
      </c>
      <c r="J54" s="24">
        <f t="shared" si="12"/>
        <v>42</v>
      </c>
      <c r="K54" s="11">
        <v>32</v>
      </c>
      <c r="L54" s="11">
        <v>10</v>
      </c>
      <c r="M54" s="11"/>
      <c r="N54" s="289"/>
      <c r="O54" s="54"/>
      <c r="P54" s="60"/>
      <c r="Q54" s="595"/>
      <c r="R54" s="596"/>
      <c r="S54" s="588"/>
      <c r="T54" s="20"/>
      <c r="U54" s="115"/>
      <c r="V54" s="14"/>
      <c r="W54" s="110"/>
      <c r="X54" s="60"/>
      <c r="Y54" s="595">
        <v>42</v>
      </c>
      <c r="Z54" s="596" t="s">
        <v>112</v>
      </c>
      <c r="AA54" s="588"/>
      <c r="AB54" s="20"/>
      <c r="AC54" s="115"/>
      <c r="AD54" s="14"/>
      <c r="AE54" s="110"/>
      <c r="AF54" s="21"/>
    </row>
    <row r="55" spans="1:32" ht="13.5" customHeight="1" x14ac:dyDescent="0.15">
      <c r="A55" s="11" t="s">
        <v>34</v>
      </c>
      <c r="B55" s="123" t="s">
        <v>36</v>
      </c>
      <c r="C55" s="100" t="s">
        <v>371</v>
      </c>
      <c r="D55" s="12"/>
      <c r="E55" s="12"/>
      <c r="F55" s="12"/>
      <c r="G55" s="12"/>
      <c r="H55" s="11">
        <v>102</v>
      </c>
      <c r="I55" s="12">
        <v>34</v>
      </c>
      <c r="J55" s="24">
        <f t="shared" si="12"/>
        <v>68</v>
      </c>
      <c r="K55" s="11">
        <v>20</v>
      </c>
      <c r="L55" s="11">
        <v>48</v>
      </c>
      <c r="M55" s="11"/>
      <c r="N55" s="289"/>
      <c r="O55" s="104"/>
      <c r="P55" s="60"/>
      <c r="Q55" s="595"/>
      <c r="R55" s="596"/>
      <c r="S55" s="588"/>
      <c r="T55" s="20" t="s">
        <v>156</v>
      </c>
      <c r="U55" s="115">
        <v>34</v>
      </c>
      <c r="V55" s="14" t="s">
        <v>168</v>
      </c>
      <c r="W55" s="110">
        <v>34</v>
      </c>
      <c r="X55" s="60"/>
      <c r="Y55" s="595"/>
      <c r="Z55" s="596"/>
      <c r="AA55" s="646"/>
      <c r="AB55" s="20"/>
      <c r="AC55" s="115"/>
      <c r="AD55" s="14"/>
      <c r="AE55" s="110"/>
      <c r="AF55" s="21"/>
    </row>
    <row r="56" spans="1:32" s="43" customFormat="1" ht="13.5" customHeight="1" thickBot="1" x14ac:dyDescent="0.2">
      <c r="A56" s="69" t="s">
        <v>258</v>
      </c>
      <c r="B56" s="144" t="s">
        <v>261</v>
      </c>
      <c r="C56" s="100" t="s">
        <v>372</v>
      </c>
      <c r="D56" s="71"/>
      <c r="E56" s="71"/>
      <c r="F56" s="71"/>
      <c r="G56" s="71"/>
      <c r="H56" s="10">
        <v>105</v>
      </c>
      <c r="I56" s="66">
        <v>35</v>
      </c>
      <c r="J56" s="24">
        <f t="shared" si="12"/>
        <v>70</v>
      </c>
      <c r="K56" s="103">
        <v>46</v>
      </c>
      <c r="L56" s="10">
        <v>24</v>
      </c>
      <c r="M56" s="70"/>
      <c r="N56" s="288"/>
      <c r="O56" s="68"/>
      <c r="P56" s="141"/>
      <c r="Q56" s="586"/>
      <c r="R56" s="597"/>
      <c r="S56" s="598"/>
      <c r="T56" s="217"/>
      <c r="U56" s="128">
        <v>34</v>
      </c>
      <c r="V56" s="73"/>
      <c r="W56" s="110">
        <v>36</v>
      </c>
      <c r="X56" s="60"/>
      <c r="Y56" s="595"/>
      <c r="Z56" s="587"/>
      <c r="AA56" s="646"/>
      <c r="AB56" s="20"/>
      <c r="AC56" s="115"/>
      <c r="AD56" s="21"/>
      <c r="AE56" s="110"/>
      <c r="AF56" s="73"/>
    </row>
    <row r="57" spans="1:32" s="43" customFormat="1" ht="22.5" customHeight="1" thickBot="1" x14ac:dyDescent="0.2">
      <c r="A57" s="69" t="s">
        <v>259</v>
      </c>
      <c r="B57" s="144" t="s">
        <v>262</v>
      </c>
      <c r="C57" s="100" t="s">
        <v>482</v>
      </c>
      <c r="D57" s="30"/>
      <c r="E57" s="30"/>
      <c r="F57" s="30"/>
      <c r="G57" s="30"/>
      <c r="H57" s="103">
        <v>111</v>
      </c>
      <c r="I57" s="101">
        <v>37</v>
      </c>
      <c r="J57" s="41">
        <v>74</v>
      </c>
      <c r="K57" s="27">
        <v>8</v>
      </c>
      <c r="L57" s="103">
        <v>66</v>
      </c>
      <c r="M57" s="142"/>
      <c r="N57" s="298"/>
      <c r="O57" s="110"/>
      <c r="P57" s="143"/>
      <c r="Q57" s="595"/>
      <c r="R57" s="599"/>
      <c r="S57" s="588"/>
      <c r="T57" s="218"/>
      <c r="U57" s="115"/>
      <c r="V57" s="93"/>
      <c r="W57" s="112"/>
      <c r="X57" s="63"/>
      <c r="Y57" s="592">
        <v>34</v>
      </c>
      <c r="Z57" s="584"/>
      <c r="AA57" s="644">
        <v>40</v>
      </c>
      <c r="AB57" s="135"/>
      <c r="AC57" s="115"/>
      <c r="AD57" s="53"/>
      <c r="AE57" s="112"/>
      <c r="AF57" s="48"/>
    </row>
    <row r="58" spans="1:32" s="43" customFormat="1" ht="15" customHeight="1" thickBot="1" x14ac:dyDescent="0.2">
      <c r="A58" s="505" t="s">
        <v>260</v>
      </c>
      <c r="B58" s="506" t="s">
        <v>355</v>
      </c>
      <c r="C58" s="507" t="s">
        <v>356</v>
      </c>
      <c r="D58" s="508"/>
      <c r="E58" s="508"/>
      <c r="F58" s="508"/>
      <c r="G58" s="508"/>
      <c r="H58" s="472">
        <v>84</v>
      </c>
      <c r="I58" s="484">
        <v>28</v>
      </c>
      <c r="J58" s="487">
        <v>56</v>
      </c>
      <c r="K58" s="472">
        <v>34</v>
      </c>
      <c r="L58" s="472">
        <v>20</v>
      </c>
      <c r="M58" s="472"/>
      <c r="N58" s="488"/>
      <c r="O58" s="509"/>
      <c r="P58" s="510"/>
      <c r="Q58" s="600"/>
      <c r="R58" s="601"/>
      <c r="S58" s="591"/>
      <c r="T58" s="491"/>
      <c r="U58" s="486"/>
      <c r="V58" s="493"/>
      <c r="W58" s="489"/>
      <c r="X58" s="490"/>
      <c r="Y58" s="589"/>
      <c r="Z58" s="601"/>
      <c r="AA58" s="645"/>
      <c r="AB58" s="491"/>
      <c r="AC58" s="486">
        <v>56</v>
      </c>
      <c r="AD58" s="493"/>
      <c r="AE58" s="489"/>
      <c r="AF58" s="48"/>
    </row>
    <row r="59" spans="1:32" ht="13.5" customHeight="1" thickTop="1" thickBot="1" x14ac:dyDescent="0.2">
      <c r="A59" s="438" t="s">
        <v>73</v>
      </c>
      <c r="B59" s="439" t="s">
        <v>74</v>
      </c>
      <c r="C59" s="405"/>
      <c r="D59" s="406"/>
      <c r="E59" s="407"/>
      <c r="F59" s="407"/>
      <c r="G59" s="407"/>
      <c r="H59" s="407">
        <f t="shared" ref="H59:N59" si="13">H60+H65+H69+H75</f>
        <v>1488</v>
      </c>
      <c r="I59" s="407">
        <f t="shared" si="13"/>
        <v>496</v>
      </c>
      <c r="J59" s="407">
        <f t="shared" si="13"/>
        <v>830</v>
      </c>
      <c r="K59" s="407">
        <f t="shared" si="13"/>
        <v>400</v>
      </c>
      <c r="L59" s="407">
        <f t="shared" si="13"/>
        <v>364</v>
      </c>
      <c r="M59" s="407">
        <f t="shared" si="13"/>
        <v>0</v>
      </c>
      <c r="N59" s="407">
        <f t="shared" si="13"/>
        <v>60</v>
      </c>
      <c r="O59" s="407">
        <f>O64+O68+O74+O77+O78</f>
        <v>1062</v>
      </c>
      <c r="P59" s="440">
        <f t="shared" ref="P59:AE59" si="14">P60+P65+P69+P75</f>
        <v>0</v>
      </c>
      <c r="Q59" s="441">
        <f t="shared" si="14"/>
        <v>0</v>
      </c>
      <c r="R59" s="407" t="e">
        <f t="shared" si="14"/>
        <v>#VALUE!</v>
      </c>
      <c r="S59" s="407">
        <f t="shared" si="14"/>
        <v>0</v>
      </c>
      <c r="T59" s="440" t="e">
        <f t="shared" si="14"/>
        <v>#VALUE!</v>
      </c>
      <c r="U59" s="441">
        <f t="shared" si="14"/>
        <v>174</v>
      </c>
      <c r="V59" s="407" t="e">
        <f t="shared" si="14"/>
        <v>#VALUE!</v>
      </c>
      <c r="W59" s="442">
        <f t="shared" si="14"/>
        <v>356</v>
      </c>
      <c r="X59" s="443" t="e">
        <f t="shared" si="14"/>
        <v>#VALUE!</v>
      </c>
      <c r="Y59" s="441">
        <f t="shared" si="14"/>
        <v>34</v>
      </c>
      <c r="Z59" s="407" t="e">
        <f t="shared" si="14"/>
        <v>#VALUE!</v>
      </c>
      <c r="AA59" s="442">
        <f t="shared" si="14"/>
        <v>546</v>
      </c>
      <c r="AB59" s="443" t="e">
        <f t="shared" si="14"/>
        <v>#VALUE!</v>
      </c>
      <c r="AC59" s="441">
        <f t="shared" si="14"/>
        <v>468</v>
      </c>
      <c r="AD59" s="407" t="e">
        <f t="shared" si="14"/>
        <v>#VALUE!</v>
      </c>
      <c r="AE59" s="442">
        <f t="shared" si="14"/>
        <v>458</v>
      </c>
      <c r="AF59" s="51"/>
    </row>
    <row r="60" spans="1:32" ht="23.25" customHeight="1" thickBot="1" x14ac:dyDescent="0.2">
      <c r="A60" s="497" t="s">
        <v>75</v>
      </c>
      <c r="B60" s="512" t="s">
        <v>76</v>
      </c>
      <c r="C60" s="513" t="s">
        <v>481</v>
      </c>
      <c r="D60" s="496"/>
      <c r="E60" s="497"/>
      <c r="F60" s="497"/>
      <c r="G60" s="497"/>
      <c r="H60" s="497">
        <f>I60+J60</f>
        <v>415</v>
      </c>
      <c r="I60" s="497">
        <f>SUM(I61:I62)</f>
        <v>157</v>
      </c>
      <c r="J60" s="497">
        <f>SUM(J61+J62)</f>
        <v>258</v>
      </c>
      <c r="K60" s="497">
        <f>SUM(K61+K62+K63)</f>
        <v>98</v>
      </c>
      <c r="L60" s="497">
        <f>SUM(L61+L62+L63)</f>
        <v>160</v>
      </c>
      <c r="M60" s="497">
        <f>SUM(M61+M62+M63)</f>
        <v>0</v>
      </c>
      <c r="N60" s="497">
        <f>SUM(N61+N62+N63)</f>
        <v>0</v>
      </c>
      <c r="O60" s="497">
        <v>360</v>
      </c>
      <c r="P60" s="514"/>
      <c r="Q60" s="515">
        <f t="shared" ref="Q60:AE60" si="15">SUM(Q61+Q62+Q63+Q64)</f>
        <v>0</v>
      </c>
      <c r="R60" s="497" t="e">
        <f t="shared" si="15"/>
        <v>#VALUE!</v>
      </c>
      <c r="S60" s="497">
        <f t="shared" si="15"/>
        <v>0</v>
      </c>
      <c r="T60" s="498" t="e">
        <f t="shared" si="15"/>
        <v>#VALUE!</v>
      </c>
      <c r="U60" s="515">
        <f t="shared" si="15"/>
        <v>0</v>
      </c>
      <c r="V60" s="497" t="e">
        <f t="shared" si="15"/>
        <v>#VALUE!</v>
      </c>
      <c r="W60" s="497">
        <f t="shared" si="15"/>
        <v>66</v>
      </c>
      <c r="X60" s="498" t="e">
        <f t="shared" si="15"/>
        <v>#VALUE!</v>
      </c>
      <c r="Y60" s="515">
        <f t="shared" si="15"/>
        <v>34</v>
      </c>
      <c r="Z60" s="497" t="e">
        <f t="shared" si="15"/>
        <v>#VALUE!</v>
      </c>
      <c r="AA60" s="497">
        <f t="shared" si="15"/>
        <v>346</v>
      </c>
      <c r="AB60" s="498" t="e">
        <f t="shared" si="15"/>
        <v>#VALUE!</v>
      </c>
      <c r="AC60" s="515">
        <f t="shared" si="15"/>
        <v>46</v>
      </c>
      <c r="AD60" s="497" t="e">
        <f t="shared" si="15"/>
        <v>#VALUE!</v>
      </c>
      <c r="AE60" s="516">
        <f t="shared" si="15"/>
        <v>126</v>
      </c>
      <c r="AF60" s="48"/>
    </row>
    <row r="61" spans="1:32" ht="23.25" customHeight="1" thickTop="1" x14ac:dyDescent="0.15">
      <c r="A61" s="27" t="s">
        <v>78</v>
      </c>
      <c r="B61" s="138" t="s">
        <v>79</v>
      </c>
      <c r="C61" s="511" t="s">
        <v>373</v>
      </c>
      <c r="D61" s="124"/>
      <c r="E61" s="28"/>
      <c r="F61" s="28"/>
      <c r="G61" s="28"/>
      <c r="H61" s="27">
        <v>251</v>
      </c>
      <c r="I61" s="28">
        <v>93</v>
      </c>
      <c r="J61" s="41">
        <f>SUM(Q61+S61+U61+W61+Y61+AA61+AC61+AE61)</f>
        <v>158</v>
      </c>
      <c r="K61" s="27">
        <v>98</v>
      </c>
      <c r="L61" s="27" t="s">
        <v>164</v>
      </c>
      <c r="M61" s="27"/>
      <c r="N61" s="298"/>
      <c r="O61" s="56"/>
      <c r="P61" s="63"/>
      <c r="Q61" s="592"/>
      <c r="R61" s="593"/>
      <c r="S61" s="585"/>
      <c r="T61" s="135"/>
      <c r="U61" s="131"/>
      <c r="V61" s="29" t="s">
        <v>186</v>
      </c>
      <c r="W61" s="56">
        <v>66</v>
      </c>
      <c r="X61" s="136"/>
      <c r="Y61" s="613">
        <v>34</v>
      </c>
      <c r="Z61" s="593"/>
      <c r="AA61" s="585">
        <v>58</v>
      </c>
      <c r="AB61" s="135"/>
      <c r="AC61" s="131"/>
      <c r="AD61" s="29"/>
      <c r="AE61" s="112"/>
      <c r="AF61" s="21"/>
    </row>
    <row r="62" spans="1:32" ht="33" customHeight="1" x14ac:dyDescent="0.15">
      <c r="A62" s="11" t="s">
        <v>81</v>
      </c>
      <c r="B62" s="119" t="s">
        <v>82</v>
      </c>
      <c r="C62" s="118" t="s">
        <v>372</v>
      </c>
      <c r="D62" s="12"/>
      <c r="E62" s="12"/>
      <c r="F62" s="12"/>
      <c r="G62" s="126"/>
      <c r="H62" s="115">
        <v>164</v>
      </c>
      <c r="I62" s="101">
        <v>64</v>
      </c>
      <c r="J62" s="24">
        <f t="shared" ref="J62:J64" si="16">SUM(Q62+S62+U62+W62+Y62+AA62+AC62+AE62)</f>
        <v>100</v>
      </c>
      <c r="K62" s="103"/>
      <c r="L62" s="103">
        <v>100</v>
      </c>
      <c r="M62" s="103"/>
      <c r="N62" s="288"/>
      <c r="O62" s="55"/>
      <c r="P62" s="60"/>
      <c r="Q62" s="595"/>
      <c r="R62" s="596"/>
      <c r="S62" s="588"/>
      <c r="T62" s="21"/>
      <c r="U62" s="45"/>
      <c r="V62" s="14"/>
      <c r="W62" s="54"/>
      <c r="X62" s="60" t="s">
        <v>184</v>
      </c>
      <c r="Y62" s="595"/>
      <c r="Z62" s="596"/>
      <c r="AA62" s="588"/>
      <c r="AB62" s="21"/>
      <c r="AC62" s="45">
        <v>46</v>
      </c>
      <c r="AD62" s="14"/>
      <c r="AE62" s="110">
        <v>54</v>
      </c>
      <c r="AF62" s="21"/>
    </row>
    <row r="63" spans="1:32" ht="13.5" customHeight="1" x14ac:dyDescent="0.15">
      <c r="A63" s="11" t="s">
        <v>265</v>
      </c>
      <c r="B63" s="119" t="s">
        <v>84</v>
      </c>
      <c r="C63" s="116"/>
      <c r="D63" s="12"/>
      <c r="E63" s="828"/>
      <c r="F63" s="847"/>
      <c r="G63" s="18"/>
      <c r="H63" s="134"/>
      <c r="I63" s="19"/>
      <c r="J63" s="24">
        <f t="shared" si="16"/>
        <v>0</v>
      </c>
      <c r="K63" s="103"/>
      <c r="L63" s="828"/>
      <c r="M63" s="847"/>
      <c r="N63" s="289"/>
      <c r="O63" s="104"/>
      <c r="P63" s="62" t="s">
        <v>187</v>
      </c>
      <c r="Q63" s="602"/>
      <c r="R63" s="603" t="s">
        <v>187</v>
      </c>
      <c r="S63" s="604"/>
      <c r="T63" s="133" t="s">
        <v>187</v>
      </c>
      <c r="U63" s="134"/>
      <c r="V63" s="150" t="s">
        <v>187</v>
      </c>
      <c r="W63" s="58"/>
      <c r="X63" s="62" t="s">
        <v>187</v>
      </c>
      <c r="Y63" s="602"/>
      <c r="Z63" s="616" t="s">
        <v>187</v>
      </c>
      <c r="AA63" s="604"/>
      <c r="AB63" s="52" t="s">
        <v>187</v>
      </c>
      <c r="AC63" s="42"/>
      <c r="AD63" s="150" t="s">
        <v>187</v>
      </c>
      <c r="AE63" s="111"/>
      <c r="AF63" s="105" t="s">
        <v>187</v>
      </c>
    </row>
    <row r="64" spans="1:32" ht="13.5" customHeight="1" thickBot="1" x14ac:dyDescent="0.2">
      <c r="A64" s="517" t="s">
        <v>266</v>
      </c>
      <c r="B64" s="518" t="s">
        <v>267</v>
      </c>
      <c r="C64" s="507" t="s">
        <v>374</v>
      </c>
      <c r="D64" s="491"/>
      <c r="E64" s="491"/>
      <c r="F64" s="491"/>
      <c r="G64" s="491"/>
      <c r="H64" s="519"/>
      <c r="I64" s="488"/>
      <c r="J64" s="487">
        <f t="shared" si="16"/>
        <v>360</v>
      </c>
      <c r="K64" s="472"/>
      <c r="L64" s="472"/>
      <c r="M64" s="493"/>
      <c r="N64" s="491"/>
      <c r="O64" s="509">
        <v>360</v>
      </c>
      <c r="P64" s="490"/>
      <c r="Q64" s="605"/>
      <c r="R64" s="605"/>
      <c r="S64" s="591"/>
      <c r="T64" s="491"/>
      <c r="U64" s="519"/>
      <c r="V64" s="491"/>
      <c r="W64" s="509"/>
      <c r="X64" s="490"/>
      <c r="Y64" s="601"/>
      <c r="Z64" s="605"/>
      <c r="AA64" s="647">
        <v>288</v>
      </c>
      <c r="AB64" s="491"/>
      <c r="AC64" s="491"/>
      <c r="AD64" s="491"/>
      <c r="AE64" s="489">
        <v>72</v>
      </c>
      <c r="AF64" s="20"/>
    </row>
    <row r="65" spans="1:32" ht="33" customHeight="1" thickTop="1" thickBot="1" x14ac:dyDescent="0.2">
      <c r="A65" s="522" t="s">
        <v>86</v>
      </c>
      <c r="B65" s="523" t="s">
        <v>87</v>
      </c>
      <c r="C65" s="524" t="s">
        <v>481</v>
      </c>
      <c r="D65" s="421"/>
      <c r="E65" s="422"/>
      <c r="F65" s="422"/>
      <c r="G65" s="453"/>
      <c r="H65" s="422">
        <f t="shared" ref="H65:I65" si="17">SUM(H66:H67)</f>
        <v>347</v>
      </c>
      <c r="I65" s="422">
        <f t="shared" si="17"/>
        <v>125</v>
      </c>
      <c r="J65" s="422">
        <f>J66</f>
        <v>222</v>
      </c>
      <c r="K65" s="422">
        <f t="shared" ref="K65:N65" si="18">SUM(K66:K67)</f>
        <v>120</v>
      </c>
      <c r="L65" s="422">
        <f t="shared" si="18"/>
        <v>72</v>
      </c>
      <c r="M65" s="422">
        <f t="shared" si="18"/>
        <v>0</v>
      </c>
      <c r="N65" s="422">
        <f t="shared" si="18"/>
        <v>30</v>
      </c>
      <c r="O65" s="422">
        <v>108</v>
      </c>
      <c r="P65" s="456">
        <f>P66+P71+P72</f>
        <v>0</v>
      </c>
      <c r="Q65" s="454">
        <f>Q66+Q67+Q68</f>
        <v>0</v>
      </c>
      <c r="R65" s="453">
        <f t="shared" ref="R65:AD65" si="19">R66+R67+R68</f>
        <v>0</v>
      </c>
      <c r="S65" s="422">
        <f t="shared" si="19"/>
        <v>0</v>
      </c>
      <c r="T65" s="453">
        <f t="shared" si="19"/>
        <v>0</v>
      </c>
      <c r="U65" s="454">
        <f t="shared" si="19"/>
        <v>0</v>
      </c>
      <c r="V65" s="453">
        <f t="shared" si="19"/>
        <v>0</v>
      </c>
      <c r="W65" s="422">
        <f t="shared" si="19"/>
        <v>0</v>
      </c>
      <c r="X65" s="453">
        <f t="shared" si="19"/>
        <v>0</v>
      </c>
      <c r="Y65" s="454">
        <f t="shared" si="19"/>
        <v>0</v>
      </c>
      <c r="Z65" s="421">
        <f t="shared" si="19"/>
        <v>0</v>
      </c>
      <c r="AA65" s="455">
        <f t="shared" si="19"/>
        <v>0</v>
      </c>
      <c r="AB65" s="421">
        <f t="shared" si="19"/>
        <v>0</v>
      </c>
      <c r="AC65" s="422">
        <f t="shared" si="19"/>
        <v>142</v>
      </c>
      <c r="AD65" s="453">
        <f t="shared" si="19"/>
        <v>114</v>
      </c>
      <c r="AE65" s="525">
        <f>AE66+AE67+AE68</f>
        <v>188</v>
      </c>
      <c r="AF65" s="48"/>
    </row>
    <row r="66" spans="1:32" ht="23.25" customHeight="1" thickTop="1" thickBot="1" x14ac:dyDescent="0.2">
      <c r="A66" s="27" t="s">
        <v>89</v>
      </c>
      <c r="B66" s="520" t="s">
        <v>90</v>
      </c>
      <c r="C66" s="511" t="s">
        <v>372</v>
      </c>
      <c r="D66" s="71"/>
      <c r="E66" s="71"/>
      <c r="F66" s="71"/>
      <c r="G66" s="129"/>
      <c r="H66" s="281">
        <v>347</v>
      </c>
      <c r="I66" s="379">
        <v>125</v>
      </c>
      <c r="J66" s="41">
        <f>SUM(Q66+S66+U66+W66+Y66+AA66+AC66+AE66)</f>
        <v>222</v>
      </c>
      <c r="K66" s="10">
        <v>120</v>
      </c>
      <c r="L66" s="10">
        <v>72</v>
      </c>
      <c r="M66" s="70"/>
      <c r="N66" s="27">
        <v>30</v>
      </c>
      <c r="O66" s="68"/>
      <c r="P66" s="72"/>
      <c r="Q66" s="606"/>
      <c r="R66" s="607"/>
      <c r="S66" s="585"/>
      <c r="T66" s="217"/>
      <c r="U66" s="131"/>
      <c r="V66" s="217"/>
      <c r="W66" s="56"/>
      <c r="X66" s="141"/>
      <c r="Y66" s="613"/>
      <c r="Z66" s="608"/>
      <c r="AA66" s="648"/>
      <c r="AB66" s="73"/>
      <c r="AC66" s="10">
        <v>142</v>
      </c>
      <c r="AD66" s="521" t="s">
        <v>176</v>
      </c>
      <c r="AE66" s="112">
        <v>80</v>
      </c>
      <c r="AF66" s="21"/>
    </row>
    <row r="67" spans="1:32" s="43" customFormat="1" ht="14.25" customHeight="1" thickBot="1" x14ac:dyDescent="0.2">
      <c r="A67" s="27" t="s">
        <v>268</v>
      </c>
      <c r="B67" s="138" t="s">
        <v>84</v>
      </c>
      <c r="C67" s="122"/>
      <c r="D67" s="71"/>
      <c r="E67" s="71"/>
      <c r="F67" s="71"/>
      <c r="G67" s="129"/>
      <c r="H67" s="146"/>
      <c r="I67" s="28"/>
      <c r="J67" s="23">
        <f t="shared" ref="J67:J68" si="20">SUM(Q67+S67+U67+W67+Y67+AA67+AC67+AE67)</f>
        <v>0</v>
      </c>
      <c r="K67" s="103"/>
      <c r="L67" s="145"/>
      <c r="M67" s="73"/>
      <c r="N67" s="288"/>
      <c r="O67" s="147"/>
      <c r="P67" s="72"/>
      <c r="Q67" s="595"/>
      <c r="R67" s="608"/>
      <c r="S67" s="588"/>
      <c r="T67" s="73"/>
      <c r="U67" s="10"/>
      <c r="V67" s="74"/>
      <c r="W67" s="147"/>
      <c r="X67" s="72"/>
      <c r="Y67" s="595"/>
      <c r="Z67" s="608"/>
      <c r="AA67" s="649"/>
      <c r="AB67" s="73"/>
      <c r="AC67" s="103"/>
      <c r="AD67" s="73"/>
      <c r="AE67" s="110"/>
      <c r="AF67" s="50"/>
    </row>
    <row r="68" spans="1:32" s="43" customFormat="1" ht="15" customHeight="1" thickBot="1" x14ac:dyDescent="0.2">
      <c r="A68" s="517" t="s">
        <v>269</v>
      </c>
      <c r="B68" s="518" t="s">
        <v>267</v>
      </c>
      <c r="C68" s="526" t="s">
        <v>254</v>
      </c>
      <c r="D68" s="460"/>
      <c r="E68" s="460"/>
      <c r="F68" s="460"/>
      <c r="G68" s="461"/>
      <c r="H68" s="486"/>
      <c r="I68" s="484"/>
      <c r="J68" s="487">
        <f t="shared" si="20"/>
        <v>108</v>
      </c>
      <c r="K68" s="464"/>
      <c r="L68" s="472"/>
      <c r="M68" s="469"/>
      <c r="N68" s="472"/>
      <c r="O68" s="509">
        <v>108</v>
      </c>
      <c r="P68" s="467"/>
      <c r="Q68" s="589"/>
      <c r="R68" s="609"/>
      <c r="S68" s="591"/>
      <c r="T68" s="527"/>
      <c r="U68" s="486"/>
      <c r="V68" s="527"/>
      <c r="W68" s="489"/>
      <c r="X68" s="467"/>
      <c r="Y68" s="650"/>
      <c r="Z68" s="609"/>
      <c r="AA68" s="591"/>
      <c r="AB68" s="469"/>
      <c r="AC68" s="472"/>
      <c r="AD68" s="469"/>
      <c r="AE68" s="489">
        <v>108</v>
      </c>
      <c r="AF68" s="53"/>
    </row>
    <row r="69" spans="1:32" s="22" customFormat="1" ht="41.25" customHeight="1" thickTop="1" thickBot="1" x14ac:dyDescent="0.2">
      <c r="A69" s="528" t="s">
        <v>98</v>
      </c>
      <c r="B69" s="523" t="s">
        <v>245</v>
      </c>
      <c r="C69" s="529" t="s">
        <v>303</v>
      </c>
      <c r="D69" s="530"/>
      <c r="E69" s="530"/>
      <c r="F69" s="530"/>
      <c r="G69" s="531"/>
      <c r="H69" s="454">
        <f t="shared" ref="H69:I69" si="21">SUM(H71+H72+H73+H74)</f>
        <v>316</v>
      </c>
      <c r="I69" s="422">
        <f t="shared" si="21"/>
        <v>124</v>
      </c>
      <c r="J69" s="422">
        <f>SUM(J71+J72)</f>
        <v>192</v>
      </c>
      <c r="K69" s="422">
        <f t="shared" ref="K69:O69" si="22">SUM(K71+K72+K73+K74)</f>
        <v>92</v>
      </c>
      <c r="L69" s="422">
        <f t="shared" si="22"/>
        <v>70</v>
      </c>
      <c r="M69" s="422">
        <f t="shared" si="22"/>
        <v>0</v>
      </c>
      <c r="N69" s="422">
        <f t="shared" si="22"/>
        <v>30</v>
      </c>
      <c r="O69" s="422">
        <f t="shared" si="22"/>
        <v>288</v>
      </c>
      <c r="P69" s="456"/>
      <c r="Q69" s="454">
        <f>SUM(Q71+Q72+Q73+Q74)</f>
        <v>0</v>
      </c>
      <c r="R69" s="422" t="e">
        <f t="shared" ref="R69:AE69" si="23">SUM(R71+R72+R73+R74)</f>
        <v>#VALUE!</v>
      </c>
      <c r="S69" s="422">
        <f t="shared" si="23"/>
        <v>0</v>
      </c>
      <c r="T69" s="453" t="e">
        <f t="shared" si="23"/>
        <v>#VALUE!</v>
      </c>
      <c r="U69" s="454">
        <f t="shared" si="23"/>
        <v>0</v>
      </c>
      <c r="V69" s="453" t="e">
        <f t="shared" si="23"/>
        <v>#VALUE!</v>
      </c>
      <c r="W69" s="455">
        <f t="shared" si="23"/>
        <v>0</v>
      </c>
      <c r="X69" s="456" t="e">
        <f t="shared" si="23"/>
        <v>#VALUE!</v>
      </c>
      <c r="Y69" s="454">
        <f t="shared" si="23"/>
        <v>0</v>
      </c>
      <c r="Z69" s="453" t="e">
        <f t="shared" si="23"/>
        <v>#VALUE!</v>
      </c>
      <c r="AA69" s="422">
        <f t="shared" si="23"/>
        <v>200</v>
      </c>
      <c r="AB69" s="453" t="e">
        <f t="shared" si="23"/>
        <v>#VALUE!</v>
      </c>
      <c r="AC69" s="454">
        <f t="shared" si="23"/>
        <v>280</v>
      </c>
      <c r="AD69" s="421" t="e">
        <f t="shared" si="23"/>
        <v>#VALUE!</v>
      </c>
      <c r="AE69" s="455">
        <f t="shared" si="23"/>
        <v>0</v>
      </c>
      <c r="AF69" s="21"/>
    </row>
    <row r="70" spans="1:32" s="22" customFormat="1" ht="23.25" hidden="1" customHeight="1" x14ac:dyDescent="0.15">
      <c r="A70" s="27"/>
      <c r="B70" s="138"/>
      <c r="C70" s="124"/>
      <c r="D70" s="28"/>
      <c r="E70" s="28"/>
      <c r="F70" s="28"/>
      <c r="G70" s="28"/>
      <c r="H70" s="27"/>
      <c r="I70" s="28"/>
      <c r="J70" s="41"/>
      <c r="K70" s="27"/>
      <c r="L70" s="27"/>
      <c r="M70" s="27"/>
      <c r="N70" s="298"/>
      <c r="O70" s="56"/>
      <c r="P70" s="136"/>
      <c r="Q70" s="137"/>
      <c r="R70" s="64"/>
      <c r="S70" s="65"/>
      <c r="T70" s="135"/>
      <c r="U70" s="131"/>
      <c r="V70" s="29"/>
      <c r="W70" s="112"/>
      <c r="X70" s="136"/>
      <c r="Y70" s="137"/>
      <c r="Z70" s="64"/>
      <c r="AA70" s="65"/>
      <c r="AB70" s="135"/>
      <c r="AC70" s="131"/>
      <c r="AD70" s="29"/>
      <c r="AE70" s="112"/>
      <c r="AF70" s="21"/>
    </row>
    <row r="71" spans="1:32" ht="23.25" customHeight="1" thickTop="1" x14ac:dyDescent="0.15">
      <c r="A71" s="17" t="s">
        <v>100</v>
      </c>
      <c r="B71" s="139" t="s">
        <v>92</v>
      </c>
      <c r="C71" s="100" t="s">
        <v>293</v>
      </c>
      <c r="D71" s="116"/>
      <c r="E71" s="12"/>
      <c r="F71" s="12"/>
      <c r="G71" s="12"/>
      <c r="H71" s="11">
        <v>224</v>
      </c>
      <c r="I71" s="12">
        <v>84</v>
      </c>
      <c r="J71" s="24">
        <f>SUM(Q71+S71+U71+W71+Y71+AA71+AC71+AE71)</f>
        <v>140</v>
      </c>
      <c r="K71" s="11" t="s">
        <v>170</v>
      </c>
      <c r="L71" s="11" t="s">
        <v>110</v>
      </c>
      <c r="M71" s="11"/>
      <c r="N71" s="289">
        <v>30</v>
      </c>
      <c r="O71" s="54"/>
      <c r="P71" s="59"/>
      <c r="Q71" s="586"/>
      <c r="R71" s="596"/>
      <c r="S71" s="588"/>
      <c r="T71" s="21"/>
      <c r="U71" s="45"/>
      <c r="V71" s="14"/>
      <c r="W71" s="110"/>
      <c r="X71" s="59"/>
      <c r="Y71" s="586"/>
      <c r="Z71" s="596" t="s">
        <v>182</v>
      </c>
      <c r="AA71" s="588">
        <v>56</v>
      </c>
      <c r="AB71" s="20"/>
      <c r="AC71" s="115">
        <v>84</v>
      </c>
      <c r="AD71" s="14"/>
      <c r="AE71" s="110"/>
      <c r="AF71" s="21"/>
    </row>
    <row r="72" spans="1:32" ht="33" customHeight="1" x14ac:dyDescent="0.15">
      <c r="A72" s="17" t="s">
        <v>246</v>
      </c>
      <c r="B72" s="119" t="s">
        <v>94</v>
      </c>
      <c r="C72" s="100" t="s">
        <v>254</v>
      </c>
      <c r="D72" s="116"/>
      <c r="E72" s="12"/>
      <c r="F72" s="12"/>
      <c r="G72" s="12"/>
      <c r="H72" s="11">
        <v>92</v>
      </c>
      <c r="I72" s="12">
        <v>40</v>
      </c>
      <c r="J72" s="24">
        <f>SUM(Q72+S72+U72+W72+Y72+AA72+AC72+AE72)</f>
        <v>52</v>
      </c>
      <c r="K72" s="11" t="s">
        <v>83</v>
      </c>
      <c r="L72" s="11" t="s">
        <v>99</v>
      </c>
      <c r="M72" s="11"/>
      <c r="N72" s="289"/>
      <c r="O72" s="54"/>
      <c r="P72" s="59"/>
      <c r="Q72" s="586"/>
      <c r="R72" s="596"/>
      <c r="S72" s="588"/>
      <c r="T72" s="21"/>
      <c r="U72" s="45"/>
      <c r="V72" s="14"/>
      <c r="W72" s="110"/>
      <c r="X72" s="60"/>
      <c r="Y72" s="595"/>
      <c r="Z72" s="596"/>
      <c r="AA72" s="588"/>
      <c r="AB72" s="21"/>
      <c r="AC72" s="45">
        <v>52</v>
      </c>
      <c r="AD72" s="14" t="s">
        <v>174</v>
      </c>
      <c r="AE72" s="110"/>
      <c r="AF72" s="21"/>
    </row>
    <row r="73" spans="1:32" ht="13.5" customHeight="1" x14ac:dyDescent="0.15">
      <c r="A73" s="17" t="s">
        <v>270</v>
      </c>
      <c r="B73" s="119" t="s">
        <v>84</v>
      </c>
      <c r="C73" s="140"/>
      <c r="D73" s="116"/>
      <c r="E73" s="827"/>
      <c r="F73" s="827"/>
      <c r="G73" s="18"/>
      <c r="H73" s="116"/>
      <c r="I73" s="19"/>
      <c r="J73" s="24">
        <f>SUM(Q73+S73+U73+W73+Y73+AA73+AC73+AE73)</f>
        <v>0</v>
      </c>
      <c r="K73" s="11"/>
      <c r="L73" s="827"/>
      <c r="M73" s="827"/>
      <c r="N73" s="289"/>
      <c r="O73" s="54"/>
      <c r="P73" s="149" t="s">
        <v>187</v>
      </c>
      <c r="Q73" s="610"/>
      <c r="R73" s="603" t="s">
        <v>187</v>
      </c>
      <c r="S73" s="604"/>
      <c r="T73" s="52" t="s">
        <v>187</v>
      </c>
      <c r="U73" s="42"/>
      <c r="V73" s="44" t="s">
        <v>187</v>
      </c>
      <c r="W73" s="111"/>
      <c r="X73" s="62" t="s">
        <v>187</v>
      </c>
      <c r="Y73" s="602"/>
      <c r="Z73" s="651" t="s">
        <v>187</v>
      </c>
      <c r="AA73" s="604"/>
      <c r="AB73" s="52" t="s">
        <v>187</v>
      </c>
      <c r="AC73" s="42"/>
      <c r="AD73" s="44" t="s">
        <v>187</v>
      </c>
      <c r="AE73" s="111"/>
      <c r="AF73" s="105" t="s">
        <v>187</v>
      </c>
    </row>
    <row r="74" spans="1:32" ht="13.5" customHeight="1" thickBot="1" x14ac:dyDescent="0.2">
      <c r="A74" s="472" t="s">
        <v>271</v>
      </c>
      <c r="B74" s="538" t="s">
        <v>290</v>
      </c>
      <c r="C74" s="444" t="s">
        <v>254</v>
      </c>
      <c r="D74" s="539"/>
      <c r="E74" s="815"/>
      <c r="F74" s="815"/>
      <c r="G74" s="485"/>
      <c r="H74" s="536"/>
      <c r="I74" s="537"/>
      <c r="J74" s="487">
        <f>SUM(Q74+S74+U74+W74+Y74+AA74+AC74+AE74)</f>
        <v>288</v>
      </c>
      <c r="K74" s="472"/>
      <c r="L74" s="815"/>
      <c r="M74" s="815"/>
      <c r="N74" s="488"/>
      <c r="O74" s="509">
        <v>288</v>
      </c>
      <c r="P74" s="532" t="s">
        <v>187</v>
      </c>
      <c r="Q74" s="589"/>
      <c r="R74" s="611" t="s">
        <v>187</v>
      </c>
      <c r="S74" s="612"/>
      <c r="T74" s="533" t="s">
        <v>187</v>
      </c>
      <c r="U74" s="472"/>
      <c r="V74" s="534" t="s">
        <v>187</v>
      </c>
      <c r="W74" s="489"/>
      <c r="X74" s="535" t="s">
        <v>187</v>
      </c>
      <c r="Y74" s="600"/>
      <c r="Z74" s="652" t="s">
        <v>187</v>
      </c>
      <c r="AA74" s="591">
        <v>144</v>
      </c>
      <c r="AB74" s="533" t="s">
        <v>187</v>
      </c>
      <c r="AC74" s="472">
        <v>144</v>
      </c>
      <c r="AD74" s="534" t="s">
        <v>187</v>
      </c>
      <c r="AE74" s="489"/>
      <c r="AF74" s="105" t="s">
        <v>187</v>
      </c>
    </row>
    <row r="75" spans="1:32" ht="42.75" customHeight="1" thickTop="1" thickBot="1" x14ac:dyDescent="0.25">
      <c r="A75" s="422" t="s">
        <v>272</v>
      </c>
      <c r="B75" s="542" t="s">
        <v>273</v>
      </c>
      <c r="C75" s="543" t="s">
        <v>303</v>
      </c>
      <c r="D75" s="422"/>
      <c r="E75" s="422"/>
      <c r="F75" s="422"/>
      <c r="G75" s="453"/>
      <c r="H75" s="454">
        <f>SUM(H76+H77+H78+H80)</f>
        <v>410</v>
      </c>
      <c r="I75" s="422">
        <f t="shared" ref="I75" si="24">SUM(I76+I77+I80)</f>
        <v>90</v>
      </c>
      <c r="J75" s="422">
        <f>SUM(J76:J76)</f>
        <v>158</v>
      </c>
      <c r="K75" s="422">
        <f>SUM(K76+K77+K80)</f>
        <v>90</v>
      </c>
      <c r="L75" s="422">
        <f t="shared" ref="L75:N75" si="25">SUM(L76+L77+L80)</f>
        <v>62</v>
      </c>
      <c r="M75" s="422">
        <f t="shared" si="25"/>
        <v>0</v>
      </c>
      <c r="N75" s="422">
        <f t="shared" si="25"/>
        <v>0</v>
      </c>
      <c r="O75" s="455">
        <v>306</v>
      </c>
      <c r="P75" s="456"/>
      <c r="Q75" s="454">
        <f>SUM(Q76+Q77+Q80)</f>
        <v>0</v>
      </c>
      <c r="R75" s="422" t="e">
        <f t="shared" ref="R75:AE75" si="26">SUM(R76+R77+R80)</f>
        <v>#VALUE!</v>
      </c>
      <c r="S75" s="422">
        <f t="shared" si="26"/>
        <v>0</v>
      </c>
      <c r="T75" s="453" t="e">
        <f t="shared" si="26"/>
        <v>#VALUE!</v>
      </c>
      <c r="U75" s="454">
        <f t="shared" si="26"/>
        <v>174</v>
      </c>
      <c r="V75" s="422" t="e">
        <f t="shared" si="26"/>
        <v>#VALUE!</v>
      </c>
      <c r="W75" s="455">
        <f>SUM(W76+W77+W78+W79+W80)</f>
        <v>290</v>
      </c>
      <c r="X75" s="456" t="e">
        <f t="shared" si="26"/>
        <v>#VALUE!</v>
      </c>
      <c r="Y75" s="454">
        <f t="shared" si="26"/>
        <v>0</v>
      </c>
      <c r="Z75" s="422" t="e">
        <f t="shared" si="26"/>
        <v>#VALUE!</v>
      </c>
      <c r="AA75" s="422">
        <f t="shared" si="26"/>
        <v>0</v>
      </c>
      <c r="AB75" s="453" t="e">
        <f t="shared" si="26"/>
        <v>#VALUE!</v>
      </c>
      <c r="AC75" s="454">
        <f t="shared" si="26"/>
        <v>0</v>
      </c>
      <c r="AD75" s="422" t="e">
        <f t="shared" si="26"/>
        <v>#VALUE!</v>
      </c>
      <c r="AE75" s="455">
        <f t="shared" si="26"/>
        <v>144</v>
      </c>
      <c r="AF75" s="48"/>
    </row>
    <row r="76" spans="1:32" ht="24" customHeight="1" thickTop="1" x14ac:dyDescent="0.15">
      <c r="A76" s="281" t="s">
        <v>274</v>
      </c>
      <c r="B76" s="540" t="s">
        <v>377</v>
      </c>
      <c r="C76" s="511" t="s">
        <v>372</v>
      </c>
      <c r="D76" s="28"/>
      <c r="E76" s="28"/>
      <c r="F76" s="28"/>
      <c r="G76" s="28"/>
      <c r="H76" s="27">
        <v>248</v>
      </c>
      <c r="I76" s="28">
        <v>90</v>
      </c>
      <c r="J76" s="41">
        <f>SUM(Q76+S76+U76+W76+Y76+AA76+AC76+AE76)</f>
        <v>158</v>
      </c>
      <c r="K76" s="27">
        <v>90</v>
      </c>
      <c r="L76" s="53" t="s">
        <v>165</v>
      </c>
      <c r="M76" s="27"/>
      <c r="N76" s="298"/>
      <c r="O76" s="56"/>
      <c r="P76" s="136"/>
      <c r="Q76" s="613"/>
      <c r="R76" s="593"/>
      <c r="S76" s="585"/>
      <c r="T76" s="53" t="s">
        <v>188</v>
      </c>
      <c r="U76" s="27">
        <v>72</v>
      </c>
      <c r="V76" s="541"/>
      <c r="W76" s="112">
        <v>86</v>
      </c>
      <c r="X76" s="63"/>
      <c r="Y76" s="592"/>
      <c r="Z76" s="593"/>
      <c r="AA76" s="585"/>
      <c r="AB76" s="53"/>
      <c r="AC76" s="27"/>
      <c r="AD76" s="29"/>
      <c r="AE76" s="112"/>
      <c r="AF76" s="21"/>
    </row>
    <row r="77" spans="1:32" ht="13.5" customHeight="1" x14ac:dyDescent="0.15">
      <c r="A77" s="11" t="s">
        <v>275</v>
      </c>
      <c r="B77" s="119" t="s">
        <v>84</v>
      </c>
      <c r="C77" s="118" t="s">
        <v>480</v>
      </c>
      <c r="D77" s="101"/>
      <c r="E77" s="827"/>
      <c r="F77" s="827"/>
      <c r="G77" s="18"/>
      <c r="H77" s="134"/>
      <c r="I77" s="19"/>
      <c r="J77" s="24">
        <f>SUM(Q77+S77+U77+W77+Y77+AA77+AC77+AE77)</f>
        <v>144</v>
      </c>
      <c r="K77" s="21"/>
      <c r="L77" s="827"/>
      <c r="M77" s="828"/>
      <c r="N77" s="289"/>
      <c r="O77" s="103">
        <v>144</v>
      </c>
      <c r="P77" s="149" t="s">
        <v>187</v>
      </c>
      <c r="Q77" s="610"/>
      <c r="R77" s="614" t="s">
        <v>187</v>
      </c>
      <c r="S77" s="604"/>
      <c r="T77" s="52" t="s">
        <v>187</v>
      </c>
      <c r="U77" s="42">
        <v>102</v>
      </c>
      <c r="V77" s="150" t="s">
        <v>187</v>
      </c>
      <c r="W77" s="111">
        <v>42</v>
      </c>
      <c r="X77" s="62" t="s">
        <v>187</v>
      </c>
      <c r="Y77" s="602"/>
      <c r="Z77" s="651" t="s">
        <v>187</v>
      </c>
      <c r="AA77" s="604"/>
      <c r="AB77" s="52" t="s">
        <v>187</v>
      </c>
      <c r="AC77" s="42"/>
      <c r="AD77" s="150" t="s">
        <v>187</v>
      </c>
      <c r="AE77" s="111"/>
      <c r="AF77" s="105" t="s">
        <v>187</v>
      </c>
    </row>
    <row r="78" spans="1:32" s="95" customFormat="1" ht="13.5" customHeight="1" x14ac:dyDescent="0.15">
      <c r="A78" s="69" t="s">
        <v>275</v>
      </c>
      <c r="B78" s="242" t="s">
        <v>370</v>
      </c>
      <c r="C78" s="241" t="s">
        <v>480</v>
      </c>
      <c r="D78" s="18"/>
      <c r="E78" s="20"/>
      <c r="F78" s="20"/>
      <c r="G78" s="18"/>
      <c r="H78" s="134">
        <v>162</v>
      </c>
      <c r="I78" s="133"/>
      <c r="J78" s="24">
        <f>SUM(Q78+S78+U78+W78+Y78+AA78+AC78+AE78)</f>
        <v>162</v>
      </c>
      <c r="K78" s="21"/>
      <c r="L78" s="288"/>
      <c r="M78" s="20"/>
      <c r="N78" s="20"/>
      <c r="O78" s="234">
        <v>162</v>
      </c>
      <c r="P78" s="149"/>
      <c r="Q78" s="615"/>
      <c r="R78" s="616"/>
      <c r="S78" s="604"/>
      <c r="T78" s="133"/>
      <c r="U78" s="18"/>
      <c r="V78" s="133"/>
      <c r="W78" s="111">
        <v>162</v>
      </c>
      <c r="X78" s="149"/>
      <c r="Y78" s="653"/>
      <c r="Z78" s="616"/>
      <c r="AA78" s="604"/>
      <c r="AB78" s="133"/>
      <c r="AC78" s="18"/>
      <c r="AD78" s="133"/>
      <c r="AE78" s="111"/>
      <c r="AF78" s="133"/>
    </row>
    <row r="79" spans="1:32" s="95" customFormat="1" ht="13.5" customHeight="1" x14ac:dyDescent="0.15">
      <c r="A79" s="228" t="s">
        <v>285</v>
      </c>
      <c r="B79" s="229" t="s">
        <v>267</v>
      </c>
      <c r="C79" s="132"/>
      <c r="D79" s="20"/>
      <c r="E79" s="20"/>
      <c r="F79" s="20"/>
      <c r="G79" s="20"/>
      <c r="H79" s="115"/>
      <c r="I79" s="20"/>
      <c r="J79" s="24">
        <f>SUM(Q79+S79+U79+W79+Y79+AA79+AC79+AE79)</f>
        <v>0</v>
      </c>
      <c r="K79" s="21"/>
      <c r="L79" s="288"/>
      <c r="M79" s="20"/>
      <c r="N79" s="20"/>
      <c r="O79" s="210"/>
      <c r="P79" s="59"/>
      <c r="Q79" s="617"/>
      <c r="R79" s="618"/>
      <c r="S79" s="588"/>
      <c r="T79" s="20"/>
      <c r="U79" s="20"/>
      <c r="V79" s="20"/>
      <c r="W79" s="110"/>
      <c r="X79" s="59"/>
      <c r="Y79" s="618"/>
      <c r="Z79" s="618"/>
      <c r="AA79" s="588"/>
      <c r="AB79" s="20"/>
      <c r="AC79" s="20"/>
      <c r="AD79" s="20"/>
      <c r="AE79" s="110"/>
      <c r="AF79" s="133"/>
    </row>
    <row r="80" spans="1:32" ht="15.75" customHeight="1" thickBot="1" x14ac:dyDescent="0.2">
      <c r="A80" s="219" t="s">
        <v>385</v>
      </c>
      <c r="B80" s="220" t="s">
        <v>360</v>
      </c>
      <c r="C80" s="221"/>
      <c r="D80" s="222"/>
      <c r="E80" s="222"/>
      <c r="F80" s="222"/>
      <c r="G80" s="222"/>
      <c r="H80" s="223"/>
      <c r="I80" s="222"/>
      <c r="J80" s="236">
        <v>144</v>
      </c>
      <c r="K80" s="235"/>
      <c r="L80" s="224"/>
      <c r="M80" s="222"/>
      <c r="N80" s="222"/>
      <c r="O80" s="224"/>
      <c r="P80" s="225"/>
      <c r="Q80" s="619"/>
      <c r="R80" s="620"/>
      <c r="S80" s="621"/>
      <c r="T80" s="222"/>
      <c r="U80" s="222"/>
      <c r="V80" s="222"/>
      <c r="W80" s="545"/>
      <c r="X80" s="544"/>
      <c r="Y80" s="654"/>
      <c r="Z80" s="654"/>
      <c r="AA80" s="655"/>
      <c r="AB80" s="226"/>
      <c r="AC80" s="222"/>
      <c r="AD80" s="222"/>
      <c r="AE80" s="227">
        <v>144</v>
      </c>
      <c r="AF80" s="20"/>
    </row>
    <row r="81" spans="1:32" ht="12" customHeight="1" thickTop="1" thickBot="1" x14ac:dyDescent="0.2">
      <c r="A81" s="27"/>
      <c r="B81" s="16"/>
      <c r="C81" s="148"/>
      <c r="D81" s="237"/>
      <c r="E81" s="148"/>
      <c r="F81" s="148"/>
      <c r="G81" s="148"/>
      <c r="H81" s="148"/>
      <c r="I81" s="148"/>
      <c r="J81" s="238"/>
      <c r="K81" s="239"/>
      <c r="L81" s="240"/>
      <c r="M81" s="240"/>
      <c r="N81" s="240"/>
      <c r="O81" s="240"/>
      <c r="P81" s="881"/>
      <c r="Q81" s="880"/>
      <c r="R81" s="880"/>
      <c r="S81" s="880"/>
      <c r="T81" s="880"/>
      <c r="U81" s="880"/>
      <c r="V81" s="880"/>
      <c r="W81" s="882"/>
      <c r="X81" s="880"/>
      <c r="Y81" s="880"/>
      <c r="Z81" s="881"/>
      <c r="AA81" s="880"/>
      <c r="AB81" s="883"/>
      <c r="AC81" s="880"/>
      <c r="AD81" s="880"/>
      <c r="AE81" s="880"/>
      <c r="AF81" s="105"/>
    </row>
    <row r="82" spans="1:32" ht="15" customHeight="1" thickTop="1" x14ac:dyDescent="0.15">
      <c r="A82" s="281" t="s">
        <v>378</v>
      </c>
      <c r="B82" s="252" t="s">
        <v>276</v>
      </c>
      <c r="C82" s="253"/>
      <c r="D82" s="253"/>
      <c r="E82" s="253"/>
      <c r="F82" s="253"/>
      <c r="G82" s="253"/>
      <c r="H82" s="253"/>
      <c r="I82" s="253"/>
      <c r="J82" s="819" t="s">
        <v>298</v>
      </c>
      <c r="K82" s="829" t="s">
        <v>299</v>
      </c>
      <c r="L82" s="829"/>
      <c r="M82" s="829"/>
      <c r="N82" s="829"/>
      <c r="O82" s="829"/>
      <c r="P82" s="830"/>
      <c r="Q82" s="254"/>
      <c r="R82" s="255"/>
      <c r="S82" s="256">
        <v>3</v>
      </c>
      <c r="T82" s="154"/>
      <c r="U82" s="151"/>
      <c r="V82" s="152"/>
      <c r="W82" s="153">
        <v>4</v>
      </c>
      <c r="X82" s="154"/>
      <c r="Y82" s="151"/>
      <c r="Z82" s="152"/>
      <c r="AA82" s="153">
        <v>4</v>
      </c>
      <c r="AB82" s="154"/>
      <c r="AC82" s="151">
        <v>1</v>
      </c>
      <c r="AD82" s="152"/>
      <c r="AE82" s="155">
        <v>2</v>
      </c>
      <c r="AF82" s="105"/>
    </row>
    <row r="83" spans="1:32" s="91" customFormat="1" ht="15" customHeight="1" thickBot="1" x14ac:dyDescent="0.2">
      <c r="A83" s="282" t="s">
        <v>379</v>
      </c>
      <c r="B83" s="257" t="s">
        <v>280</v>
      </c>
      <c r="C83" s="258"/>
      <c r="D83" s="259"/>
      <c r="E83" s="259"/>
      <c r="F83" s="259"/>
      <c r="G83" s="259"/>
      <c r="H83" s="259"/>
      <c r="I83" s="259"/>
      <c r="J83" s="820"/>
      <c r="K83" s="831" t="s">
        <v>300</v>
      </c>
      <c r="L83" s="831"/>
      <c r="M83" s="831"/>
      <c r="N83" s="831"/>
      <c r="O83" s="831"/>
      <c r="P83" s="832"/>
      <c r="Q83" s="260">
        <v>1</v>
      </c>
      <c r="R83" s="261"/>
      <c r="S83" s="262">
        <v>10</v>
      </c>
      <c r="T83" s="159"/>
      <c r="U83" s="156">
        <v>1</v>
      </c>
      <c r="V83" s="157"/>
      <c r="W83" s="158">
        <v>8</v>
      </c>
      <c r="X83" s="159"/>
      <c r="Y83" s="156">
        <v>6</v>
      </c>
      <c r="Z83" s="157"/>
      <c r="AA83" s="158">
        <v>2</v>
      </c>
      <c r="AB83" s="159"/>
      <c r="AC83" s="156">
        <v>4</v>
      </c>
      <c r="AD83" s="157"/>
      <c r="AE83" s="160">
        <v>6</v>
      </c>
      <c r="AF83" s="90"/>
    </row>
    <row r="84" spans="1:32" s="84" customFormat="1" ht="24.75" customHeight="1" thickBot="1" x14ac:dyDescent="0.25">
      <c r="A84" s="248" t="s">
        <v>380</v>
      </c>
      <c r="B84" s="263" t="s">
        <v>281</v>
      </c>
      <c r="C84" s="264"/>
      <c r="D84" s="258"/>
      <c r="E84" s="258"/>
      <c r="F84" s="258"/>
      <c r="G84" s="258"/>
      <c r="H84" s="258"/>
      <c r="I84" s="258"/>
      <c r="J84" s="820"/>
      <c r="K84" s="833" t="s">
        <v>301</v>
      </c>
      <c r="L84" s="833"/>
      <c r="M84" s="833"/>
      <c r="N84" s="833"/>
      <c r="O84" s="833"/>
      <c r="P84" s="834"/>
      <c r="Q84" s="265"/>
      <c r="R84" s="266"/>
      <c r="S84" s="267"/>
      <c r="T84" s="164"/>
      <c r="U84" s="161">
        <v>1</v>
      </c>
      <c r="V84" s="162"/>
      <c r="W84" s="163">
        <v>1</v>
      </c>
      <c r="X84" s="164"/>
      <c r="Y84" s="161">
        <v>1</v>
      </c>
      <c r="Z84" s="162"/>
      <c r="AA84" s="163">
        <v>1</v>
      </c>
      <c r="AB84" s="164"/>
      <c r="AC84" s="161">
        <v>1</v>
      </c>
      <c r="AD84" s="162"/>
      <c r="AE84" s="165"/>
      <c r="AF84" s="89"/>
    </row>
    <row r="85" spans="1:32" ht="13.5" customHeight="1" thickBot="1" x14ac:dyDescent="0.2">
      <c r="A85" s="283" t="s">
        <v>381</v>
      </c>
      <c r="B85" s="268" t="s">
        <v>282</v>
      </c>
      <c r="C85" s="269"/>
      <c r="D85" s="270"/>
      <c r="E85" s="270"/>
      <c r="F85" s="270"/>
      <c r="G85" s="270"/>
      <c r="H85" s="270"/>
      <c r="I85" s="270"/>
      <c r="J85" s="821"/>
      <c r="K85" s="835" t="s">
        <v>302</v>
      </c>
      <c r="L85" s="835"/>
      <c r="M85" s="835"/>
      <c r="N85" s="835"/>
      <c r="O85" s="835"/>
      <c r="P85" s="836"/>
      <c r="Q85" s="271"/>
      <c r="R85" s="272"/>
      <c r="S85" s="273"/>
      <c r="T85" s="169"/>
      <c r="U85" s="166"/>
      <c r="V85" s="167"/>
      <c r="W85" s="168">
        <v>1</v>
      </c>
      <c r="X85" s="169"/>
      <c r="Y85" s="166"/>
      <c r="Z85" s="167"/>
      <c r="AA85" s="168"/>
      <c r="AB85" s="169"/>
      <c r="AC85" s="166">
        <v>1</v>
      </c>
      <c r="AD85" s="167"/>
      <c r="AE85" s="170">
        <v>2</v>
      </c>
      <c r="AF85" s="106"/>
    </row>
    <row r="86" spans="1:32" ht="15" customHeight="1" thickTop="1" thickBot="1" x14ac:dyDescent="0.2">
      <c r="A86" s="283" t="s">
        <v>382</v>
      </c>
      <c r="B86" s="274" t="s">
        <v>277</v>
      </c>
      <c r="C86" s="270"/>
      <c r="D86" s="270"/>
      <c r="E86" s="270"/>
      <c r="F86" s="270"/>
      <c r="G86" s="270"/>
      <c r="H86" s="270"/>
      <c r="I86" s="270"/>
      <c r="J86" s="895" t="s">
        <v>284</v>
      </c>
      <c r="K86" s="896"/>
      <c r="L86" s="896"/>
      <c r="M86" s="896"/>
      <c r="N86" s="896"/>
      <c r="O86" s="897"/>
      <c r="P86" s="894"/>
      <c r="Q86" s="894"/>
      <c r="R86" s="894" t="s">
        <v>362</v>
      </c>
      <c r="S86" s="894"/>
      <c r="T86" s="885"/>
      <c r="U86" s="885"/>
      <c r="V86" s="886" t="s">
        <v>362</v>
      </c>
      <c r="W86" s="885"/>
      <c r="X86" s="886"/>
      <c r="Y86" s="886"/>
      <c r="Z86" s="886" t="s">
        <v>362</v>
      </c>
      <c r="AA86" s="885"/>
      <c r="AB86" s="886" t="s">
        <v>363</v>
      </c>
      <c r="AC86" s="885"/>
      <c r="AD86" s="886" t="s">
        <v>363</v>
      </c>
      <c r="AE86" s="885"/>
      <c r="AF86" s="106"/>
    </row>
    <row r="87" spans="1:32" ht="15.75" customHeight="1" thickBot="1" x14ac:dyDescent="0.2">
      <c r="A87" s="284" t="s">
        <v>383</v>
      </c>
      <c r="B87" s="274" t="s">
        <v>361</v>
      </c>
      <c r="C87" s="193"/>
      <c r="D87" s="193"/>
      <c r="E87" s="193"/>
      <c r="F87" s="193"/>
      <c r="G87" s="193"/>
      <c r="H87" s="193"/>
      <c r="I87" s="193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103"/>
      <c r="U87" s="107"/>
      <c r="V87" s="107" t="s">
        <v>296</v>
      </c>
      <c r="W87" s="107"/>
      <c r="X87" s="103"/>
      <c r="Y87" s="103"/>
      <c r="Z87" s="103"/>
      <c r="AA87" s="103"/>
      <c r="AB87" s="103"/>
      <c r="AC87" s="103"/>
      <c r="AD87" s="103"/>
      <c r="AE87" s="103"/>
      <c r="AF87" s="48"/>
    </row>
    <row r="88" spans="1:32" s="95" customFormat="1" ht="15.75" customHeight="1" thickBot="1" x14ac:dyDescent="0.2">
      <c r="A88" s="231" t="s">
        <v>384</v>
      </c>
      <c r="B88" s="275" t="s">
        <v>279</v>
      </c>
      <c r="C88" s="193"/>
      <c r="D88" s="193"/>
      <c r="E88" s="193"/>
      <c r="F88" s="193"/>
      <c r="G88" s="193"/>
      <c r="H88" s="193"/>
      <c r="I88" s="193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30"/>
      <c r="U88" s="107"/>
      <c r="V88" s="107"/>
      <c r="W88" s="107"/>
      <c r="X88" s="230"/>
      <c r="Y88" s="230"/>
      <c r="Z88" s="230"/>
      <c r="AA88" s="230"/>
      <c r="AB88" s="230"/>
      <c r="AC88" s="230"/>
      <c r="AD88" s="230"/>
      <c r="AE88" s="230"/>
      <c r="AF88" s="67"/>
    </row>
    <row r="89" spans="1:32" s="84" customFormat="1" ht="15.75" customHeight="1" thickBot="1" x14ac:dyDescent="0.2">
      <c r="A89" s="92">
        <v>900</v>
      </c>
      <c r="B89" s="274" t="s">
        <v>278</v>
      </c>
      <c r="C89" s="193"/>
      <c r="D89" s="193"/>
      <c r="E89" s="193"/>
      <c r="F89" s="193"/>
      <c r="G89" s="193"/>
      <c r="H89" s="193"/>
      <c r="I89" s="193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103"/>
      <c r="U89" s="107"/>
      <c r="V89" s="107" t="s">
        <v>297</v>
      </c>
      <c r="W89" s="107"/>
      <c r="X89" s="103"/>
      <c r="Y89" s="103"/>
      <c r="Z89" s="103"/>
      <c r="AA89" s="103"/>
      <c r="AB89" s="103"/>
      <c r="AC89" s="103"/>
      <c r="AD89" s="103"/>
      <c r="AE89" s="103"/>
      <c r="AF89" s="67"/>
    </row>
    <row r="90" spans="1:32" s="84" customFormat="1" ht="15.75" customHeight="1" x14ac:dyDescent="0.15">
      <c r="A90" s="93">
        <v>144</v>
      </c>
      <c r="B90" s="274" t="s">
        <v>283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03"/>
      <c r="U90" s="175"/>
      <c r="V90" s="20"/>
      <c r="W90" s="21"/>
      <c r="X90" s="103"/>
      <c r="Y90" s="103"/>
      <c r="Z90" s="103"/>
      <c r="AA90" s="103"/>
      <c r="AB90" s="103"/>
      <c r="AC90" s="103"/>
      <c r="AD90" s="103"/>
      <c r="AE90" s="103"/>
      <c r="AF90" s="67"/>
    </row>
    <row r="91" spans="1:32" s="84" customFormat="1" ht="15.75" customHeight="1" x14ac:dyDescent="0.15">
      <c r="A91" s="67">
        <v>5436</v>
      </c>
      <c r="B91" s="276" t="s">
        <v>279</v>
      </c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67"/>
    </row>
    <row r="92" spans="1:32" ht="13.5" hidden="1" customHeight="1" x14ac:dyDescent="0.15">
      <c r="A92" s="88"/>
      <c r="B92" s="887"/>
      <c r="C92" s="887"/>
      <c r="D92" s="887"/>
      <c r="E92" s="887"/>
      <c r="F92" s="887"/>
      <c r="G92" s="887"/>
      <c r="H92" s="887"/>
      <c r="I92" s="887"/>
      <c r="J92" s="887"/>
      <c r="K92" s="887"/>
      <c r="L92" s="887"/>
      <c r="M92" s="887"/>
      <c r="N92" s="888"/>
      <c r="O92" s="889"/>
      <c r="P92" s="890"/>
      <c r="Q92" s="891"/>
      <c r="R92" s="891"/>
      <c r="S92" s="891"/>
      <c r="T92" s="811"/>
      <c r="U92" s="811"/>
      <c r="V92" s="811"/>
      <c r="W92" s="892"/>
      <c r="X92" s="893"/>
      <c r="Y92" s="811"/>
      <c r="Z92" s="811"/>
      <c r="AA92" s="892"/>
      <c r="AB92" s="893"/>
      <c r="AC92" s="811"/>
      <c r="AD92" s="811"/>
      <c r="AE92" s="811"/>
      <c r="AF92" s="15"/>
    </row>
    <row r="93" spans="1:32" ht="13.5" hidden="1" customHeight="1" x14ac:dyDescent="0.15">
      <c r="A93" s="88"/>
      <c r="B93" s="898"/>
      <c r="C93" s="898"/>
      <c r="D93" s="898"/>
      <c r="E93" s="898"/>
      <c r="F93" s="898"/>
      <c r="G93" s="898"/>
      <c r="H93" s="898"/>
      <c r="I93" s="898"/>
      <c r="J93" s="898"/>
      <c r="K93" s="898"/>
      <c r="L93" s="898"/>
      <c r="M93" s="898"/>
      <c r="N93" s="899"/>
      <c r="O93" s="900"/>
      <c r="P93" s="901"/>
      <c r="Q93" s="902"/>
      <c r="R93" s="902"/>
      <c r="S93" s="902"/>
      <c r="T93" s="884"/>
      <c r="U93" s="884"/>
      <c r="V93" s="884"/>
      <c r="W93" s="903"/>
      <c r="X93" s="904"/>
      <c r="Y93" s="884"/>
      <c r="Z93" s="884"/>
      <c r="AA93" s="903"/>
      <c r="AB93" s="904"/>
      <c r="AC93" s="884"/>
      <c r="AD93" s="884"/>
      <c r="AE93" s="884"/>
      <c r="AF93" s="15"/>
    </row>
    <row r="94" spans="1:32" ht="13.5" customHeight="1" x14ac:dyDescent="0.15">
      <c r="A94" s="107" t="s">
        <v>296</v>
      </c>
      <c r="B94" s="277" t="s">
        <v>284</v>
      </c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85"/>
      <c r="O94" s="274"/>
      <c r="P94" s="891"/>
      <c r="Q94" s="891"/>
      <c r="R94" s="891"/>
      <c r="S94" s="891"/>
      <c r="T94" s="811"/>
      <c r="U94" s="811"/>
      <c r="V94" s="811"/>
      <c r="W94" s="811"/>
      <c r="X94" s="811"/>
      <c r="Y94" s="811"/>
      <c r="Z94" s="811"/>
      <c r="AA94" s="811"/>
      <c r="AB94" s="811"/>
      <c r="AC94" s="811"/>
      <c r="AD94" s="811"/>
      <c r="AE94" s="811"/>
    </row>
    <row r="95" spans="1:32" ht="13.5" customHeight="1" x14ac:dyDescent="0.15">
      <c r="A95" s="107" t="s">
        <v>297</v>
      </c>
      <c r="B95" s="277" t="s">
        <v>352</v>
      </c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85"/>
      <c r="O95" s="274"/>
      <c r="P95" s="891"/>
      <c r="Q95" s="891"/>
      <c r="R95" s="891"/>
      <c r="S95" s="891"/>
      <c r="T95" s="811"/>
      <c r="U95" s="811"/>
      <c r="V95" s="811"/>
      <c r="W95" s="811"/>
      <c r="X95" s="811"/>
      <c r="Y95" s="811"/>
      <c r="Z95" s="811"/>
      <c r="AA95" s="811"/>
      <c r="AB95" s="811"/>
      <c r="AC95" s="811"/>
      <c r="AD95" s="811"/>
      <c r="AE95" s="811"/>
    </row>
    <row r="96" spans="1:32" s="95" customFormat="1" ht="13.5" customHeight="1" x14ac:dyDescent="0.15">
      <c r="A96" s="107"/>
      <c r="B96" s="277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6"/>
      <c r="Q96" s="286"/>
      <c r="R96" s="300"/>
      <c r="S96" s="300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287"/>
    </row>
    <row r="97" spans="1:31" ht="13.5" customHeight="1" x14ac:dyDescent="0.15">
      <c r="A97" s="179" t="s">
        <v>375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9"/>
      <c r="Q97" s="179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8"/>
    </row>
    <row r="98" spans="1:31" ht="13.5" customHeight="1" x14ac:dyDescent="0.15">
      <c r="A98" s="812" t="s">
        <v>364</v>
      </c>
      <c r="B98" s="813"/>
    </row>
    <row r="99" spans="1:31" ht="13.5" customHeight="1" x14ac:dyDescent="0.15">
      <c r="A99" s="905" t="s">
        <v>376</v>
      </c>
      <c r="B99" s="906"/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</row>
    <row r="100" spans="1:31" ht="13.5" customHeight="1" x14ac:dyDescent="0.15">
      <c r="A100" s="814" t="s">
        <v>484</v>
      </c>
      <c r="B100" s="814"/>
      <c r="C100" s="814"/>
    </row>
    <row r="101" spans="1:31" ht="13.5" customHeight="1" x14ac:dyDescent="0.15">
      <c r="A101" s="814"/>
      <c r="B101" s="814"/>
      <c r="C101" s="814"/>
    </row>
    <row r="102" spans="1:31" ht="13.5" customHeight="1" x14ac:dyDescent="0.15">
      <c r="A102" s="814"/>
      <c r="B102" s="814"/>
      <c r="C102" s="814"/>
    </row>
    <row r="103" spans="1:31" ht="13.5" customHeight="1" x14ac:dyDescent="0.15">
      <c r="A103" s="814"/>
      <c r="B103" s="814"/>
      <c r="C103" s="814"/>
    </row>
    <row r="104" spans="1:31" ht="13.5" customHeight="1" x14ac:dyDescent="0.15">
      <c r="A104" s="814"/>
      <c r="B104" s="814"/>
      <c r="C104" s="814"/>
    </row>
    <row r="105" spans="1:31" ht="13.5" customHeight="1" x14ac:dyDescent="0.15">
      <c r="A105" s="57"/>
      <c r="B105" s="57"/>
    </row>
    <row r="106" spans="1:31" ht="13.5" customHeight="1" x14ac:dyDescent="0.15">
      <c r="A106" s="57"/>
      <c r="B106" s="57"/>
    </row>
    <row r="107" spans="1:31" ht="13.5" customHeight="1" x14ac:dyDescent="0.15">
      <c r="A107" s="57"/>
      <c r="B107" s="57"/>
    </row>
    <row r="108" spans="1:31" ht="13.5" customHeight="1" x14ac:dyDescent="0.15">
      <c r="A108" s="57"/>
      <c r="B108" s="57"/>
    </row>
    <row r="109" spans="1:31" ht="13.5" customHeight="1" x14ac:dyDescent="0.15">
      <c r="A109" s="57"/>
      <c r="B109" s="57"/>
    </row>
    <row r="110" spans="1:31" ht="13.5" customHeight="1" x14ac:dyDescent="0.15">
      <c r="A110" s="57"/>
      <c r="B110" s="57"/>
    </row>
    <row r="111" spans="1:31" ht="13.5" customHeight="1" x14ac:dyDescent="0.15">
      <c r="A111" s="57"/>
      <c r="B111" s="57"/>
    </row>
    <row r="112" spans="1:31" ht="13.5" customHeight="1" x14ac:dyDescent="0.15">
      <c r="A112" s="57"/>
      <c r="B112" s="57"/>
    </row>
    <row r="113" spans="1:2" ht="13.5" customHeight="1" x14ac:dyDescent="0.15">
      <c r="A113" s="57"/>
      <c r="B113" s="57"/>
    </row>
    <row r="114" spans="1:2" ht="13.5" customHeight="1" x14ac:dyDescent="0.15">
      <c r="A114" s="57"/>
      <c r="B114" s="57"/>
    </row>
    <row r="115" spans="1:2" ht="13.5" customHeight="1" x14ac:dyDescent="0.15">
      <c r="A115" s="57"/>
      <c r="B115" s="57"/>
    </row>
    <row r="116" spans="1:2" ht="13.5" customHeight="1" x14ac:dyDescent="0.15">
      <c r="A116" s="57"/>
      <c r="B116" s="57"/>
    </row>
    <row r="117" spans="1:2" ht="13.5" customHeight="1" x14ac:dyDescent="0.15">
      <c r="A117" s="57"/>
      <c r="B117" s="57"/>
    </row>
    <row r="118" spans="1:2" ht="13.5" customHeight="1" x14ac:dyDescent="0.15">
      <c r="A118" s="57"/>
      <c r="B118" s="57"/>
    </row>
    <row r="119" spans="1:2" ht="13.5" customHeight="1" x14ac:dyDescent="0.15">
      <c r="A119" s="57"/>
      <c r="B119" s="57"/>
    </row>
    <row r="120" spans="1:2" ht="13.5" customHeight="1" x14ac:dyDescent="0.15">
      <c r="A120" s="57"/>
      <c r="B120" s="57"/>
    </row>
    <row r="121" spans="1:2" ht="13.5" customHeight="1" x14ac:dyDescent="0.15">
      <c r="A121" s="57"/>
      <c r="B121" s="57"/>
    </row>
    <row r="122" spans="1:2" ht="13.5" customHeight="1" x14ac:dyDescent="0.15">
      <c r="A122" s="57"/>
      <c r="B122" s="57"/>
    </row>
    <row r="123" spans="1:2" ht="13.5" customHeight="1" x14ac:dyDescent="0.15">
      <c r="A123" s="57"/>
      <c r="B123" s="57"/>
    </row>
    <row r="124" spans="1:2" ht="13.5" customHeight="1" x14ac:dyDescent="0.15">
      <c r="A124" s="57"/>
      <c r="B124" s="57"/>
    </row>
    <row r="125" spans="1:2" ht="13.5" customHeight="1" x14ac:dyDescent="0.15">
      <c r="A125" s="57"/>
      <c r="B125" s="57"/>
    </row>
    <row r="126" spans="1:2" ht="13.5" customHeight="1" x14ac:dyDescent="0.15">
      <c r="A126" s="57"/>
      <c r="B126" s="57"/>
    </row>
    <row r="127" spans="1:2" ht="13.5" customHeight="1" x14ac:dyDescent="0.15">
      <c r="A127" s="57"/>
      <c r="B127" s="57"/>
    </row>
    <row r="128" spans="1:2" ht="13.5" customHeight="1" x14ac:dyDescent="0.15">
      <c r="A128" s="57"/>
      <c r="B128" s="57"/>
    </row>
    <row r="129" spans="1:2" ht="13.5" customHeight="1" x14ac:dyDescent="0.15">
      <c r="A129" s="57"/>
      <c r="B129" s="57"/>
    </row>
    <row r="130" spans="1:2" ht="13.5" customHeight="1" x14ac:dyDescent="0.15">
      <c r="A130" s="57"/>
      <c r="B130" s="57"/>
    </row>
    <row r="131" spans="1:2" ht="13.5" customHeight="1" x14ac:dyDescent="0.15">
      <c r="A131" s="57"/>
      <c r="B131" s="57"/>
    </row>
    <row r="132" spans="1:2" ht="13.5" customHeight="1" x14ac:dyDescent="0.15">
      <c r="A132" s="57"/>
      <c r="B132" s="57"/>
    </row>
    <row r="133" spans="1:2" ht="13.5" customHeight="1" x14ac:dyDescent="0.15">
      <c r="A133" s="57"/>
      <c r="B133" s="57"/>
    </row>
    <row r="134" spans="1:2" ht="13.5" customHeight="1" x14ac:dyDescent="0.15">
      <c r="A134" s="57"/>
      <c r="B134" s="57"/>
    </row>
    <row r="135" spans="1:2" ht="13.5" customHeight="1" x14ac:dyDescent="0.15">
      <c r="A135" s="57"/>
      <c r="B135" s="57"/>
    </row>
    <row r="136" spans="1:2" ht="13.5" customHeight="1" x14ac:dyDescent="0.15">
      <c r="A136" s="57"/>
      <c r="B136" s="57"/>
    </row>
    <row r="137" spans="1:2" ht="13.5" customHeight="1" x14ac:dyDescent="0.15">
      <c r="A137" s="57"/>
      <c r="B137" s="57"/>
    </row>
    <row r="138" spans="1:2" ht="13.5" customHeight="1" x14ac:dyDescent="0.15">
      <c r="A138" s="57"/>
      <c r="B138" s="57"/>
    </row>
    <row r="139" spans="1:2" ht="13.5" customHeight="1" x14ac:dyDescent="0.15">
      <c r="A139" s="57"/>
      <c r="B139" s="57"/>
    </row>
    <row r="140" spans="1:2" ht="13.5" customHeight="1" x14ac:dyDescent="0.15">
      <c r="A140" s="57"/>
      <c r="B140" s="57"/>
    </row>
    <row r="141" spans="1:2" ht="13.5" customHeight="1" x14ac:dyDescent="0.15">
      <c r="A141" s="57"/>
      <c r="B141" s="57"/>
    </row>
    <row r="142" spans="1:2" ht="13.5" customHeight="1" x14ac:dyDescent="0.15">
      <c r="A142" s="57"/>
      <c r="B142" s="57"/>
    </row>
    <row r="143" spans="1:2" ht="13.5" customHeight="1" x14ac:dyDescent="0.15">
      <c r="A143" s="57"/>
      <c r="B143" s="57"/>
    </row>
    <row r="144" spans="1:2" ht="13.5" customHeight="1" x14ac:dyDescent="0.15">
      <c r="A144" s="57"/>
      <c r="B144" s="57"/>
    </row>
    <row r="145" spans="1:2" ht="13.5" customHeight="1" x14ac:dyDescent="0.15">
      <c r="A145" s="57"/>
      <c r="B145" s="57"/>
    </row>
    <row r="146" spans="1:2" ht="13.5" customHeight="1" x14ac:dyDescent="0.15">
      <c r="A146" s="57"/>
      <c r="B146" s="57"/>
    </row>
    <row r="147" spans="1:2" ht="13.5" customHeight="1" x14ac:dyDescent="0.15">
      <c r="A147" s="57"/>
      <c r="B147" s="57"/>
    </row>
    <row r="148" spans="1:2" ht="13.5" customHeight="1" x14ac:dyDescent="0.15">
      <c r="A148" s="57"/>
      <c r="B148" s="57"/>
    </row>
    <row r="149" spans="1:2" ht="13.5" customHeight="1" x14ac:dyDescent="0.15">
      <c r="A149" s="57"/>
      <c r="B149" s="57"/>
    </row>
    <row r="150" spans="1:2" ht="13.5" customHeight="1" x14ac:dyDescent="0.15">
      <c r="A150" s="57"/>
      <c r="B150" s="57"/>
    </row>
    <row r="151" spans="1:2" ht="13.5" customHeight="1" x14ac:dyDescent="0.15">
      <c r="A151" s="57"/>
      <c r="B151" s="57"/>
    </row>
    <row r="152" spans="1:2" ht="13.5" customHeight="1" x14ac:dyDescent="0.15">
      <c r="A152" s="57"/>
      <c r="B152" s="57"/>
    </row>
    <row r="153" spans="1:2" ht="13.5" customHeight="1" x14ac:dyDescent="0.15">
      <c r="A153" s="57"/>
      <c r="B153" s="57"/>
    </row>
    <row r="154" spans="1:2" ht="13.5" customHeight="1" x14ac:dyDescent="0.15">
      <c r="A154" s="57"/>
      <c r="B154" s="57"/>
    </row>
    <row r="155" spans="1:2" ht="13.5" customHeight="1" x14ac:dyDescent="0.15">
      <c r="A155" s="57"/>
      <c r="B155" s="57"/>
    </row>
    <row r="156" spans="1:2" ht="13.5" customHeight="1" x14ac:dyDescent="0.15">
      <c r="A156" s="57"/>
      <c r="B156" s="57"/>
    </row>
    <row r="157" spans="1:2" ht="13.5" customHeight="1" x14ac:dyDescent="0.15">
      <c r="A157" s="57"/>
      <c r="B157" s="57"/>
    </row>
    <row r="158" spans="1:2" ht="13.5" customHeight="1" x14ac:dyDescent="0.15">
      <c r="A158" s="57"/>
      <c r="B158" s="57"/>
    </row>
    <row r="159" spans="1:2" ht="13.5" customHeight="1" x14ac:dyDescent="0.15">
      <c r="A159" s="57"/>
      <c r="B159" s="57"/>
    </row>
    <row r="160" spans="1:2" ht="13.5" customHeight="1" x14ac:dyDescent="0.15">
      <c r="A160" s="57"/>
      <c r="B160" s="57"/>
    </row>
    <row r="161" spans="1:2" ht="13.5" customHeight="1" x14ac:dyDescent="0.15">
      <c r="A161" s="57"/>
      <c r="B161" s="57"/>
    </row>
    <row r="162" spans="1:2" ht="13.5" customHeight="1" x14ac:dyDescent="0.15">
      <c r="A162" s="57"/>
      <c r="B162" s="57"/>
    </row>
    <row r="163" spans="1:2" ht="13.5" customHeight="1" x14ac:dyDescent="0.15">
      <c r="A163" s="57"/>
      <c r="B163" s="57"/>
    </row>
    <row r="164" spans="1:2" ht="13.5" customHeight="1" x14ac:dyDescent="0.15">
      <c r="A164" s="57"/>
      <c r="B164" s="57"/>
    </row>
    <row r="165" spans="1:2" ht="13.5" customHeight="1" x14ac:dyDescent="0.15">
      <c r="A165" s="57"/>
      <c r="B165" s="57"/>
    </row>
    <row r="166" spans="1:2" ht="13.5" customHeight="1" x14ac:dyDescent="0.15">
      <c r="A166" s="57"/>
      <c r="B166" s="57"/>
    </row>
    <row r="167" spans="1:2" ht="13.5" customHeight="1" x14ac:dyDescent="0.15">
      <c r="A167" s="57"/>
      <c r="B167" s="57"/>
    </row>
    <row r="168" spans="1:2" ht="13.5" customHeight="1" x14ac:dyDescent="0.15">
      <c r="A168" s="57"/>
      <c r="B168" s="57"/>
    </row>
    <row r="169" spans="1:2" ht="13.5" customHeight="1" x14ac:dyDescent="0.15">
      <c r="A169" s="57"/>
      <c r="B169" s="57"/>
    </row>
    <row r="170" spans="1:2" ht="13.5" customHeight="1" x14ac:dyDescent="0.15">
      <c r="A170" s="57"/>
      <c r="B170" s="57"/>
    </row>
    <row r="171" spans="1:2" ht="13.5" customHeight="1" x14ac:dyDescent="0.15">
      <c r="A171" s="57"/>
      <c r="B171" s="57"/>
    </row>
    <row r="172" spans="1:2" ht="13.5" customHeight="1" x14ac:dyDescent="0.15">
      <c r="A172" s="57"/>
      <c r="B172" s="57"/>
    </row>
    <row r="173" spans="1:2" ht="13.5" customHeight="1" x14ac:dyDescent="0.15">
      <c r="A173" s="57"/>
      <c r="B173" s="57"/>
    </row>
    <row r="174" spans="1:2" ht="13.5" customHeight="1" x14ac:dyDescent="0.15">
      <c r="A174" s="57"/>
      <c r="B174" s="57"/>
    </row>
    <row r="175" spans="1:2" ht="13.5" customHeight="1" x14ac:dyDescent="0.15">
      <c r="A175" s="57"/>
      <c r="B175" s="57"/>
    </row>
    <row r="176" spans="1:2" ht="13.5" customHeight="1" x14ac:dyDescent="0.15">
      <c r="A176" s="57"/>
      <c r="B176" s="57"/>
    </row>
    <row r="177" spans="1:2" ht="13.5" customHeight="1" x14ac:dyDescent="0.15">
      <c r="A177" s="57"/>
      <c r="B177" s="57"/>
    </row>
    <row r="178" spans="1:2" ht="13.5" customHeight="1" x14ac:dyDescent="0.15">
      <c r="A178" s="57"/>
      <c r="B178" s="57"/>
    </row>
    <row r="179" spans="1:2" ht="13.5" customHeight="1" x14ac:dyDescent="0.15">
      <c r="A179" s="57"/>
      <c r="B179" s="57"/>
    </row>
    <row r="180" spans="1:2" ht="13.5" customHeight="1" x14ac:dyDescent="0.15">
      <c r="A180" s="57"/>
      <c r="B180" s="57"/>
    </row>
    <row r="181" spans="1:2" ht="13.5" customHeight="1" x14ac:dyDescent="0.15">
      <c r="A181" s="57"/>
      <c r="B181" s="57"/>
    </row>
    <row r="182" spans="1:2" ht="13.5" customHeight="1" x14ac:dyDescent="0.15">
      <c r="A182" s="57"/>
      <c r="B182" s="57"/>
    </row>
    <row r="183" spans="1:2" ht="13.5" customHeight="1" x14ac:dyDescent="0.15">
      <c r="A183" s="57"/>
      <c r="B183" s="57"/>
    </row>
    <row r="184" spans="1:2" ht="13.5" customHeight="1" x14ac:dyDescent="0.15">
      <c r="A184" s="57"/>
      <c r="B184" s="57"/>
    </row>
    <row r="185" spans="1:2" ht="13.5" customHeight="1" x14ac:dyDescent="0.15">
      <c r="A185" s="57"/>
      <c r="B185" s="57"/>
    </row>
    <row r="186" spans="1:2" ht="13.5" customHeight="1" x14ac:dyDescent="0.15">
      <c r="A186" s="57"/>
      <c r="B186" s="57"/>
    </row>
    <row r="187" spans="1:2" ht="13.5" customHeight="1" x14ac:dyDescent="0.15">
      <c r="A187" s="57"/>
      <c r="B187" s="57"/>
    </row>
    <row r="188" spans="1:2" ht="13.5" customHeight="1" x14ac:dyDescent="0.15">
      <c r="A188" s="57"/>
      <c r="B188" s="57"/>
    </row>
    <row r="189" spans="1:2" ht="13.5" customHeight="1" x14ac:dyDescent="0.15">
      <c r="A189" s="57"/>
      <c r="B189" s="57"/>
    </row>
    <row r="190" spans="1:2" ht="13.5" customHeight="1" x14ac:dyDescent="0.15">
      <c r="A190" s="57"/>
      <c r="B190" s="57"/>
    </row>
    <row r="191" spans="1:2" ht="13.5" customHeight="1" x14ac:dyDescent="0.15">
      <c r="A191" s="57"/>
      <c r="B191" s="57"/>
    </row>
    <row r="192" spans="1:2" ht="13.5" customHeight="1" x14ac:dyDescent="0.15">
      <c r="A192" s="57"/>
      <c r="B192" s="57"/>
    </row>
    <row r="193" spans="1:2" ht="13.5" customHeight="1" x14ac:dyDescent="0.15">
      <c r="A193" s="57"/>
      <c r="B193" s="57"/>
    </row>
    <row r="194" spans="1:2" ht="13.5" customHeight="1" x14ac:dyDescent="0.15">
      <c r="A194" s="57"/>
      <c r="B194" s="57"/>
    </row>
    <row r="195" spans="1:2" ht="13.5" customHeight="1" x14ac:dyDescent="0.15">
      <c r="A195" s="57"/>
      <c r="B195" s="57"/>
    </row>
    <row r="196" spans="1:2" ht="13.5" customHeight="1" x14ac:dyDescent="0.15">
      <c r="A196" s="57"/>
      <c r="B196" s="57"/>
    </row>
    <row r="197" spans="1:2" ht="13.5" customHeight="1" x14ac:dyDescent="0.15">
      <c r="A197" s="57"/>
      <c r="B197" s="57"/>
    </row>
    <row r="198" spans="1:2" ht="13.5" customHeight="1" x14ac:dyDescent="0.15">
      <c r="A198" s="57"/>
      <c r="B198" s="57"/>
    </row>
    <row r="199" spans="1:2" ht="13.5" customHeight="1" x14ac:dyDescent="0.15">
      <c r="A199" s="57"/>
      <c r="B199" s="57"/>
    </row>
    <row r="200" spans="1:2" ht="13.5" customHeight="1" x14ac:dyDescent="0.15">
      <c r="A200" s="57"/>
      <c r="B200" s="57"/>
    </row>
    <row r="201" spans="1:2" ht="13.5" customHeight="1" x14ac:dyDescent="0.15">
      <c r="A201" s="57"/>
      <c r="B201" s="57"/>
    </row>
    <row r="202" spans="1:2" ht="13.5" customHeight="1" x14ac:dyDescent="0.15">
      <c r="A202" s="57"/>
      <c r="B202" s="57"/>
    </row>
    <row r="203" spans="1:2" ht="13.5" customHeight="1" x14ac:dyDescent="0.15">
      <c r="A203" s="57"/>
      <c r="B203" s="57"/>
    </row>
    <row r="204" spans="1:2" ht="13.5" customHeight="1" x14ac:dyDescent="0.15">
      <c r="A204" s="57"/>
      <c r="B204" s="57"/>
    </row>
    <row r="205" spans="1:2" ht="13.5" customHeight="1" x14ac:dyDescent="0.15">
      <c r="A205" s="57"/>
      <c r="B205" s="57"/>
    </row>
    <row r="206" spans="1:2" ht="13.5" customHeight="1" x14ac:dyDescent="0.15">
      <c r="A206" s="57"/>
      <c r="B206" s="57"/>
    </row>
    <row r="207" spans="1:2" ht="13.5" customHeight="1" x14ac:dyDescent="0.15">
      <c r="A207" s="57"/>
      <c r="B207" s="57"/>
    </row>
    <row r="208" spans="1:2" ht="13.5" customHeight="1" x14ac:dyDescent="0.15">
      <c r="A208" s="57"/>
      <c r="B208" s="57"/>
    </row>
    <row r="209" spans="1:2" ht="13.5" customHeight="1" x14ac:dyDescent="0.15">
      <c r="A209" s="57"/>
      <c r="B209" s="57"/>
    </row>
    <row r="210" spans="1:2" ht="13.5" customHeight="1" x14ac:dyDescent="0.15">
      <c r="A210" s="57"/>
      <c r="B210" s="57"/>
    </row>
    <row r="211" spans="1:2" ht="13.5" customHeight="1" x14ac:dyDescent="0.15">
      <c r="A211" s="57"/>
      <c r="B211" s="57"/>
    </row>
    <row r="212" spans="1:2" ht="13.5" customHeight="1" x14ac:dyDescent="0.15">
      <c r="A212" s="57"/>
      <c r="B212" s="57"/>
    </row>
    <row r="213" spans="1:2" ht="13.5" customHeight="1" x14ac:dyDescent="0.15">
      <c r="A213" s="57"/>
      <c r="B213" s="57"/>
    </row>
    <row r="214" spans="1:2" ht="13.5" customHeight="1" x14ac:dyDescent="0.15">
      <c r="A214" s="57"/>
      <c r="B214" s="57"/>
    </row>
    <row r="215" spans="1:2" ht="13.5" customHeight="1" x14ac:dyDescent="0.15">
      <c r="A215" s="57"/>
      <c r="B215" s="57"/>
    </row>
    <row r="216" spans="1:2" ht="13.5" customHeight="1" x14ac:dyDescent="0.15">
      <c r="A216" s="57"/>
      <c r="B216" s="57"/>
    </row>
    <row r="217" spans="1:2" ht="13.5" customHeight="1" x14ac:dyDescent="0.15">
      <c r="A217" s="57"/>
      <c r="B217" s="57"/>
    </row>
    <row r="218" spans="1:2" ht="13.5" customHeight="1" x14ac:dyDescent="0.15">
      <c r="A218" s="57"/>
      <c r="B218" s="57"/>
    </row>
    <row r="219" spans="1:2" ht="13.5" customHeight="1" x14ac:dyDescent="0.15">
      <c r="A219" s="57"/>
      <c r="B219" s="57"/>
    </row>
    <row r="220" spans="1:2" ht="13.5" customHeight="1" x14ac:dyDescent="0.15">
      <c r="A220" s="57"/>
      <c r="B220" s="57"/>
    </row>
    <row r="221" spans="1:2" ht="13.5" customHeight="1" x14ac:dyDescent="0.15">
      <c r="A221" s="57"/>
      <c r="B221" s="57"/>
    </row>
    <row r="222" spans="1:2" ht="13.5" customHeight="1" x14ac:dyDescent="0.15">
      <c r="A222" s="57"/>
      <c r="B222" s="57"/>
    </row>
    <row r="223" spans="1:2" ht="13.5" customHeight="1" x14ac:dyDescent="0.15">
      <c r="A223" s="57"/>
      <c r="B223" s="57"/>
    </row>
    <row r="224" spans="1:2" ht="13.5" customHeight="1" x14ac:dyDescent="0.15">
      <c r="A224" s="57"/>
      <c r="B224" s="57"/>
    </row>
    <row r="225" spans="1:2" ht="13.5" customHeight="1" x14ac:dyDescent="0.15">
      <c r="A225" s="57"/>
      <c r="B225" s="57"/>
    </row>
    <row r="226" spans="1:2" ht="13.5" customHeight="1" x14ac:dyDescent="0.15">
      <c r="A226" s="57"/>
      <c r="B226" s="57"/>
    </row>
    <row r="227" spans="1:2" ht="13.5" customHeight="1" x14ac:dyDescent="0.15">
      <c r="A227" s="57"/>
      <c r="B227" s="57"/>
    </row>
    <row r="228" spans="1:2" ht="13.5" customHeight="1" x14ac:dyDescent="0.15">
      <c r="A228" s="57"/>
      <c r="B228" s="57"/>
    </row>
    <row r="229" spans="1:2" ht="13.5" customHeight="1" x14ac:dyDescent="0.15">
      <c r="A229" s="57"/>
      <c r="B229" s="57"/>
    </row>
    <row r="230" spans="1:2" ht="13.5" customHeight="1" x14ac:dyDescent="0.15">
      <c r="A230" s="57"/>
      <c r="B230" s="57"/>
    </row>
    <row r="231" spans="1:2" ht="13.5" customHeight="1" x14ac:dyDescent="0.15">
      <c r="A231" s="57"/>
      <c r="B231" s="57"/>
    </row>
    <row r="232" spans="1:2" ht="13.5" customHeight="1" x14ac:dyDescent="0.15">
      <c r="A232" s="57"/>
      <c r="B232" s="57"/>
    </row>
    <row r="233" spans="1:2" ht="13.5" customHeight="1" x14ac:dyDescent="0.15">
      <c r="A233" s="57"/>
      <c r="B233" s="57"/>
    </row>
    <row r="234" spans="1:2" ht="13.5" customHeight="1" x14ac:dyDescent="0.15">
      <c r="A234" s="57"/>
      <c r="B234" s="57"/>
    </row>
    <row r="235" spans="1:2" ht="13.5" customHeight="1" x14ac:dyDescent="0.15">
      <c r="A235" s="57"/>
      <c r="B235" s="57"/>
    </row>
    <row r="236" spans="1:2" ht="13.5" customHeight="1" x14ac:dyDescent="0.15">
      <c r="A236" s="57"/>
      <c r="B236" s="57"/>
    </row>
    <row r="237" spans="1:2" ht="13.5" customHeight="1" x14ac:dyDescent="0.15">
      <c r="A237" s="57"/>
      <c r="B237" s="57"/>
    </row>
    <row r="238" spans="1:2" ht="13.5" customHeight="1" x14ac:dyDescent="0.15">
      <c r="A238" s="57"/>
      <c r="B238" s="57"/>
    </row>
    <row r="239" spans="1:2" ht="13.5" customHeight="1" x14ac:dyDescent="0.15">
      <c r="A239" s="57"/>
      <c r="B239" s="57"/>
    </row>
    <row r="240" spans="1:2" ht="13.5" customHeight="1" x14ac:dyDescent="0.15">
      <c r="A240" s="57"/>
      <c r="B240" s="57"/>
    </row>
    <row r="241" spans="1:2" ht="13.5" customHeight="1" x14ac:dyDescent="0.15">
      <c r="A241" s="57"/>
      <c r="B241" s="57"/>
    </row>
    <row r="242" spans="1:2" ht="13.5" customHeight="1" x14ac:dyDescent="0.15">
      <c r="A242" s="57"/>
      <c r="B242" s="57"/>
    </row>
    <row r="243" spans="1:2" ht="13.5" customHeight="1" x14ac:dyDescent="0.15">
      <c r="A243" s="57"/>
      <c r="B243" s="57"/>
    </row>
    <row r="244" spans="1:2" ht="13.5" customHeight="1" x14ac:dyDescent="0.15">
      <c r="A244" s="57"/>
      <c r="B244" s="57"/>
    </row>
    <row r="245" spans="1:2" ht="13.5" customHeight="1" x14ac:dyDescent="0.15">
      <c r="A245" s="57"/>
      <c r="B245" s="57"/>
    </row>
    <row r="246" spans="1:2" ht="13.5" customHeight="1" x14ac:dyDescent="0.15">
      <c r="A246" s="57"/>
      <c r="B246" s="57"/>
    </row>
    <row r="247" spans="1:2" ht="13.5" customHeight="1" x14ac:dyDescent="0.15">
      <c r="A247" s="57"/>
      <c r="B247" s="57"/>
    </row>
    <row r="248" spans="1:2" ht="13.5" customHeight="1" x14ac:dyDescent="0.15">
      <c r="A248" s="57"/>
      <c r="B248" s="57"/>
    </row>
    <row r="249" spans="1:2" ht="13.5" customHeight="1" x14ac:dyDescent="0.15">
      <c r="A249" s="57"/>
      <c r="B249" s="57"/>
    </row>
    <row r="250" spans="1:2" ht="13.5" customHeight="1" x14ac:dyDescent="0.15">
      <c r="A250" s="57"/>
      <c r="B250" s="57"/>
    </row>
    <row r="251" spans="1:2" ht="13.5" customHeight="1" x14ac:dyDescent="0.15">
      <c r="A251" s="57"/>
      <c r="B251" s="57"/>
    </row>
    <row r="252" spans="1:2" ht="13.5" customHeight="1" x14ac:dyDescent="0.15">
      <c r="A252" s="57"/>
      <c r="B252" s="57"/>
    </row>
    <row r="253" spans="1:2" ht="13.5" customHeight="1" x14ac:dyDescent="0.15">
      <c r="A253" s="57"/>
      <c r="B253" s="57"/>
    </row>
    <row r="254" spans="1:2" ht="13.5" customHeight="1" x14ac:dyDescent="0.15">
      <c r="A254" s="57"/>
      <c r="B254" s="57"/>
    </row>
    <row r="255" spans="1:2" ht="13.5" customHeight="1" x14ac:dyDescent="0.15">
      <c r="A255" s="57"/>
      <c r="B255" s="57"/>
    </row>
    <row r="256" spans="1:2" ht="13.5" customHeight="1" x14ac:dyDescent="0.15">
      <c r="A256" s="57"/>
      <c r="B256" s="57"/>
    </row>
    <row r="257" spans="1:2" ht="13.5" customHeight="1" x14ac:dyDescent="0.15">
      <c r="A257" s="57"/>
      <c r="B257" s="57"/>
    </row>
    <row r="258" spans="1:2" ht="13.5" customHeight="1" x14ac:dyDescent="0.15">
      <c r="A258" s="57"/>
      <c r="B258" s="57"/>
    </row>
    <row r="259" spans="1:2" ht="13.5" customHeight="1" x14ac:dyDescent="0.15">
      <c r="A259" s="57"/>
      <c r="B259" s="57"/>
    </row>
    <row r="260" spans="1:2" ht="13.5" customHeight="1" x14ac:dyDescent="0.15">
      <c r="A260" s="57"/>
      <c r="B260" s="57"/>
    </row>
    <row r="261" spans="1:2" ht="13.5" customHeight="1" x14ac:dyDescent="0.15">
      <c r="A261" s="57"/>
      <c r="B261" s="57"/>
    </row>
    <row r="262" spans="1:2" ht="13.5" customHeight="1" x14ac:dyDescent="0.15">
      <c r="A262" s="57"/>
      <c r="B262" s="57"/>
    </row>
    <row r="263" spans="1:2" ht="13.5" customHeight="1" x14ac:dyDescent="0.15">
      <c r="A263" s="57"/>
      <c r="B263" s="57"/>
    </row>
    <row r="264" spans="1:2" ht="13.5" customHeight="1" x14ac:dyDescent="0.15">
      <c r="A264" s="57"/>
      <c r="B264" s="57"/>
    </row>
    <row r="265" spans="1:2" ht="13.5" customHeight="1" x14ac:dyDescent="0.15">
      <c r="A265" s="57"/>
      <c r="B265" s="57"/>
    </row>
    <row r="266" spans="1:2" ht="13.5" customHeight="1" x14ac:dyDescent="0.15">
      <c r="A266" s="57"/>
      <c r="B266" s="57"/>
    </row>
    <row r="267" spans="1:2" ht="13.5" customHeight="1" x14ac:dyDescent="0.15">
      <c r="A267" s="57"/>
      <c r="B267" s="57"/>
    </row>
    <row r="268" spans="1:2" ht="13.5" customHeight="1" x14ac:dyDescent="0.15">
      <c r="A268" s="57"/>
      <c r="B268" s="57"/>
    </row>
    <row r="269" spans="1:2" ht="13.5" customHeight="1" x14ac:dyDescent="0.15">
      <c r="A269" s="57"/>
      <c r="B269" s="57"/>
    </row>
    <row r="270" spans="1:2" ht="13.5" customHeight="1" x14ac:dyDescent="0.15">
      <c r="A270" s="57"/>
      <c r="B270" s="57"/>
    </row>
    <row r="271" spans="1:2" ht="13.5" customHeight="1" x14ac:dyDescent="0.15">
      <c r="A271" s="57"/>
      <c r="B271" s="57"/>
    </row>
    <row r="272" spans="1:2" ht="13.5" customHeight="1" x14ac:dyDescent="0.15">
      <c r="A272" s="57"/>
      <c r="B272" s="57"/>
    </row>
    <row r="273" spans="1:2" ht="13.5" customHeight="1" x14ac:dyDescent="0.15">
      <c r="A273" s="57"/>
      <c r="B273" s="57"/>
    </row>
    <row r="274" spans="1:2" ht="13.5" customHeight="1" x14ac:dyDescent="0.15">
      <c r="A274" s="57"/>
      <c r="B274" s="57"/>
    </row>
    <row r="275" spans="1:2" ht="13.5" customHeight="1" x14ac:dyDescent="0.15">
      <c r="A275" s="57"/>
      <c r="B275" s="57"/>
    </row>
    <row r="276" spans="1:2" ht="13.5" customHeight="1" x14ac:dyDescent="0.15">
      <c r="A276" s="57"/>
      <c r="B276" s="57"/>
    </row>
    <row r="277" spans="1:2" ht="13.5" customHeight="1" x14ac:dyDescent="0.15">
      <c r="A277" s="57"/>
      <c r="B277" s="57"/>
    </row>
    <row r="278" spans="1:2" ht="13.5" customHeight="1" x14ac:dyDescent="0.15">
      <c r="A278" s="57"/>
      <c r="B278" s="57"/>
    </row>
    <row r="279" spans="1:2" ht="13.5" customHeight="1" x14ac:dyDescent="0.15">
      <c r="A279" s="57"/>
      <c r="B279" s="57"/>
    </row>
    <row r="280" spans="1:2" ht="13.5" customHeight="1" x14ac:dyDescent="0.15">
      <c r="A280" s="57"/>
      <c r="B280" s="57"/>
    </row>
    <row r="281" spans="1:2" ht="13.5" customHeight="1" x14ac:dyDescent="0.15">
      <c r="A281" s="57"/>
      <c r="B281" s="57"/>
    </row>
    <row r="282" spans="1:2" ht="13.5" customHeight="1" x14ac:dyDescent="0.15">
      <c r="A282" s="57"/>
      <c r="B282" s="57"/>
    </row>
    <row r="283" spans="1:2" ht="13.5" customHeight="1" x14ac:dyDescent="0.15">
      <c r="A283" s="57"/>
      <c r="B283" s="57"/>
    </row>
    <row r="284" spans="1:2" ht="13.5" customHeight="1" x14ac:dyDescent="0.15">
      <c r="A284" s="57"/>
      <c r="B284" s="57"/>
    </row>
    <row r="285" spans="1:2" ht="13.5" customHeight="1" x14ac:dyDescent="0.15">
      <c r="A285" s="57"/>
      <c r="B285" s="57"/>
    </row>
    <row r="286" spans="1:2" ht="13.5" customHeight="1" x14ac:dyDescent="0.15">
      <c r="A286" s="57"/>
      <c r="B286" s="57"/>
    </row>
    <row r="287" spans="1:2" ht="13.5" customHeight="1" x14ac:dyDescent="0.15">
      <c r="A287" s="57"/>
      <c r="B287" s="57"/>
    </row>
    <row r="288" spans="1:2" ht="13.5" customHeight="1" x14ac:dyDescent="0.15">
      <c r="A288" s="57"/>
      <c r="B288" s="57"/>
    </row>
    <row r="289" spans="1:2" ht="13.5" customHeight="1" x14ac:dyDescent="0.15">
      <c r="A289" s="57"/>
      <c r="B289" s="57"/>
    </row>
    <row r="290" spans="1:2" ht="13.5" customHeight="1" x14ac:dyDescent="0.15">
      <c r="A290" s="57"/>
      <c r="B290" s="57"/>
    </row>
    <row r="291" spans="1:2" ht="13.5" customHeight="1" x14ac:dyDescent="0.15">
      <c r="A291" s="57"/>
      <c r="B291" s="57"/>
    </row>
    <row r="292" spans="1:2" ht="13.5" customHeight="1" x14ac:dyDescent="0.15">
      <c r="A292" s="57"/>
      <c r="B292" s="57"/>
    </row>
    <row r="293" spans="1:2" ht="13.5" customHeight="1" x14ac:dyDescent="0.15">
      <c r="A293" s="57"/>
      <c r="B293" s="57"/>
    </row>
    <row r="294" spans="1:2" ht="13.5" customHeight="1" x14ac:dyDescent="0.15">
      <c r="A294" s="57"/>
      <c r="B294" s="57"/>
    </row>
    <row r="295" spans="1:2" ht="13.5" customHeight="1" x14ac:dyDescent="0.15">
      <c r="A295" s="57"/>
      <c r="B295" s="57"/>
    </row>
    <row r="296" spans="1:2" ht="13.5" customHeight="1" x14ac:dyDescent="0.15">
      <c r="A296" s="57"/>
      <c r="B296" s="57"/>
    </row>
    <row r="297" spans="1:2" ht="13.5" customHeight="1" x14ac:dyDescent="0.15">
      <c r="A297" s="57"/>
      <c r="B297" s="57"/>
    </row>
    <row r="298" spans="1:2" ht="13.5" customHeight="1" x14ac:dyDescent="0.15">
      <c r="A298" s="57"/>
      <c r="B298" s="57"/>
    </row>
    <row r="299" spans="1:2" ht="13.5" customHeight="1" x14ac:dyDescent="0.15">
      <c r="A299" s="57"/>
      <c r="B299" s="57"/>
    </row>
    <row r="300" spans="1:2" ht="13.5" customHeight="1" x14ac:dyDescent="0.15">
      <c r="A300" s="57"/>
      <c r="B300" s="57"/>
    </row>
    <row r="301" spans="1:2" ht="13.5" customHeight="1" x14ac:dyDescent="0.15">
      <c r="A301" s="57"/>
      <c r="B301" s="57"/>
    </row>
    <row r="302" spans="1:2" ht="13.5" customHeight="1" x14ac:dyDescent="0.15">
      <c r="A302" s="57"/>
      <c r="B302" s="57"/>
    </row>
    <row r="303" spans="1:2" ht="13.5" customHeight="1" x14ac:dyDescent="0.15">
      <c r="A303" s="57"/>
      <c r="B303" s="57"/>
    </row>
    <row r="304" spans="1:2" ht="13.5" customHeight="1" x14ac:dyDescent="0.15">
      <c r="A304" s="57"/>
      <c r="B304" s="57"/>
    </row>
    <row r="305" spans="1:2" ht="13.5" customHeight="1" x14ac:dyDescent="0.15">
      <c r="A305" s="57"/>
      <c r="B305" s="57"/>
    </row>
    <row r="306" spans="1:2" ht="13.5" customHeight="1" x14ac:dyDescent="0.15">
      <c r="A306" s="57"/>
      <c r="B306" s="57"/>
    </row>
    <row r="307" spans="1:2" ht="13.5" customHeight="1" x14ac:dyDescent="0.15">
      <c r="A307" s="57"/>
      <c r="B307" s="57"/>
    </row>
    <row r="308" spans="1:2" ht="13.5" customHeight="1" x14ac:dyDescent="0.15">
      <c r="A308" s="57"/>
      <c r="B308" s="57"/>
    </row>
    <row r="309" spans="1:2" ht="13.5" customHeight="1" x14ac:dyDescent="0.15">
      <c r="A309" s="57"/>
      <c r="B309" s="57"/>
    </row>
    <row r="310" spans="1:2" ht="13.5" customHeight="1" x14ac:dyDescent="0.15">
      <c r="A310" s="57"/>
      <c r="B310" s="57"/>
    </row>
    <row r="311" spans="1:2" ht="13.5" customHeight="1" x14ac:dyDescent="0.15">
      <c r="A311" s="57"/>
      <c r="B311" s="57"/>
    </row>
    <row r="312" spans="1:2" ht="13.5" customHeight="1" x14ac:dyDescent="0.15">
      <c r="A312" s="57"/>
      <c r="B312" s="57"/>
    </row>
    <row r="313" spans="1:2" ht="13.5" customHeight="1" x14ac:dyDescent="0.15">
      <c r="A313" s="57"/>
      <c r="B313" s="57"/>
    </row>
    <row r="314" spans="1:2" ht="13.5" customHeight="1" x14ac:dyDescent="0.15">
      <c r="A314" s="57"/>
      <c r="B314" s="57"/>
    </row>
    <row r="315" spans="1:2" ht="13.5" customHeight="1" x14ac:dyDescent="0.15">
      <c r="A315" s="57"/>
      <c r="B315" s="57"/>
    </row>
    <row r="316" spans="1:2" ht="13.5" customHeight="1" x14ac:dyDescent="0.15">
      <c r="A316" s="57"/>
      <c r="B316" s="57"/>
    </row>
    <row r="317" spans="1:2" ht="13.5" customHeight="1" x14ac:dyDescent="0.15">
      <c r="A317" s="57"/>
      <c r="B317" s="57"/>
    </row>
    <row r="318" spans="1:2" ht="13.5" customHeight="1" x14ac:dyDescent="0.15">
      <c r="A318" s="57"/>
      <c r="B318" s="57"/>
    </row>
    <row r="319" spans="1:2" ht="13.5" customHeight="1" x14ac:dyDescent="0.15">
      <c r="A319" s="57"/>
      <c r="B319" s="57"/>
    </row>
    <row r="320" spans="1:2" ht="13.5" customHeight="1" x14ac:dyDescent="0.15">
      <c r="A320" s="57"/>
      <c r="B320" s="57"/>
    </row>
    <row r="321" spans="1:2" ht="13.5" customHeight="1" x14ac:dyDescent="0.15">
      <c r="A321" s="57"/>
      <c r="B321" s="57"/>
    </row>
    <row r="322" spans="1:2" ht="13.5" customHeight="1" x14ac:dyDescent="0.15">
      <c r="A322" s="57"/>
      <c r="B322" s="57"/>
    </row>
    <row r="323" spans="1:2" ht="13.5" customHeight="1" x14ac:dyDescent="0.15">
      <c r="A323" s="57"/>
      <c r="B323" s="57"/>
    </row>
    <row r="324" spans="1:2" ht="13.5" customHeight="1" x14ac:dyDescent="0.15">
      <c r="A324" s="57"/>
      <c r="B324" s="57"/>
    </row>
    <row r="325" spans="1:2" ht="13.5" customHeight="1" x14ac:dyDescent="0.15">
      <c r="A325" s="57"/>
      <c r="B325" s="57"/>
    </row>
    <row r="326" spans="1:2" ht="13.5" customHeight="1" x14ac:dyDescent="0.15">
      <c r="A326" s="57"/>
      <c r="B326" s="57"/>
    </row>
    <row r="327" spans="1:2" ht="13.5" customHeight="1" x14ac:dyDescent="0.15">
      <c r="A327" s="57"/>
      <c r="B327" s="57"/>
    </row>
    <row r="328" spans="1:2" ht="13.5" customHeight="1" x14ac:dyDescent="0.15">
      <c r="A328" s="57"/>
      <c r="B328" s="57"/>
    </row>
    <row r="329" spans="1:2" ht="13.5" customHeight="1" x14ac:dyDescent="0.15">
      <c r="A329" s="57"/>
      <c r="B329" s="57"/>
    </row>
    <row r="330" spans="1:2" ht="13.5" customHeight="1" x14ac:dyDescent="0.15">
      <c r="A330" s="57"/>
      <c r="B330" s="57"/>
    </row>
    <row r="331" spans="1:2" ht="13.5" customHeight="1" x14ac:dyDescent="0.15">
      <c r="A331" s="57"/>
      <c r="B331" s="57"/>
    </row>
    <row r="332" spans="1:2" ht="13.5" customHeight="1" x14ac:dyDescent="0.15">
      <c r="A332" s="57"/>
      <c r="B332" s="57"/>
    </row>
    <row r="333" spans="1:2" ht="13.5" customHeight="1" x14ac:dyDescent="0.15">
      <c r="A333" s="57"/>
      <c r="B333" s="57"/>
    </row>
    <row r="334" spans="1:2" ht="13.5" customHeight="1" x14ac:dyDescent="0.15">
      <c r="A334" s="57"/>
      <c r="B334" s="57"/>
    </row>
    <row r="335" spans="1:2" ht="13.5" customHeight="1" x14ac:dyDescent="0.15">
      <c r="A335" s="57"/>
      <c r="B335" s="57"/>
    </row>
    <row r="336" spans="1:2" ht="13.5" customHeight="1" x14ac:dyDescent="0.15">
      <c r="A336" s="57"/>
      <c r="B336" s="57"/>
    </row>
    <row r="337" spans="1:2" ht="13.5" customHeight="1" x14ac:dyDescent="0.15">
      <c r="A337" s="57"/>
      <c r="B337" s="57"/>
    </row>
    <row r="338" spans="1:2" ht="13.5" customHeight="1" x14ac:dyDescent="0.15">
      <c r="A338" s="57"/>
      <c r="B338" s="57"/>
    </row>
    <row r="339" spans="1:2" ht="13.5" customHeight="1" x14ac:dyDescent="0.15">
      <c r="A339" s="57"/>
      <c r="B339" s="57"/>
    </row>
    <row r="340" spans="1:2" ht="13.5" customHeight="1" x14ac:dyDescent="0.15">
      <c r="A340" s="57"/>
      <c r="B340" s="57"/>
    </row>
    <row r="341" spans="1:2" ht="13.5" customHeight="1" x14ac:dyDescent="0.15">
      <c r="A341" s="57"/>
      <c r="B341" s="57"/>
    </row>
    <row r="342" spans="1:2" ht="13.5" customHeight="1" x14ac:dyDescent="0.15">
      <c r="A342" s="57"/>
      <c r="B342" s="57"/>
    </row>
    <row r="343" spans="1:2" ht="13.5" customHeight="1" x14ac:dyDescent="0.15">
      <c r="A343" s="57"/>
      <c r="B343" s="57"/>
    </row>
    <row r="344" spans="1:2" ht="13.5" customHeight="1" x14ac:dyDescent="0.15">
      <c r="A344" s="57"/>
      <c r="B344" s="57"/>
    </row>
    <row r="345" spans="1:2" ht="13.5" customHeight="1" x14ac:dyDescent="0.15">
      <c r="A345" s="57"/>
      <c r="B345" s="57"/>
    </row>
    <row r="346" spans="1:2" ht="13.5" customHeight="1" x14ac:dyDescent="0.15">
      <c r="A346" s="57"/>
      <c r="B346" s="57"/>
    </row>
    <row r="347" spans="1:2" ht="13.5" customHeight="1" x14ac:dyDescent="0.15">
      <c r="A347" s="57"/>
      <c r="B347" s="57"/>
    </row>
    <row r="348" spans="1:2" ht="13.5" customHeight="1" x14ac:dyDescent="0.15">
      <c r="A348" s="57"/>
      <c r="B348" s="57"/>
    </row>
    <row r="349" spans="1:2" ht="13.5" customHeight="1" x14ac:dyDescent="0.15">
      <c r="A349" s="57"/>
      <c r="B349" s="57"/>
    </row>
    <row r="350" spans="1:2" ht="13.5" customHeight="1" x14ac:dyDescent="0.15">
      <c r="A350" s="57"/>
      <c r="B350" s="57"/>
    </row>
    <row r="351" spans="1:2" ht="13.5" customHeight="1" x14ac:dyDescent="0.15">
      <c r="A351" s="57"/>
      <c r="B351" s="57"/>
    </row>
    <row r="352" spans="1:2" ht="13.5" customHeight="1" x14ac:dyDescent="0.15">
      <c r="A352" s="57"/>
      <c r="B352" s="57"/>
    </row>
    <row r="353" spans="1:2" ht="13.5" customHeight="1" x14ac:dyDescent="0.15">
      <c r="A353" s="57"/>
      <c r="B353" s="57"/>
    </row>
    <row r="354" spans="1:2" ht="13.5" customHeight="1" x14ac:dyDescent="0.15">
      <c r="A354" s="57"/>
      <c r="B354" s="57"/>
    </row>
    <row r="355" spans="1:2" ht="13.5" customHeight="1" x14ac:dyDescent="0.15">
      <c r="A355" s="57"/>
      <c r="B355" s="57"/>
    </row>
    <row r="356" spans="1:2" ht="13.5" customHeight="1" x14ac:dyDescent="0.15">
      <c r="A356" s="57"/>
      <c r="B356" s="57"/>
    </row>
    <row r="357" spans="1:2" ht="13.5" customHeight="1" x14ac:dyDescent="0.15">
      <c r="A357" s="57"/>
      <c r="B357" s="57"/>
    </row>
    <row r="358" spans="1:2" ht="13.5" customHeight="1" x14ac:dyDescent="0.15">
      <c r="A358" s="57"/>
      <c r="B358" s="57"/>
    </row>
    <row r="359" spans="1:2" ht="13.5" customHeight="1" x14ac:dyDescent="0.15">
      <c r="A359" s="57"/>
      <c r="B359" s="57"/>
    </row>
    <row r="360" spans="1:2" ht="13.5" customHeight="1" x14ac:dyDescent="0.15">
      <c r="A360" s="57"/>
      <c r="B360" s="57"/>
    </row>
    <row r="361" spans="1:2" ht="13.5" customHeight="1" x14ac:dyDescent="0.15">
      <c r="A361" s="57"/>
      <c r="B361" s="57"/>
    </row>
    <row r="362" spans="1:2" ht="13.5" customHeight="1" x14ac:dyDescent="0.15">
      <c r="A362" s="57"/>
      <c r="B362" s="57"/>
    </row>
    <row r="363" spans="1:2" ht="13.5" customHeight="1" x14ac:dyDescent="0.15">
      <c r="A363" s="57"/>
      <c r="B363" s="57"/>
    </row>
    <row r="364" spans="1:2" ht="13.5" customHeight="1" x14ac:dyDescent="0.15">
      <c r="A364" s="57"/>
      <c r="B364" s="57"/>
    </row>
    <row r="365" spans="1:2" ht="13.5" customHeight="1" x14ac:dyDescent="0.15">
      <c r="A365" s="57"/>
      <c r="B365" s="57"/>
    </row>
    <row r="366" spans="1:2" ht="13.5" customHeight="1" x14ac:dyDescent="0.15">
      <c r="A366" s="57"/>
      <c r="B366" s="57"/>
    </row>
    <row r="367" spans="1:2" ht="13.5" customHeight="1" x14ac:dyDescent="0.15">
      <c r="A367" s="57"/>
      <c r="B367" s="57"/>
    </row>
    <row r="368" spans="1:2" ht="13.5" customHeight="1" x14ac:dyDescent="0.15">
      <c r="A368" s="57"/>
      <c r="B368" s="57"/>
    </row>
    <row r="369" spans="1:2" ht="13.5" customHeight="1" x14ac:dyDescent="0.15">
      <c r="A369" s="57"/>
      <c r="B369" s="57"/>
    </row>
    <row r="370" spans="1:2" ht="13.5" customHeight="1" x14ac:dyDescent="0.15">
      <c r="A370" s="57"/>
      <c r="B370" s="57"/>
    </row>
    <row r="371" spans="1:2" ht="13.5" customHeight="1" x14ac:dyDescent="0.15">
      <c r="A371" s="57"/>
      <c r="B371" s="57"/>
    </row>
    <row r="372" spans="1:2" ht="13.5" customHeight="1" x14ac:dyDescent="0.15">
      <c r="A372" s="57"/>
      <c r="B372" s="57"/>
    </row>
    <row r="373" spans="1:2" ht="13.5" customHeight="1" x14ac:dyDescent="0.15">
      <c r="A373" s="57"/>
      <c r="B373" s="57"/>
    </row>
    <row r="374" spans="1:2" ht="13.5" customHeight="1" x14ac:dyDescent="0.15">
      <c r="A374" s="57"/>
      <c r="B374" s="57"/>
    </row>
    <row r="375" spans="1:2" ht="13.5" customHeight="1" x14ac:dyDescent="0.15">
      <c r="A375" s="57"/>
      <c r="B375" s="57"/>
    </row>
    <row r="376" spans="1:2" ht="13.5" customHeight="1" x14ac:dyDescent="0.15">
      <c r="A376" s="57"/>
      <c r="B376" s="57"/>
    </row>
    <row r="377" spans="1:2" ht="13.5" customHeight="1" x14ac:dyDescent="0.15">
      <c r="A377" s="57"/>
      <c r="B377" s="57"/>
    </row>
    <row r="378" spans="1:2" ht="13.5" customHeight="1" x14ac:dyDescent="0.15">
      <c r="A378" s="57"/>
      <c r="B378" s="57"/>
    </row>
    <row r="379" spans="1:2" ht="13.5" customHeight="1" x14ac:dyDescent="0.15">
      <c r="A379" s="57"/>
      <c r="B379" s="57"/>
    </row>
    <row r="380" spans="1:2" ht="13.5" customHeight="1" x14ac:dyDescent="0.15">
      <c r="A380" s="57"/>
      <c r="B380" s="57"/>
    </row>
    <row r="381" spans="1:2" ht="13.5" customHeight="1" x14ac:dyDescent="0.15">
      <c r="A381" s="57"/>
      <c r="B381" s="57"/>
    </row>
    <row r="382" spans="1:2" ht="13.5" customHeight="1" x14ac:dyDescent="0.15">
      <c r="A382" s="57"/>
      <c r="B382" s="57"/>
    </row>
    <row r="383" spans="1:2" ht="13.5" customHeight="1" x14ac:dyDescent="0.15">
      <c r="A383" s="57"/>
      <c r="B383" s="57"/>
    </row>
    <row r="384" spans="1:2" ht="13.5" customHeight="1" x14ac:dyDescent="0.15">
      <c r="A384" s="57"/>
      <c r="B384" s="57"/>
    </row>
    <row r="385" spans="1:2" ht="13.5" customHeight="1" x14ac:dyDescent="0.15">
      <c r="A385" s="57"/>
      <c r="B385" s="57"/>
    </row>
    <row r="386" spans="1:2" ht="13.5" customHeight="1" x14ac:dyDescent="0.15">
      <c r="A386" s="57"/>
      <c r="B386" s="57"/>
    </row>
    <row r="387" spans="1:2" ht="13.5" customHeight="1" x14ac:dyDescent="0.15">
      <c r="A387" s="57"/>
      <c r="B387" s="57"/>
    </row>
    <row r="388" spans="1:2" ht="13.5" customHeight="1" x14ac:dyDescent="0.15">
      <c r="A388" s="57"/>
      <c r="B388" s="57"/>
    </row>
    <row r="389" spans="1:2" ht="13.5" customHeight="1" x14ac:dyDescent="0.15">
      <c r="A389" s="57"/>
      <c r="B389" s="57"/>
    </row>
    <row r="390" spans="1:2" ht="13.5" customHeight="1" x14ac:dyDescent="0.15">
      <c r="A390" s="57"/>
      <c r="B390" s="57"/>
    </row>
    <row r="391" spans="1:2" ht="13.5" customHeight="1" x14ac:dyDescent="0.15">
      <c r="A391" s="57"/>
      <c r="B391" s="57"/>
    </row>
    <row r="392" spans="1:2" ht="13.5" customHeight="1" x14ac:dyDescent="0.15">
      <c r="A392" s="57"/>
      <c r="B392" s="57"/>
    </row>
    <row r="393" spans="1:2" ht="13.5" customHeight="1" x14ac:dyDescent="0.15">
      <c r="A393" s="57"/>
      <c r="B393" s="57"/>
    </row>
    <row r="394" spans="1:2" ht="13.5" customHeight="1" x14ac:dyDescent="0.15">
      <c r="A394" s="57"/>
      <c r="B394" s="57"/>
    </row>
    <row r="395" spans="1:2" ht="13.5" customHeight="1" x14ac:dyDescent="0.15">
      <c r="A395" s="57"/>
      <c r="B395" s="57"/>
    </row>
    <row r="396" spans="1:2" ht="13.5" customHeight="1" x14ac:dyDescent="0.15">
      <c r="A396" s="57"/>
      <c r="B396" s="57"/>
    </row>
    <row r="397" spans="1:2" ht="13.5" customHeight="1" x14ac:dyDescent="0.15">
      <c r="A397" s="57"/>
      <c r="B397" s="57"/>
    </row>
    <row r="398" spans="1:2" ht="13.5" customHeight="1" x14ac:dyDescent="0.15">
      <c r="A398" s="57"/>
      <c r="B398" s="57"/>
    </row>
    <row r="399" spans="1:2" ht="13.5" customHeight="1" x14ac:dyDescent="0.15">
      <c r="A399" s="57"/>
      <c r="B399" s="57"/>
    </row>
    <row r="400" spans="1:2" ht="13.5" customHeight="1" x14ac:dyDescent="0.15">
      <c r="A400" s="57"/>
      <c r="B400" s="57"/>
    </row>
    <row r="401" spans="1:2" ht="13.5" customHeight="1" x14ac:dyDescent="0.15">
      <c r="A401" s="57"/>
      <c r="B401" s="57"/>
    </row>
    <row r="402" spans="1:2" ht="13.5" customHeight="1" x14ac:dyDescent="0.15">
      <c r="A402" s="57"/>
      <c r="B402" s="57"/>
    </row>
    <row r="403" spans="1:2" ht="13.5" customHeight="1" x14ac:dyDescent="0.15">
      <c r="A403" s="57"/>
      <c r="B403" s="57"/>
    </row>
    <row r="404" spans="1:2" ht="13.5" customHeight="1" x14ac:dyDescent="0.15">
      <c r="A404" s="57"/>
      <c r="B404" s="57"/>
    </row>
    <row r="405" spans="1:2" ht="13.5" customHeight="1" x14ac:dyDescent="0.15">
      <c r="A405" s="57"/>
      <c r="B405" s="57"/>
    </row>
    <row r="406" spans="1:2" ht="13.5" customHeight="1" x14ac:dyDescent="0.15">
      <c r="A406" s="57"/>
      <c r="B406" s="57"/>
    </row>
    <row r="407" spans="1:2" ht="13.5" customHeight="1" x14ac:dyDescent="0.15">
      <c r="A407" s="57"/>
      <c r="B407" s="57"/>
    </row>
    <row r="408" spans="1:2" ht="13.5" customHeight="1" x14ac:dyDescent="0.15">
      <c r="A408" s="57"/>
      <c r="B408" s="57"/>
    </row>
    <row r="409" spans="1:2" ht="13.5" customHeight="1" x14ac:dyDescent="0.15">
      <c r="A409" s="57"/>
      <c r="B409" s="57"/>
    </row>
    <row r="410" spans="1:2" ht="13.5" customHeight="1" x14ac:dyDescent="0.15">
      <c r="A410" s="57"/>
      <c r="B410" s="57"/>
    </row>
    <row r="411" spans="1:2" ht="13.5" customHeight="1" x14ac:dyDescent="0.15">
      <c r="A411" s="57"/>
      <c r="B411" s="57"/>
    </row>
    <row r="412" spans="1:2" ht="13.5" customHeight="1" x14ac:dyDescent="0.15">
      <c r="A412" s="57"/>
      <c r="B412" s="57"/>
    </row>
    <row r="413" spans="1:2" ht="13.5" customHeight="1" x14ac:dyDescent="0.15">
      <c r="A413" s="57"/>
      <c r="B413" s="57"/>
    </row>
    <row r="414" spans="1:2" ht="13.5" customHeight="1" x14ac:dyDescent="0.15">
      <c r="A414" s="57"/>
      <c r="B414" s="57"/>
    </row>
    <row r="415" spans="1:2" ht="13.5" customHeight="1" x14ac:dyDescent="0.15">
      <c r="A415" s="57"/>
      <c r="B415" s="57"/>
    </row>
    <row r="416" spans="1:2" ht="13.5" customHeight="1" x14ac:dyDescent="0.15">
      <c r="A416" s="57"/>
      <c r="B416" s="57"/>
    </row>
    <row r="417" spans="1:2" ht="13.5" customHeight="1" x14ac:dyDescent="0.15">
      <c r="A417" s="57"/>
      <c r="B417" s="57"/>
    </row>
    <row r="418" spans="1:2" ht="13.5" customHeight="1" x14ac:dyDescent="0.15">
      <c r="A418" s="57"/>
      <c r="B418" s="57"/>
    </row>
    <row r="419" spans="1:2" ht="13.5" customHeight="1" x14ac:dyDescent="0.15">
      <c r="A419" s="57"/>
      <c r="B419" s="57"/>
    </row>
    <row r="420" spans="1:2" ht="13.5" customHeight="1" x14ac:dyDescent="0.15">
      <c r="A420" s="57"/>
      <c r="B420" s="57"/>
    </row>
    <row r="421" spans="1:2" ht="13.5" customHeight="1" x14ac:dyDescent="0.15">
      <c r="A421" s="57"/>
      <c r="B421" s="57"/>
    </row>
    <row r="422" spans="1:2" ht="13.5" customHeight="1" x14ac:dyDescent="0.15">
      <c r="A422" s="57"/>
      <c r="B422" s="57"/>
    </row>
    <row r="423" spans="1:2" ht="13.5" customHeight="1" x14ac:dyDescent="0.15">
      <c r="A423" s="57"/>
      <c r="B423" s="57"/>
    </row>
    <row r="424" spans="1:2" ht="13.5" customHeight="1" x14ac:dyDescent="0.15">
      <c r="A424" s="57"/>
      <c r="B424" s="57"/>
    </row>
    <row r="425" spans="1:2" ht="13.5" customHeight="1" x14ac:dyDescent="0.15">
      <c r="A425" s="57"/>
      <c r="B425" s="57"/>
    </row>
    <row r="426" spans="1:2" ht="13.5" customHeight="1" x14ac:dyDescent="0.15">
      <c r="A426" s="57"/>
      <c r="B426" s="57"/>
    </row>
    <row r="427" spans="1:2" ht="13.5" customHeight="1" x14ac:dyDescent="0.15">
      <c r="A427" s="57"/>
      <c r="B427" s="57"/>
    </row>
    <row r="428" spans="1:2" ht="13.5" customHeight="1" x14ac:dyDescent="0.15">
      <c r="A428" s="57"/>
      <c r="B428" s="57"/>
    </row>
    <row r="429" spans="1:2" ht="13.5" customHeight="1" x14ac:dyDescent="0.15">
      <c r="A429" s="57"/>
      <c r="B429" s="57"/>
    </row>
    <row r="430" spans="1:2" ht="13.5" customHeight="1" x14ac:dyDescent="0.15">
      <c r="A430" s="57"/>
      <c r="B430" s="57"/>
    </row>
    <row r="431" spans="1:2" ht="13.5" customHeight="1" x14ac:dyDescent="0.15">
      <c r="A431" s="57"/>
      <c r="B431" s="57"/>
    </row>
    <row r="432" spans="1:2" ht="13.5" customHeight="1" x14ac:dyDescent="0.15">
      <c r="A432" s="57"/>
      <c r="B432" s="57"/>
    </row>
    <row r="433" spans="1:2" ht="13.5" customHeight="1" x14ac:dyDescent="0.15">
      <c r="A433" s="57"/>
      <c r="B433" s="57"/>
    </row>
    <row r="434" spans="1:2" ht="13.5" customHeight="1" x14ac:dyDescent="0.15">
      <c r="A434" s="57"/>
      <c r="B434" s="57"/>
    </row>
    <row r="435" spans="1:2" ht="13.5" customHeight="1" x14ac:dyDescent="0.15">
      <c r="A435" s="57"/>
      <c r="B435" s="57"/>
    </row>
    <row r="436" spans="1:2" ht="13.5" customHeight="1" x14ac:dyDescent="0.15">
      <c r="A436" s="57"/>
      <c r="B436" s="57"/>
    </row>
    <row r="437" spans="1:2" ht="13.5" customHeight="1" x14ac:dyDescent="0.15">
      <c r="A437" s="57"/>
    </row>
    <row r="438" spans="1:2" ht="13.5" customHeight="1" x14ac:dyDescent="0.15">
      <c r="A438" s="57"/>
    </row>
  </sheetData>
  <mergeCells count="123">
    <mergeCell ref="X93:Y93"/>
    <mergeCell ref="Z93:AA93"/>
    <mergeCell ref="AB93:AC93"/>
    <mergeCell ref="A99:AE99"/>
    <mergeCell ref="P94:Q94"/>
    <mergeCell ref="R94:S94"/>
    <mergeCell ref="T94:U94"/>
    <mergeCell ref="V94:W94"/>
    <mergeCell ref="X94:Y94"/>
    <mergeCell ref="Z94:AA94"/>
    <mergeCell ref="AB94:AC94"/>
    <mergeCell ref="AD94:AE94"/>
    <mergeCell ref="P95:Q95"/>
    <mergeCell ref="R95:S95"/>
    <mergeCell ref="T95:U95"/>
    <mergeCell ref="V95:W95"/>
    <mergeCell ref="X95:Y95"/>
    <mergeCell ref="Z95:AA95"/>
    <mergeCell ref="AD93:AE93"/>
    <mergeCell ref="T86:U86"/>
    <mergeCell ref="V86:W86"/>
    <mergeCell ref="X86:Y86"/>
    <mergeCell ref="Z86:AA86"/>
    <mergeCell ref="AB86:AC86"/>
    <mergeCell ref="AD86:AE86"/>
    <mergeCell ref="B92:O92"/>
    <mergeCell ref="P92:Q92"/>
    <mergeCell ref="R92:S92"/>
    <mergeCell ref="T92:U92"/>
    <mergeCell ref="AD92:AE92"/>
    <mergeCell ref="V92:W92"/>
    <mergeCell ref="X92:Y92"/>
    <mergeCell ref="Z92:AA92"/>
    <mergeCell ref="AB92:AC92"/>
    <mergeCell ref="P86:Q86"/>
    <mergeCell ref="R86:S86"/>
    <mergeCell ref="J86:O86"/>
    <mergeCell ref="B93:O93"/>
    <mergeCell ref="P93:Q93"/>
    <mergeCell ref="R93:S93"/>
    <mergeCell ref="T93:U93"/>
    <mergeCell ref="V93:W93"/>
    <mergeCell ref="AD3:AE3"/>
    <mergeCell ref="AD4:AE4"/>
    <mergeCell ref="AD81:AE81"/>
    <mergeCell ref="P81:Q81"/>
    <mergeCell ref="R81:S81"/>
    <mergeCell ref="T81:U81"/>
    <mergeCell ref="V81:W81"/>
    <mergeCell ref="X81:Y81"/>
    <mergeCell ref="Z81:AA81"/>
    <mergeCell ref="AB81:AC81"/>
    <mergeCell ref="AC5:AC6"/>
    <mergeCell ref="T3:U3"/>
    <mergeCell ref="V3:W3"/>
    <mergeCell ref="T5:T6"/>
    <mergeCell ref="U5:U6"/>
    <mergeCell ref="V5:V6"/>
    <mergeCell ref="X3:Y3"/>
    <mergeCell ref="Z3:AA3"/>
    <mergeCell ref="AB3:AC3"/>
    <mergeCell ref="A1:A6"/>
    <mergeCell ref="B1:B6"/>
    <mergeCell ref="C1:F2"/>
    <mergeCell ref="G1:O2"/>
    <mergeCell ref="P1:AF1"/>
    <mergeCell ref="C3:C6"/>
    <mergeCell ref="P2:S2"/>
    <mergeCell ref="T2:W2"/>
    <mergeCell ref="X2:AA2"/>
    <mergeCell ref="AB2:AE2"/>
    <mergeCell ref="E3:E6"/>
    <mergeCell ref="F3:F6"/>
    <mergeCell ref="H3:H6"/>
    <mergeCell ref="I3:I6"/>
    <mergeCell ref="J3:O3"/>
    <mergeCell ref="K5:K6"/>
    <mergeCell ref="L5:L6"/>
    <mergeCell ref="M5:M6"/>
    <mergeCell ref="Z4:AA4"/>
    <mergeCell ref="W5:W6"/>
    <mergeCell ref="AD5:AD6"/>
    <mergeCell ref="AE5:AE6"/>
    <mergeCell ref="T4:U4"/>
    <mergeCell ref="V4:W4"/>
    <mergeCell ref="O5:O6"/>
    <mergeCell ref="J4:J6"/>
    <mergeCell ref="K4:O4"/>
    <mergeCell ref="E63:F63"/>
    <mergeCell ref="AF5:AF6"/>
    <mergeCell ref="X5:X6"/>
    <mergeCell ref="Y5:Y6"/>
    <mergeCell ref="Z5:Z6"/>
    <mergeCell ref="AA5:AA6"/>
    <mergeCell ref="AB5:AB6"/>
    <mergeCell ref="L63:M63"/>
    <mergeCell ref="X4:Y4"/>
    <mergeCell ref="AB4:AC4"/>
    <mergeCell ref="N5:N6"/>
    <mergeCell ref="AB95:AC95"/>
    <mergeCell ref="AD95:AE95"/>
    <mergeCell ref="A98:B98"/>
    <mergeCell ref="A100:C104"/>
    <mergeCell ref="E74:F74"/>
    <mergeCell ref="L74:M74"/>
    <mergeCell ref="R5:R6"/>
    <mergeCell ref="S5:S6"/>
    <mergeCell ref="J82:J85"/>
    <mergeCell ref="P5:P6"/>
    <mergeCell ref="Q5:Q6"/>
    <mergeCell ref="D3:D6"/>
    <mergeCell ref="R3:S3"/>
    <mergeCell ref="E77:F77"/>
    <mergeCell ref="L77:M77"/>
    <mergeCell ref="K82:P82"/>
    <mergeCell ref="K83:P83"/>
    <mergeCell ref="K84:P84"/>
    <mergeCell ref="K85:P85"/>
    <mergeCell ref="P4:Q4"/>
    <mergeCell ref="R4:S4"/>
    <mergeCell ref="P3:Q3"/>
    <mergeCell ref="E73:F73"/>
    <mergeCell ref="L73:M73"/>
  </mergeCells>
  <pageMargins left="0" right="0" top="0" bottom="0" header="0" footer="0"/>
  <pageSetup paperSize="9" scale="80" orientation="landscape" r:id="rId1"/>
  <headerFooter alignWithMargins="0"/>
  <ignoredErrors>
    <ignoredError sqref="O30:W30 H30:L30" formulaRange="1"/>
    <ignoredError sqref="Q65 J59 J32 AA9 J37" formula="1"/>
    <ignoredError sqref="Q10:AE10 Q9:R9 T9:V9 X9:Z9 AB9 AD9" unlockedFormula="1"/>
    <ignoredError sqref="S9 W9" formula="1" unlockedFormula="1"/>
    <ignoredError sqref="J73:J74 I77 L76:M76 J76 Z49 J62 O61 M62 K77:M77 I64:M64 J61:M61 J71:M7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37"/>
  <sheetViews>
    <sheetView showGridLines="0" topLeftCell="A13" workbookViewId="0">
      <selection activeCell="B38" sqref="B38:B92"/>
    </sheetView>
  </sheetViews>
  <sheetFormatPr defaultColWidth="14.6640625" defaultRowHeight="14.25" customHeight="1" x14ac:dyDescent="0.15"/>
  <cols>
    <col min="1" max="1" width="3.33203125" style="2" customWidth="1"/>
    <col min="2" max="2" width="128.5" style="2" customWidth="1"/>
    <col min="3" max="16384" width="14.6640625" style="2"/>
  </cols>
  <sheetData>
    <row r="1" spans="1:2" ht="12" customHeight="1" x14ac:dyDescent="0.15">
      <c r="A1" s="3"/>
      <c r="B1" s="173" t="s">
        <v>0</v>
      </c>
    </row>
    <row r="2" spans="1:2" ht="12" customHeight="1" x14ac:dyDescent="0.15">
      <c r="A2" s="3"/>
      <c r="B2" s="173" t="s">
        <v>315</v>
      </c>
    </row>
    <row r="3" spans="1:2" ht="12" customHeight="1" x14ac:dyDescent="0.15">
      <c r="A3" s="3"/>
      <c r="B3" s="233" t="s">
        <v>316</v>
      </c>
    </row>
    <row r="4" spans="1:2" ht="12" customHeight="1" x14ac:dyDescent="0.15">
      <c r="A4" s="3"/>
      <c r="B4" s="233" t="s">
        <v>317</v>
      </c>
    </row>
    <row r="5" spans="1:2" ht="12" customHeight="1" x14ac:dyDescent="0.15">
      <c r="A5" s="3"/>
      <c r="B5" s="233" t="s">
        <v>318</v>
      </c>
    </row>
    <row r="6" spans="1:2" ht="12" customHeight="1" x14ac:dyDescent="0.15">
      <c r="A6" s="3"/>
      <c r="B6" s="233" t="s">
        <v>319</v>
      </c>
    </row>
    <row r="7" spans="1:2" ht="12" customHeight="1" x14ac:dyDescent="0.15">
      <c r="A7" s="3"/>
      <c r="B7" s="233" t="s">
        <v>320</v>
      </c>
    </row>
    <row r="8" spans="1:2" ht="12" customHeight="1" x14ac:dyDescent="0.15">
      <c r="A8" s="3"/>
      <c r="B8" s="233" t="s">
        <v>321</v>
      </c>
    </row>
    <row r="9" spans="1:2" ht="12" customHeight="1" x14ac:dyDescent="0.15">
      <c r="A9" s="3"/>
      <c r="B9" s="233" t="s">
        <v>322</v>
      </c>
    </row>
    <row r="10" spans="1:2" ht="12" customHeight="1" x14ac:dyDescent="0.15">
      <c r="A10" s="3"/>
      <c r="B10" s="233" t="s">
        <v>323</v>
      </c>
    </row>
    <row r="11" spans="1:2" ht="12" customHeight="1" x14ac:dyDescent="0.15">
      <c r="A11" s="3"/>
      <c r="B11" s="233" t="s">
        <v>324</v>
      </c>
    </row>
    <row r="12" spans="1:2" ht="12" customHeight="1" x14ac:dyDescent="0.15">
      <c r="A12" s="3"/>
      <c r="B12" s="233" t="s">
        <v>325</v>
      </c>
    </row>
    <row r="13" spans="1:2" ht="12" customHeight="1" x14ac:dyDescent="0.15">
      <c r="A13" s="3"/>
      <c r="B13" s="233" t="s">
        <v>341</v>
      </c>
    </row>
    <row r="14" spans="1:2" ht="12" customHeight="1" x14ac:dyDescent="0.15">
      <c r="A14" s="3"/>
      <c r="B14" s="233" t="s">
        <v>326</v>
      </c>
    </row>
    <row r="15" spans="1:2" ht="12" customHeight="1" x14ac:dyDescent="0.15">
      <c r="A15" s="3"/>
      <c r="B15" s="233" t="s">
        <v>342</v>
      </c>
    </row>
    <row r="16" spans="1:2" ht="12" customHeight="1" x14ac:dyDescent="0.15">
      <c r="A16" s="3"/>
      <c r="B16" s="173" t="s">
        <v>327</v>
      </c>
    </row>
    <row r="17" spans="1:2" ht="12" customHeight="1" x14ac:dyDescent="0.15">
      <c r="A17" s="3"/>
      <c r="B17" s="233" t="s">
        <v>343</v>
      </c>
    </row>
    <row r="18" spans="1:2" ht="12" customHeight="1" x14ac:dyDescent="0.15">
      <c r="A18" s="3"/>
      <c r="B18" s="233" t="s">
        <v>344</v>
      </c>
    </row>
    <row r="19" spans="1:2" ht="12" customHeight="1" x14ac:dyDescent="0.15">
      <c r="A19" s="3"/>
      <c r="B19" s="233" t="s">
        <v>345</v>
      </c>
    </row>
    <row r="20" spans="1:2" ht="12" customHeight="1" x14ac:dyDescent="0.15">
      <c r="A20" s="3"/>
      <c r="B20" s="233" t="s">
        <v>346</v>
      </c>
    </row>
    <row r="21" spans="1:2" ht="12" customHeight="1" x14ac:dyDescent="0.15">
      <c r="A21" s="3"/>
      <c r="B21" s="233" t="s">
        <v>328</v>
      </c>
    </row>
    <row r="22" spans="1:2" ht="12" customHeight="1" x14ac:dyDescent="0.15">
      <c r="A22" s="3"/>
      <c r="B22" s="233" t="s">
        <v>347</v>
      </c>
    </row>
    <row r="23" spans="1:2" ht="12" customHeight="1" x14ac:dyDescent="0.15">
      <c r="A23" s="3"/>
      <c r="B23" s="233" t="s">
        <v>348</v>
      </c>
    </row>
    <row r="24" spans="1:2" ht="12" customHeight="1" x14ac:dyDescent="0.15">
      <c r="A24" s="3"/>
      <c r="B24" s="173" t="s">
        <v>329</v>
      </c>
    </row>
    <row r="25" spans="1:2" ht="12" customHeight="1" x14ac:dyDescent="0.15">
      <c r="A25" s="3"/>
      <c r="B25" s="233" t="s">
        <v>349</v>
      </c>
    </row>
    <row r="26" spans="1:2" ht="12" customHeight="1" x14ac:dyDescent="0.15">
      <c r="A26" s="3"/>
      <c r="B26" s="233" t="s">
        <v>350</v>
      </c>
    </row>
    <row r="27" spans="1:2" ht="12" customHeight="1" x14ac:dyDescent="0.15">
      <c r="A27" s="3"/>
      <c r="B27" s="173" t="s">
        <v>330</v>
      </c>
    </row>
    <row r="28" spans="1:2" ht="12" customHeight="1" x14ac:dyDescent="0.15">
      <c r="A28" s="3"/>
      <c r="B28" s="233" t="s">
        <v>331</v>
      </c>
    </row>
    <row r="29" spans="1:2" ht="12" customHeight="1" x14ac:dyDescent="0.15">
      <c r="A29" s="3"/>
      <c r="B29" s="233" t="s">
        <v>332</v>
      </c>
    </row>
    <row r="30" spans="1:2" ht="12" customHeight="1" x14ac:dyDescent="0.15">
      <c r="A30" s="3"/>
      <c r="B30" s="233" t="s">
        <v>333</v>
      </c>
    </row>
    <row r="31" spans="1:2" ht="12" customHeight="1" x14ac:dyDescent="0.15">
      <c r="A31" s="3"/>
      <c r="B31" s="233" t="s">
        <v>334</v>
      </c>
    </row>
    <row r="32" spans="1:2" ht="12" customHeight="1" x14ac:dyDescent="0.15">
      <c r="A32" s="3"/>
      <c r="B32" s="233" t="s">
        <v>335</v>
      </c>
    </row>
    <row r="33" spans="1:2" ht="12" customHeight="1" x14ac:dyDescent="0.15">
      <c r="A33" s="3"/>
      <c r="B33" s="233" t="s">
        <v>336</v>
      </c>
    </row>
    <row r="34" spans="1:2" ht="12" customHeight="1" x14ac:dyDescent="0.15">
      <c r="A34" s="3"/>
      <c r="B34" s="173" t="s">
        <v>337</v>
      </c>
    </row>
    <row r="35" spans="1:2" ht="12" customHeight="1" x14ac:dyDescent="0.15">
      <c r="A35" s="3"/>
      <c r="B35" s="233" t="s">
        <v>338</v>
      </c>
    </row>
    <row r="36" spans="1:2" ht="12" customHeight="1" x14ac:dyDescent="0.15">
      <c r="A36" s="3"/>
      <c r="B36" s="233" t="s">
        <v>339</v>
      </c>
    </row>
    <row r="37" spans="1:2" ht="12" customHeight="1" x14ac:dyDescent="0.15">
      <c r="A37" s="3"/>
      <c r="B37" s="233" t="s">
        <v>340</v>
      </c>
    </row>
  </sheetData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K43" sqref="K43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31" zoomScale="120" zoomScaleNormal="120" workbookViewId="0">
      <selection activeCell="I49" sqref="I49"/>
    </sheetView>
  </sheetViews>
  <sheetFormatPr defaultRowHeight="10.5" x14ac:dyDescent="0.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17</xdr:col>
                <xdr:colOff>247650</xdr:colOff>
                <xdr:row>48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242"/>
  <sheetViews>
    <sheetView showGridLines="0" workbookViewId="0">
      <pane ySplit="1" topLeftCell="A14" activePane="bottomLeft" state="frozen"/>
      <selection pane="bottomLeft" activeCell="H5" sqref="H5"/>
    </sheetView>
  </sheetViews>
  <sheetFormatPr defaultColWidth="14.6640625" defaultRowHeight="14.1" customHeight="1" x14ac:dyDescent="0.2"/>
  <cols>
    <col min="1" max="1" width="5.83203125" style="308" customWidth="1"/>
    <col min="2" max="2" width="7.83203125" style="308" customWidth="1"/>
    <col min="3" max="4" width="0" style="308" hidden="1" customWidth="1"/>
    <col min="5" max="5" width="125" style="308" customWidth="1"/>
    <col min="6" max="16384" width="14.6640625" style="308"/>
  </cols>
  <sheetData>
    <row r="1" spans="1:8" ht="14.1" customHeight="1" x14ac:dyDescent="0.2">
      <c r="A1" s="909" t="s">
        <v>118</v>
      </c>
      <c r="B1" s="909"/>
      <c r="C1" s="307"/>
      <c r="D1" s="307"/>
      <c r="E1" s="307" t="s">
        <v>119</v>
      </c>
    </row>
    <row r="2" spans="1:8" ht="14.1" customHeight="1" x14ac:dyDescent="0.2">
      <c r="A2" s="910" t="s">
        <v>13</v>
      </c>
      <c r="B2" s="910"/>
      <c r="C2" s="327"/>
      <c r="D2" s="328">
        <v>1</v>
      </c>
      <c r="E2" s="329" t="s">
        <v>120</v>
      </c>
    </row>
    <row r="3" spans="1:8" ht="27" customHeight="1" x14ac:dyDescent="0.2">
      <c r="A3" s="911" t="s">
        <v>14</v>
      </c>
      <c r="B3" s="911"/>
      <c r="C3" s="330"/>
      <c r="D3" s="331">
        <v>1</v>
      </c>
      <c r="E3" s="332" t="s">
        <v>121</v>
      </c>
    </row>
    <row r="4" spans="1:8" ht="28.5" customHeight="1" x14ac:dyDescent="0.2">
      <c r="A4" s="911" t="s">
        <v>15</v>
      </c>
      <c r="B4" s="911"/>
      <c r="C4" s="330"/>
      <c r="D4" s="331">
        <v>1</v>
      </c>
      <c r="E4" s="356" t="s">
        <v>443</v>
      </c>
    </row>
    <row r="5" spans="1:8" ht="29.25" customHeight="1" x14ac:dyDescent="0.2">
      <c r="A5" s="912" t="s">
        <v>16</v>
      </c>
      <c r="B5" s="913"/>
      <c r="C5" s="330"/>
      <c r="D5" s="331">
        <v>1</v>
      </c>
      <c r="E5" s="332" t="s">
        <v>122</v>
      </c>
      <c r="H5" s="359"/>
    </row>
    <row r="6" spans="1:8" ht="14.1" customHeight="1" x14ac:dyDescent="0.2">
      <c r="A6" s="911" t="s">
        <v>17</v>
      </c>
      <c r="B6" s="911"/>
      <c r="C6" s="330"/>
      <c r="D6" s="331">
        <v>1</v>
      </c>
      <c r="E6" s="332" t="s">
        <v>123</v>
      </c>
    </row>
    <row r="7" spans="1:8" ht="14.1" customHeight="1" x14ac:dyDescent="0.2">
      <c r="A7" s="911" t="s">
        <v>18</v>
      </c>
      <c r="B7" s="911"/>
      <c r="C7" s="330"/>
      <c r="D7" s="331">
        <v>1</v>
      </c>
      <c r="E7" s="332" t="s">
        <v>124</v>
      </c>
    </row>
    <row r="8" spans="1:8" ht="26.25" customHeight="1" x14ac:dyDescent="0.2">
      <c r="A8" s="912" t="s">
        <v>19</v>
      </c>
      <c r="B8" s="913"/>
      <c r="C8" s="330"/>
      <c r="D8" s="331">
        <v>1</v>
      </c>
      <c r="E8" s="356" t="s">
        <v>444</v>
      </c>
    </row>
    <row r="9" spans="1:8" ht="29.25" customHeight="1" x14ac:dyDescent="0.2">
      <c r="A9" s="912" t="s">
        <v>20</v>
      </c>
      <c r="B9" s="913"/>
      <c r="C9" s="330"/>
      <c r="D9" s="331">
        <v>1</v>
      </c>
      <c r="E9" s="356" t="s">
        <v>445</v>
      </c>
    </row>
    <row r="10" spans="1:8" ht="14.1" customHeight="1" x14ac:dyDescent="0.2">
      <c r="A10" s="911" t="s">
        <v>23</v>
      </c>
      <c r="B10" s="911"/>
      <c r="C10" s="330"/>
      <c r="D10" s="331">
        <v>1</v>
      </c>
      <c r="E10" s="356" t="s">
        <v>446</v>
      </c>
    </row>
    <row r="11" spans="1:8" ht="26.25" customHeight="1" x14ac:dyDescent="0.2">
      <c r="A11" s="907" t="s">
        <v>408</v>
      </c>
      <c r="B11" s="908"/>
      <c r="C11" s="333"/>
      <c r="D11" s="334"/>
      <c r="E11" s="335" t="s">
        <v>419</v>
      </c>
    </row>
    <row r="12" spans="1:8" ht="14.1" customHeight="1" x14ac:dyDescent="0.2">
      <c r="A12" s="907" t="s">
        <v>409</v>
      </c>
      <c r="B12" s="908"/>
      <c r="C12" s="324"/>
      <c r="D12" s="325"/>
      <c r="E12" s="326" t="s">
        <v>420</v>
      </c>
    </row>
    <row r="13" spans="1:8" ht="14.1" customHeight="1" x14ac:dyDescent="0.2">
      <c r="A13" s="907" t="s">
        <v>410</v>
      </c>
      <c r="B13" s="908"/>
      <c r="C13" s="324"/>
      <c r="D13" s="325"/>
      <c r="E13" s="326" t="s">
        <v>421</v>
      </c>
    </row>
    <row r="14" spans="1:8" ht="14.1" customHeight="1" x14ac:dyDescent="0.2">
      <c r="A14" s="907" t="s">
        <v>411</v>
      </c>
      <c r="B14" s="908"/>
      <c r="C14" s="324"/>
      <c r="D14" s="325"/>
      <c r="E14" s="326" t="s">
        <v>422</v>
      </c>
    </row>
    <row r="15" spans="1:8" ht="28.5" customHeight="1" x14ac:dyDescent="0.2">
      <c r="A15" s="907" t="s">
        <v>417</v>
      </c>
      <c r="B15" s="908"/>
      <c r="C15" s="324"/>
      <c r="D15" s="325"/>
      <c r="E15" s="326" t="s">
        <v>423</v>
      </c>
    </row>
    <row r="16" spans="1:8" ht="14.1" customHeight="1" x14ac:dyDescent="0.2">
      <c r="A16" s="907" t="s">
        <v>412</v>
      </c>
      <c r="B16" s="908"/>
      <c r="C16" s="324"/>
      <c r="D16" s="325"/>
      <c r="E16" s="326" t="s">
        <v>424</v>
      </c>
    </row>
    <row r="17" spans="1:5" ht="14.1" customHeight="1" x14ac:dyDescent="0.2">
      <c r="A17" s="907" t="s">
        <v>413</v>
      </c>
      <c r="B17" s="908"/>
      <c r="C17" s="324"/>
      <c r="D17" s="325"/>
      <c r="E17" s="324" t="s">
        <v>425</v>
      </c>
    </row>
    <row r="18" spans="1:5" ht="14.1" customHeight="1" x14ac:dyDescent="0.2">
      <c r="A18" s="907" t="s">
        <v>414</v>
      </c>
      <c r="B18" s="908"/>
      <c r="C18" s="324"/>
      <c r="D18" s="325"/>
      <c r="E18" s="324" t="s">
        <v>426</v>
      </c>
    </row>
    <row r="19" spans="1:5" ht="14.1" customHeight="1" x14ac:dyDescent="0.2">
      <c r="A19" s="914" t="s">
        <v>415</v>
      </c>
      <c r="B19" s="915"/>
      <c r="C19" s="324"/>
      <c r="D19" s="325"/>
      <c r="E19" s="324" t="s">
        <v>447</v>
      </c>
    </row>
    <row r="20" spans="1:5" ht="34.5" customHeight="1" x14ac:dyDescent="0.2">
      <c r="A20" s="914" t="s">
        <v>416</v>
      </c>
      <c r="B20" s="915"/>
      <c r="C20" s="324"/>
      <c r="D20" s="325"/>
      <c r="E20" s="326" t="s">
        <v>442</v>
      </c>
    </row>
    <row r="21" spans="1:5" ht="14.1" customHeight="1" x14ac:dyDescent="0.2">
      <c r="A21" s="309"/>
      <c r="B21" s="310"/>
      <c r="C21" s="311"/>
      <c r="D21" s="312"/>
      <c r="E21" s="311"/>
    </row>
    <row r="22" spans="1:5" ht="14.1" customHeight="1" x14ac:dyDescent="0.2">
      <c r="A22" s="309"/>
      <c r="B22" s="310"/>
      <c r="C22" s="311"/>
      <c r="D22" s="312"/>
      <c r="E22" s="311"/>
    </row>
    <row r="23" spans="1:5" ht="14.1" customHeight="1" x14ac:dyDescent="0.2">
      <c r="A23" s="309"/>
      <c r="B23" s="310"/>
      <c r="C23" s="311"/>
      <c r="D23" s="312"/>
      <c r="E23" s="311"/>
    </row>
    <row r="24" spans="1:5" ht="14.1" customHeight="1" x14ac:dyDescent="0.2">
      <c r="A24" s="309"/>
      <c r="B24" s="310"/>
      <c r="C24" s="311"/>
      <c r="D24" s="312"/>
      <c r="E24" s="311"/>
    </row>
    <row r="25" spans="1:5" ht="14.1" customHeight="1" x14ac:dyDescent="0.2">
      <c r="A25" s="309"/>
      <c r="B25" s="310"/>
      <c r="C25" s="311"/>
      <c r="D25" s="312"/>
      <c r="E25" s="311"/>
    </row>
    <row r="26" spans="1:5" ht="14.1" customHeight="1" x14ac:dyDescent="0.2">
      <c r="A26" s="309"/>
      <c r="B26" s="310"/>
      <c r="C26" s="311"/>
      <c r="D26" s="312"/>
      <c r="E26" s="311"/>
    </row>
    <row r="27" spans="1:5" ht="14.1" customHeight="1" x14ac:dyDescent="0.2">
      <c r="A27" s="309"/>
      <c r="B27" s="310"/>
      <c r="C27" s="311"/>
      <c r="D27" s="312"/>
      <c r="E27" s="311"/>
    </row>
    <row r="28" spans="1:5" ht="14.1" customHeight="1" x14ac:dyDescent="0.2">
      <c r="A28" s="309"/>
      <c r="B28" s="310"/>
      <c r="C28" s="311"/>
      <c r="D28" s="312"/>
      <c r="E28" s="311"/>
    </row>
    <row r="29" spans="1:5" ht="14.1" customHeight="1" x14ac:dyDescent="0.2">
      <c r="A29" s="309"/>
      <c r="B29" s="310"/>
      <c r="C29" s="311"/>
      <c r="D29" s="312"/>
      <c r="E29" s="311"/>
    </row>
    <row r="30" spans="1:5" ht="14.1" customHeight="1" x14ac:dyDescent="0.2">
      <c r="A30" s="309"/>
      <c r="B30" s="310"/>
      <c r="C30" s="311"/>
      <c r="D30" s="312"/>
      <c r="E30" s="311"/>
    </row>
    <row r="31" spans="1:5" ht="14.1" customHeight="1" x14ac:dyDescent="0.2">
      <c r="A31" s="309"/>
      <c r="B31" s="310"/>
      <c r="C31" s="311"/>
      <c r="D31" s="312"/>
      <c r="E31" s="311"/>
    </row>
    <row r="32" spans="1:5" ht="14.1" customHeight="1" x14ac:dyDescent="0.2">
      <c r="A32" s="309"/>
      <c r="B32" s="310"/>
      <c r="C32" s="311"/>
      <c r="D32" s="312"/>
      <c r="E32" s="311"/>
    </row>
    <row r="33" spans="1:5" ht="14.1" customHeight="1" x14ac:dyDescent="0.2">
      <c r="A33" s="309"/>
      <c r="B33" s="310"/>
      <c r="C33" s="311"/>
      <c r="D33" s="312"/>
      <c r="E33" s="311"/>
    </row>
    <row r="34" spans="1:5" ht="14.1" customHeight="1" x14ac:dyDescent="0.2">
      <c r="A34" s="309"/>
      <c r="B34" s="310"/>
      <c r="C34" s="311"/>
      <c r="D34" s="312"/>
      <c r="E34" s="311"/>
    </row>
    <row r="35" spans="1:5" ht="14.1" customHeight="1" x14ac:dyDescent="0.2">
      <c r="A35" s="309"/>
      <c r="B35" s="310"/>
      <c r="C35" s="311"/>
      <c r="D35" s="312"/>
      <c r="E35" s="311"/>
    </row>
    <row r="36" spans="1:5" ht="14.1" customHeight="1" x14ac:dyDescent="0.2">
      <c r="A36" s="309"/>
      <c r="B36" s="310"/>
      <c r="C36" s="311"/>
      <c r="D36" s="312"/>
      <c r="E36" s="311"/>
    </row>
    <row r="37" spans="1:5" ht="14.1" customHeight="1" x14ac:dyDescent="0.2">
      <c r="A37" s="309"/>
      <c r="B37" s="310"/>
      <c r="C37" s="311"/>
      <c r="D37" s="312"/>
      <c r="E37" s="311"/>
    </row>
    <row r="38" spans="1:5" ht="14.1" customHeight="1" x14ac:dyDescent="0.2">
      <c r="A38" s="309"/>
      <c r="B38" s="310"/>
      <c r="C38" s="311"/>
      <c r="D38" s="312"/>
      <c r="E38" s="311"/>
    </row>
    <row r="39" spans="1:5" ht="14.1" customHeight="1" x14ac:dyDescent="0.2">
      <c r="A39" s="309"/>
      <c r="B39" s="310"/>
      <c r="C39" s="311"/>
      <c r="D39" s="312"/>
      <c r="E39" s="311"/>
    </row>
    <row r="40" spans="1:5" ht="14.1" customHeight="1" x14ac:dyDescent="0.2">
      <c r="A40" s="309"/>
      <c r="B40" s="310"/>
      <c r="C40" s="311"/>
      <c r="D40" s="312"/>
      <c r="E40" s="311"/>
    </row>
    <row r="41" spans="1:5" ht="14.1" customHeight="1" x14ac:dyDescent="0.2">
      <c r="A41" s="309"/>
      <c r="B41" s="310"/>
      <c r="C41" s="311"/>
      <c r="D41" s="312"/>
      <c r="E41" s="311"/>
    </row>
    <row r="42" spans="1:5" ht="14.1" customHeight="1" x14ac:dyDescent="0.2">
      <c r="A42" s="309"/>
      <c r="B42" s="310"/>
      <c r="C42" s="311"/>
      <c r="D42" s="312"/>
      <c r="E42" s="311"/>
    </row>
    <row r="43" spans="1:5" ht="14.1" customHeight="1" x14ac:dyDescent="0.2">
      <c r="A43" s="309"/>
      <c r="B43" s="310"/>
      <c r="C43" s="311"/>
      <c r="D43" s="312"/>
      <c r="E43" s="311"/>
    </row>
    <row r="44" spans="1:5" ht="14.1" customHeight="1" x14ac:dyDescent="0.2">
      <c r="A44" s="309"/>
      <c r="B44" s="310"/>
      <c r="C44" s="311"/>
      <c r="D44" s="312"/>
      <c r="E44" s="311"/>
    </row>
    <row r="45" spans="1:5" ht="14.1" customHeight="1" x14ac:dyDescent="0.2">
      <c r="A45" s="309"/>
      <c r="B45" s="310"/>
      <c r="C45" s="311"/>
      <c r="D45" s="312"/>
      <c r="E45" s="311"/>
    </row>
    <row r="46" spans="1:5" ht="14.1" customHeight="1" x14ac:dyDescent="0.2">
      <c r="A46" s="309"/>
      <c r="B46" s="310"/>
      <c r="C46" s="311"/>
      <c r="D46" s="312"/>
      <c r="E46" s="311"/>
    </row>
    <row r="47" spans="1:5" ht="14.1" customHeight="1" x14ac:dyDescent="0.2">
      <c r="A47" s="309"/>
      <c r="B47" s="310"/>
      <c r="C47" s="311"/>
      <c r="D47" s="312"/>
      <c r="E47" s="311"/>
    </row>
    <row r="48" spans="1:5" ht="14.1" customHeight="1" x14ac:dyDescent="0.2">
      <c r="A48" s="309"/>
      <c r="B48" s="310"/>
      <c r="C48" s="311"/>
      <c r="D48" s="312"/>
      <c r="E48" s="311"/>
    </row>
    <row r="49" spans="1:5" ht="14.1" customHeight="1" x14ac:dyDescent="0.2">
      <c r="A49" s="309"/>
      <c r="B49" s="310"/>
      <c r="C49" s="311"/>
      <c r="D49" s="312"/>
      <c r="E49" s="311"/>
    </row>
    <row r="50" spans="1:5" ht="14.1" customHeight="1" x14ac:dyDescent="0.2">
      <c r="A50" s="309"/>
      <c r="B50" s="310"/>
      <c r="C50" s="311"/>
      <c r="D50" s="312"/>
      <c r="E50" s="311"/>
    </row>
    <row r="51" spans="1:5" ht="14.1" customHeight="1" x14ac:dyDescent="0.2">
      <c r="A51" s="309"/>
      <c r="B51" s="310"/>
      <c r="C51" s="311"/>
      <c r="D51" s="312"/>
      <c r="E51" s="311"/>
    </row>
    <row r="52" spans="1:5" ht="14.1" customHeight="1" x14ac:dyDescent="0.2">
      <c r="A52" s="309"/>
      <c r="B52" s="310"/>
      <c r="C52" s="311"/>
      <c r="D52" s="312"/>
      <c r="E52" s="311"/>
    </row>
    <row r="53" spans="1:5" ht="14.1" customHeight="1" x14ac:dyDescent="0.2">
      <c r="A53" s="309"/>
      <c r="B53" s="310"/>
      <c r="C53" s="311"/>
      <c r="D53" s="312"/>
      <c r="E53" s="311"/>
    </row>
    <row r="54" spans="1:5" ht="14.1" customHeight="1" x14ac:dyDescent="0.2">
      <c r="A54" s="309"/>
      <c r="B54" s="310"/>
      <c r="C54" s="311"/>
      <c r="D54" s="312"/>
      <c r="E54" s="311"/>
    </row>
    <row r="55" spans="1:5" ht="14.1" customHeight="1" x14ac:dyDescent="0.2">
      <c r="A55" s="309"/>
      <c r="B55" s="310"/>
      <c r="C55" s="311"/>
      <c r="D55" s="312"/>
      <c r="E55" s="311"/>
    </row>
    <row r="56" spans="1:5" ht="14.1" customHeight="1" x14ac:dyDescent="0.2">
      <c r="A56" s="309"/>
      <c r="B56" s="310"/>
      <c r="C56" s="311"/>
      <c r="D56" s="312"/>
      <c r="E56" s="311"/>
    </row>
    <row r="57" spans="1:5" ht="14.1" customHeight="1" x14ac:dyDescent="0.2">
      <c r="A57" s="309"/>
      <c r="B57" s="310"/>
      <c r="C57" s="311"/>
      <c r="D57" s="312"/>
      <c r="E57" s="311"/>
    </row>
    <row r="58" spans="1:5" ht="14.1" customHeight="1" x14ac:dyDescent="0.2">
      <c r="A58" s="309"/>
      <c r="B58" s="310"/>
      <c r="C58" s="311"/>
      <c r="D58" s="312"/>
      <c r="E58" s="311"/>
    </row>
    <row r="59" spans="1:5" ht="14.1" customHeight="1" x14ac:dyDescent="0.2">
      <c r="A59" s="309"/>
      <c r="B59" s="310"/>
      <c r="C59" s="311"/>
      <c r="D59" s="312"/>
      <c r="E59" s="311"/>
    </row>
    <row r="60" spans="1:5" ht="14.1" customHeight="1" x14ac:dyDescent="0.2">
      <c r="A60" s="309"/>
      <c r="B60" s="310"/>
      <c r="C60" s="311"/>
      <c r="D60" s="312"/>
      <c r="E60" s="311"/>
    </row>
    <row r="61" spans="1:5" ht="14.1" customHeight="1" x14ac:dyDescent="0.2">
      <c r="A61" s="309"/>
      <c r="B61" s="310"/>
      <c r="C61" s="311"/>
      <c r="D61" s="312"/>
      <c r="E61" s="311"/>
    </row>
    <row r="62" spans="1:5" ht="14.1" customHeight="1" x14ac:dyDescent="0.2">
      <c r="A62" s="309"/>
      <c r="B62" s="310"/>
      <c r="C62" s="311"/>
      <c r="D62" s="312"/>
      <c r="E62" s="311"/>
    </row>
    <row r="63" spans="1:5" ht="14.1" customHeight="1" x14ac:dyDescent="0.2">
      <c r="A63" s="309"/>
      <c r="B63" s="310"/>
      <c r="C63" s="311"/>
      <c r="D63" s="312"/>
      <c r="E63" s="311"/>
    </row>
    <row r="64" spans="1:5" ht="14.1" customHeight="1" x14ac:dyDescent="0.2">
      <c r="A64" s="309"/>
      <c r="B64" s="310"/>
      <c r="C64" s="311"/>
      <c r="D64" s="312"/>
      <c r="E64" s="311"/>
    </row>
    <row r="65" spans="1:5" ht="14.1" customHeight="1" x14ac:dyDescent="0.2">
      <c r="A65" s="309"/>
      <c r="B65" s="310"/>
      <c r="C65" s="311"/>
      <c r="D65" s="312"/>
      <c r="E65" s="311"/>
    </row>
    <row r="66" spans="1:5" ht="14.1" customHeight="1" x14ac:dyDescent="0.2">
      <c r="A66" s="309"/>
      <c r="B66" s="310"/>
      <c r="C66" s="311"/>
      <c r="D66" s="312"/>
      <c r="E66" s="311"/>
    </row>
    <row r="67" spans="1:5" ht="14.1" customHeight="1" x14ac:dyDescent="0.2">
      <c r="A67" s="309"/>
      <c r="B67" s="310"/>
      <c r="C67" s="311"/>
      <c r="D67" s="312"/>
      <c r="E67" s="311"/>
    </row>
    <row r="68" spans="1:5" ht="14.1" customHeight="1" x14ac:dyDescent="0.2">
      <c r="A68" s="309"/>
      <c r="B68" s="310"/>
      <c r="C68" s="311"/>
      <c r="D68" s="312"/>
      <c r="E68" s="311"/>
    </row>
    <row r="69" spans="1:5" ht="14.1" customHeight="1" x14ac:dyDescent="0.2">
      <c r="A69" s="309"/>
      <c r="B69" s="310"/>
      <c r="C69" s="311"/>
      <c r="D69" s="312"/>
      <c r="E69" s="311"/>
    </row>
    <row r="70" spans="1:5" ht="14.1" customHeight="1" x14ac:dyDescent="0.2">
      <c r="A70" s="309"/>
      <c r="B70" s="310"/>
      <c r="C70" s="311"/>
      <c r="D70" s="312"/>
      <c r="E70" s="311"/>
    </row>
    <row r="71" spans="1:5" ht="14.1" customHeight="1" x14ac:dyDescent="0.2">
      <c r="A71" s="309"/>
      <c r="B71" s="310"/>
      <c r="C71" s="311"/>
      <c r="D71" s="312"/>
      <c r="E71" s="311"/>
    </row>
    <row r="72" spans="1:5" ht="14.1" customHeight="1" x14ac:dyDescent="0.2">
      <c r="A72" s="309"/>
      <c r="B72" s="310"/>
      <c r="C72" s="311"/>
      <c r="D72" s="312"/>
      <c r="E72" s="311"/>
    </row>
    <row r="73" spans="1:5" ht="14.1" customHeight="1" x14ac:dyDescent="0.2">
      <c r="A73" s="309"/>
      <c r="B73" s="310"/>
      <c r="C73" s="311"/>
      <c r="D73" s="312"/>
      <c r="E73" s="311"/>
    </row>
    <row r="74" spans="1:5" ht="14.1" customHeight="1" x14ac:dyDescent="0.2">
      <c r="A74" s="309"/>
      <c r="B74" s="310"/>
      <c r="C74" s="311"/>
      <c r="D74" s="312"/>
      <c r="E74" s="311"/>
    </row>
    <row r="75" spans="1:5" ht="14.1" customHeight="1" x14ac:dyDescent="0.2">
      <c r="A75" s="309"/>
      <c r="B75" s="310"/>
      <c r="C75" s="311"/>
      <c r="D75" s="312"/>
      <c r="E75" s="311"/>
    </row>
    <row r="76" spans="1:5" ht="14.1" customHeight="1" x14ac:dyDescent="0.2">
      <c r="A76" s="309"/>
      <c r="B76" s="310"/>
      <c r="C76" s="311"/>
      <c r="D76" s="312"/>
      <c r="E76" s="311"/>
    </row>
    <row r="77" spans="1:5" ht="14.1" customHeight="1" x14ac:dyDescent="0.2">
      <c r="A77" s="309"/>
      <c r="B77" s="310"/>
      <c r="C77" s="311"/>
      <c r="D77" s="312"/>
      <c r="E77" s="311"/>
    </row>
    <row r="78" spans="1:5" ht="14.1" customHeight="1" x14ac:dyDescent="0.2">
      <c r="A78" s="309"/>
      <c r="B78" s="310"/>
      <c r="C78" s="311"/>
      <c r="D78" s="312"/>
      <c r="E78" s="311"/>
    </row>
    <row r="79" spans="1:5" ht="14.1" customHeight="1" x14ac:dyDescent="0.2">
      <c r="A79" s="309"/>
      <c r="B79" s="310"/>
      <c r="C79" s="311"/>
      <c r="D79" s="312"/>
      <c r="E79" s="311"/>
    </row>
    <row r="80" spans="1:5" ht="14.1" customHeight="1" x14ac:dyDescent="0.2">
      <c r="A80" s="309"/>
      <c r="B80" s="310"/>
      <c r="C80" s="311"/>
      <c r="D80" s="312"/>
      <c r="E80" s="311"/>
    </row>
    <row r="81" spans="1:5" ht="14.1" customHeight="1" x14ac:dyDescent="0.2">
      <c r="A81" s="916"/>
      <c r="B81" s="916"/>
      <c r="C81" s="314"/>
      <c r="D81" s="315"/>
      <c r="E81" s="316"/>
    </row>
    <row r="82" spans="1:5" ht="14.1" customHeight="1" x14ac:dyDescent="0.2">
      <c r="A82" s="309"/>
      <c r="B82" s="310"/>
      <c r="C82" s="311"/>
      <c r="D82" s="312"/>
      <c r="E82" s="313"/>
    </row>
    <row r="83" spans="1:5" ht="14.1" customHeight="1" x14ac:dyDescent="0.2">
      <c r="A83" s="309"/>
      <c r="B83" s="310"/>
      <c r="C83" s="311"/>
      <c r="D83" s="312"/>
      <c r="E83" s="313"/>
    </row>
    <row r="84" spans="1:5" ht="14.1" customHeight="1" x14ac:dyDescent="0.2">
      <c r="A84" s="309"/>
      <c r="B84" s="310"/>
      <c r="C84" s="311"/>
      <c r="D84" s="312"/>
      <c r="E84" s="313"/>
    </row>
    <row r="85" spans="1:5" ht="14.1" customHeight="1" x14ac:dyDescent="0.2">
      <c r="A85" s="309"/>
      <c r="B85" s="310"/>
      <c r="C85" s="311"/>
      <c r="D85" s="312"/>
      <c r="E85" s="313"/>
    </row>
    <row r="86" spans="1:5" ht="14.1" customHeight="1" x14ac:dyDescent="0.2">
      <c r="A86" s="309"/>
      <c r="B86" s="310"/>
      <c r="C86" s="311"/>
      <c r="D86" s="312"/>
      <c r="E86" s="313"/>
    </row>
    <row r="87" spans="1:5" ht="14.1" customHeight="1" x14ac:dyDescent="0.2">
      <c r="A87" s="309"/>
      <c r="B87" s="310"/>
      <c r="C87" s="311"/>
      <c r="D87" s="312"/>
      <c r="E87" s="313"/>
    </row>
    <row r="88" spans="1:5" ht="14.1" customHeight="1" x14ac:dyDescent="0.2">
      <c r="A88" s="309"/>
      <c r="B88" s="310"/>
      <c r="C88" s="311"/>
      <c r="D88" s="312"/>
      <c r="E88" s="313"/>
    </row>
    <row r="89" spans="1:5" ht="14.1" customHeight="1" x14ac:dyDescent="0.2">
      <c r="A89" s="309"/>
      <c r="B89" s="310"/>
      <c r="C89" s="311"/>
      <c r="D89" s="312"/>
      <c r="E89" s="313"/>
    </row>
    <row r="90" spans="1:5" ht="14.1" customHeight="1" x14ac:dyDescent="0.2">
      <c r="A90" s="309"/>
      <c r="B90" s="310"/>
      <c r="C90" s="311"/>
      <c r="D90" s="312"/>
      <c r="E90" s="313"/>
    </row>
    <row r="91" spans="1:5" ht="14.1" customHeight="1" x14ac:dyDescent="0.2">
      <c r="A91" s="309"/>
      <c r="B91" s="310"/>
      <c r="C91" s="311"/>
      <c r="D91" s="312"/>
      <c r="E91" s="313"/>
    </row>
    <row r="92" spans="1:5" ht="14.1" customHeight="1" x14ac:dyDescent="0.2">
      <c r="A92" s="309"/>
      <c r="B92" s="310"/>
      <c r="C92" s="311"/>
      <c r="D92" s="312"/>
      <c r="E92" s="313"/>
    </row>
    <row r="93" spans="1:5" ht="14.1" customHeight="1" x14ac:dyDescent="0.2">
      <c r="A93" s="309"/>
      <c r="B93" s="310"/>
      <c r="C93" s="311"/>
      <c r="D93" s="312"/>
      <c r="E93" s="313"/>
    </row>
    <row r="94" spans="1:5" ht="14.1" customHeight="1" x14ac:dyDescent="0.2">
      <c r="A94" s="309"/>
      <c r="B94" s="310"/>
      <c r="C94" s="311"/>
      <c r="D94" s="312"/>
      <c r="E94" s="313"/>
    </row>
    <row r="95" spans="1:5" ht="14.1" customHeight="1" x14ac:dyDescent="0.2">
      <c r="A95" s="309"/>
      <c r="B95" s="310"/>
      <c r="C95" s="311"/>
      <c r="D95" s="312"/>
      <c r="E95" s="313"/>
    </row>
    <row r="96" spans="1:5" ht="14.1" customHeight="1" x14ac:dyDescent="0.2">
      <c r="A96" s="309"/>
      <c r="B96" s="310"/>
      <c r="C96" s="311"/>
      <c r="D96" s="312"/>
      <c r="E96" s="311"/>
    </row>
    <row r="97" spans="1:5" ht="14.1" customHeight="1" x14ac:dyDescent="0.2">
      <c r="A97" s="309"/>
      <c r="B97" s="310"/>
      <c r="C97" s="311"/>
      <c r="D97" s="312"/>
      <c r="E97" s="311"/>
    </row>
    <row r="98" spans="1:5" ht="14.1" customHeight="1" x14ac:dyDescent="0.2">
      <c r="A98" s="309"/>
      <c r="B98" s="310"/>
      <c r="C98" s="311"/>
      <c r="D98" s="312"/>
      <c r="E98" s="311"/>
    </row>
    <row r="99" spans="1:5" ht="14.1" customHeight="1" x14ac:dyDescent="0.2">
      <c r="A99" s="309"/>
      <c r="B99" s="310"/>
      <c r="C99" s="311"/>
      <c r="D99" s="312"/>
      <c r="E99" s="311"/>
    </row>
    <row r="100" spans="1:5" ht="14.1" customHeight="1" x14ac:dyDescent="0.2">
      <c r="A100" s="309"/>
      <c r="B100" s="310"/>
      <c r="C100" s="311"/>
      <c r="D100" s="312"/>
      <c r="E100" s="311"/>
    </row>
    <row r="101" spans="1:5" ht="14.1" customHeight="1" x14ac:dyDescent="0.2">
      <c r="A101" s="309"/>
      <c r="B101" s="310"/>
      <c r="C101" s="311"/>
      <c r="D101" s="312"/>
      <c r="E101" s="311"/>
    </row>
    <row r="102" spans="1:5" ht="14.1" customHeight="1" x14ac:dyDescent="0.2">
      <c r="A102" s="309"/>
      <c r="B102" s="310"/>
      <c r="C102" s="311"/>
      <c r="D102" s="312"/>
      <c r="E102" s="311"/>
    </row>
    <row r="103" spans="1:5" ht="14.1" customHeight="1" x14ac:dyDescent="0.2">
      <c r="A103" s="309"/>
      <c r="B103" s="310"/>
      <c r="C103" s="311"/>
      <c r="D103" s="312"/>
      <c r="E103" s="311"/>
    </row>
    <row r="104" spans="1:5" ht="14.1" customHeight="1" x14ac:dyDescent="0.2">
      <c r="A104" s="309"/>
      <c r="B104" s="310"/>
      <c r="C104" s="311"/>
      <c r="D104" s="312"/>
      <c r="E104" s="311"/>
    </row>
    <row r="105" spans="1:5" ht="14.1" customHeight="1" x14ac:dyDescent="0.2">
      <c r="A105" s="309"/>
      <c r="B105" s="310"/>
      <c r="C105" s="311"/>
      <c r="D105" s="312"/>
      <c r="E105" s="311"/>
    </row>
    <row r="106" spans="1:5" ht="14.1" customHeight="1" x14ac:dyDescent="0.2">
      <c r="A106" s="309"/>
      <c r="B106" s="310"/>
      <c r="C106" s="311"/>
      <c r="D106" s="312"/>
      <c r="E106" s="311"/>
    </row>
    <row r="107" spans="1:5" ht="14.1" customHeight="1" x14ac:dyDescent="0.2">
      <c r="A107" s="309"/>
      <c r="B107" s="310"/>
      <c r="C107" s="311"/>
      <c r="D107" s="312"/>
      <c r="E107" s="311"/>
    </row>
    <row r="108" spans="1:5" ht="14.1" customHeight="1" x14ac:dyDescent="0.2">
      <c r="A108" s="309"/>
      <c r="B108" s="310"/>
      <c r="C108" s="311"/>
      <c r="D108" s="312"/>
      <c r="E108" s="311"/>
    </row>
    <row r="109" spans="1:5" ht="14.1" customHeight="1" x14ac:dyDescent="0.2">
      <c r="A109" s="309"/>
      <c r="B109" s="310"/>
      <c r="C109" s="311"/>
      <c r="D109" s="312"/>
      <c r="E109" s="311"/>
    </row>
    <row r="110" spans="1:5" ht="14.1" customHeight="1" x14ac:dyDescent="0.2">
      <c r="A110" s="309"/>
      <c r="B110" s="310"/>
      <c r="C110" s="311"/>
      <c r="D110" s="312"/>
      <c r="E110" s="311"/>
    </row>
    <row r="111" spans="1:5" ht="14.1" customHeight="1" x14ac:dyDescent="0.2">
      <c r="A111" s="309"/>
      <c r="B111" s="310"/>
      <c r="C111" s="311"/>
      <c r="D111" s="312"/>
      <c r="E111" s="311"/>
    </row>
    <row r="112" spans="1:5" ht="14.1" customHeight="1" x14ac:dyDescent="0.2">
      <c r="A112" s="309"/>
      <c r="B112" s="310"/>
      <c r="C112" s="311"/>
      <c r="D112" s="312"/>
      <c r="E112" s="311"/>
    </row>
    <row r="113" spans="1:5" ht="14.1" customHeight="1" x14ac:dyDescent="0.2">
      <c r="A113" s="309"/>
      <c r="B113" s="310"/>
      <c r="C113" s="311"/>
      <c r="D113" s="312"/>
      <c r="E113" s="311"/>
    </row>
    <row r="114" spans="1:5" ht="14.1" customHeight="1" x14ac:dyDescent="0.2">
      <c r="A114" s="309"/>
      <c r="B114" s="310"/>
      <c r="C114" s="311"/>
      <c r="D114" s="312"/>
      <c r="E114" s="311"/>
    </row>
    <row r="115" spans="1:5" ht="14.1" customHeight="1" x14ac:dyDescent="0.2">
      <c r="A115" s="309"/>
      <c r="B115" s="310"/>
      <c r="C115" s="311"/>
      <c r="D115" s="312"/>
      <c r="E115" s="311"/>
    </row>
    <row r="116" spans="1:5" ht="14.1" customHeight="1" x14ac:dyDescent="0.2">
      <c r="A116" s="309"/>
      <c r="B116" s="310"/>
      <c r="C116" s="311"/>
      <c r="D116" s="312"/>
      <c r="E116" s="311"/>
    </row>
    <row r="117" spans="1:5" ht="14.1" customHeight="1" x14ac:dyDescent="0.2">
      <c r="A117" s="309"/>
      <c r="B117" s="310"/>
      <c r="C117" s="311"/>
      <c r="D117" s="312"/>
      <c r="E117" s="311"/>
    </row>
    <row r="118" spans="1:5" ht="14.1" customHeight="1" x14ac:dyDescent="0.2">
      <c r="A118" s="309"/>
      <c r="B118" s="310"/>
      <c r="C118" s="311"/>
      <c r="D118" s="312"/>
      <c r="E118" s="311"/>
    </row>
    <row r="119" spans="1:5" ht="14.1" customHeight="1" x14ac:dyDescent="0.2">
      <c r="A119" s="309"/>
      <c r="B119" s="310"/>
      <c r="C119" s="311"/>
      <c r="D119" s="312"/>
      <c r="E119" s="311"/>
    </row>
    <row r="120" spans="1:5" ht="14.1" customHeight="1" x14ac:dyDescent="0.2">
      <c r="A120" s="309"/>
      <c r="B120" s="310"/>
      <c r="C120" s="311"/>
      <c r="D120" s="312"/>
      <c r="E120" s="311"/>
    </row>
    <row r="121" spans="1:5" ht="14.1" customHeight="1" x14ac:dyDescent="0.2">
      <c r="A121" s="309"/>
      <c r="B121" s="310"/>
      <c r="C121" s="311"/>
      <c r="D121" s="312"/>
      <c r="E121" s="311"/>
    </row>
    <row r="122" spans="1:5" ht="14.1" customHeight="1" x14ac:dyDescent="0.2">
      <c r="A122" s="309"/>
      <c r="B122" s="310"/>
      <c r="C122" s="311"/>
      <c r="D122" s="312"/>
      <c r="E122" s="311"/>
    </row>
    <row r="123" spans="1:5" ht="14.1" customHeight="1" x14ac:dyDescent="0.2">
      <c r="A123" s="309"/>
      <c r="B123" s="310"/>
      <c r="C123" s="311"/>
      <c r="D123" s="312"/>
      <c r="E123" s="311"/>
    </row>
    <row r="124" spans="1:5" ht="14.1" customHeight="1" x14ac:dyDescent="0.2">
      <c r="A124" s="309"/>
      <c r="B124" s="310"/>
      <c r="C124" s="311"/>
      <c r="D124" s="312"/>
      <c r="E124" s="311"/>
    </row>
    <row r="125" spans="1:5" ht="14.1" customHeight="1" x14ac:dyDescent="0.2">
      <c r="A125" s="309"/>
      <c r="B125" s="310"/>
      <c r="C125" s="311"/>
      <c r="D125" s="312"/>
      <c r="E125" s="311"/>
    </row>
    <row r="126" spans="1:5" ht="14.1" customHeight="1" x14ac:dyDescent="0.2">
      <c r="A126" s="309"/>
      <c r="B126" s="310"/>
      <c r="C126" s="311"/>
      <c r="D126" s="312"/>
      <c r="E126" s="311"/>
    </row>
    <row r="127" spans="1:5" ht="14.1" customHeight="1" x14ac:dyDescent="0.2">
      <c r="A127" s="309"/>
      <c r="B127" s="310"/>
      <c r="C127" s="311"/>
      <c r="D127" s="312"/>
      <c r="E127" s="311"/>
    </row>
    <row r="128" spans="1:5" ht="14.1" customHeight="1" x14ac:dyDescent="0.2">
      <c r="A128" s="309"/>
      <c r="B128" s="310"/>
      <c r="C128" s="311"/>
      <c r="D128" s="312"/>
      <c r="E128" s="311"/>
    </row>
    <row r="129" spans="1:5" ht="14.1" customHeight="1" x14ac:dyDescent="0.2">
      <c r="A129" s="309"/>
      <c r="B129" s="310"/>
      <c r="C129" s="311"/>
      <c r="D129" s="312"/>
      <c r="E129" s="311"/>
    </row>
    <row r="130" spans="1:5" ht="14.1" customHeight="1" x14ac:dyDescent="0.2">
      <c r="A130" s="309"/>
      <c r="B130" s="310"/>
      <c r="C130" s="311"/>
      <c r="D130" s="312"/>
      <c r="E130" s="311"/>
    </row>
    <row r="131" spans="1:5" ht="14.1" customHeight="1" x14ac:dyDescent="0.2">
      <c r="A131" s="309"/>
      <c r="B131" s="310"/>
      <c r="C131" s="311"/>
      <c r="D131" s="312"/>
      <c r="E131" s="311"/>
    </row>
    <row r="132" spans="1:5" ht="14.1" customHeight="1" x14ac:dyDescent="0.2">
      <c r="A132" s="309"/>
      <c r="B132" s="310"/>
      <c r="C132" s="311"/>
      <c r="D132" s="312"/>
      <c r="E132" s="311"/>
    </row>
    <row r="133" spans="1:5" ht="14.1" customHeight="1" x14ac:dyDescent="0.2">
      <c r="A133" s="309"/>
      <c r="B133" s="310"/>
      <c r="C133" s="311"/>
      <c r="D133" s="312"/>
      <c r="E133" s="311"/>
    </row>
    <row r="134" spans="1:5" ht="14.1" customHeight="1" x14ac:dyDescent="0.2">
      <c r="A134" s="309"/>
      <c r="B134" s="310"/>
      <c r="C134" s="311"/>
      <c r="D134" s="312"/>
      <c r="E134" s="311"/>
    </row>
    <row r="135" spans="1:5" ht="14.1" customHeight="1" x14ac:dyDescent="0.2">
      <c r="A135" s="309"/>
      <c r="B135" s="310"/>
      <c r="C135" s="311"/>
      <c r="D135" s="312"/>
      <c r="E135" s="311"/>
    </row>
    <row r="136" spans="1:5" ht="14.1" customHeight="1" x14ac:dyDescent="0.2">
      <c r="A136" s="309"/>
      <c r="B136" s="310"/>
      <c r="C136" s="311"/>
      <c r="D136" s="312"/>
      <c r="E136" s="311"/>
    </row>
    <row r="137" spans="1:5" ht="14.1" customHeight="1" x14ac:dyDescent="0.2">
      <c r="A137" s="309"/>
      <c r="B137" s="310"/>
      <c r="C137" s="311"/>
      <c r="D137" s="312"/>
      <c r="E137" s="311"/>
    </row>
    <row r="138" spans="1:5" ht="14.1" customHeight="1" x14ac:dyDescent="0.2">
      <c r="A138" s="309"/>
      <c r="B138" s="310"/>
      <c r="C138" s="311"/>
      <c r="D138" s="312"/>
      <c r="E138" s="311"/>
    </row>
    <row r="139" spans="1:5" ht="14.1" customHeight="1" x14ac:dyDescent="0.2">
      <c r="A139" s="309"/>
      <c r="B139" s="310"/>
      <c r="C139" s="311"/>
      <c r="D139" s="312"/>
      <c r="E139" s="311"/>
    </row>
    <row r="140" spans="1:5" ht="14.1" customHeight="1" x14ac:dyDescent="0.2">
      <c r="A140" s="309"/>
      <c r="B140" s="310"/>
      <c r="C140" s="311"/>
      <c r="D140" s="312"/>
      <c r="E140" s="311"/>
    </row>
    <row r="141" spans="1:5" ht="14.1" customHeight="1" x14ac:dyDescent="0.2">
      <c r="A141" s="309"/>
      <c r="B141" s="310"/>
      <c r="C141" s="311"/>
      <c r="D141" s="312"/>
      <c r="E141" s="311"/>
    </row>
    <row r="142" spans="1:5" ht="14.1" customHeight="1" x14ac:dyDescent="0.2">
      <c r="A142" s="309"/>
      <c r="B142" s="310"/>
      <c r="C142" s="311"/>
      <c r="D142" s="312"/>
      <c r="E142" s="311"/>
    </row>
    <row r="143" spans="1:5" ht="14.1" customHeight="1" x14ac:dyDescent="0.2">
      <c r="A143" s="309"/>
      <c r="B143" s="310"/>
      <c r="C143" s="311"/>
      <c r="D143" s="312"/>
      <c r="E143" s="311"/>
    </row>
    <row r="144" spans="1:5" ht="14.1" customHeight="1" x14ac:dyDescent="0.2">
      <c r="A144" s="309"/>
      <c r="B144" s="310"/>
      <c r="C144" s="311"/>
      <c r="D144" s="312"/>
      <c r="E144" s="311"/>
    </row>
    <row r="145" spans="1:5" ht="14.1" customHeight="1" x14ac:dyDescent="0.2">
      <c r="A145" s="309"/>
      <c r="B145" s="310"/>
      <c r="C145" s="311"/>
      <c r="D145" s="312"/>
      <c r="E145" s="311"/>
    </row>
    <row r="146" spans="1:5" ht="14.1" customHeight="1" x14ac:dyDescent="0.2">
      <c r="A146" s="309"/>
      <c r="B146" s="310"/>
      <c r="C146" s="311"/>
      <c r="D146" s="312"/>
      <c r="E146" s="311"/>
    </row>
    <row r="147" spans="1:5" ht="14.1" customHeight="1" x14ac:dyDescent="0.2">
      <c r="A147" s="309"/>
      <c r="B147" s="310"/>
      <c r="C147" s="311"/>
      <c r="D147" s="312"/>
      <c r="E147" s="311"/>
    </row>
    <row r="148" spans="1:5" ht="14.1" customHeight="1" x14ac:dyDescent="0.2">
      <c r="A148" s="309"/>
      <c r="B148" s="310"/>
      <c r="C148" s="311"/>
      <c r="D148" s="312"/>
      <c r="E148" s="311"/>
    </row>
    <row r="149" spans="1:5" ht="14.1" customHeight="1" x14ac:dyDescent="0.2">
      <c r="A149" s="309"/>
      <c r="B149" s="310"/>
      <c r="C149" s="311"/>
      <c r="D149" s="312"/>
      <c r="E149" s="311"/>
    </row>
    <row r="150" spans="1:5" ht="14.1" customHeight="1" x14ac:dyDescent="0.2">
      <c r="A150" s="309"/>
      <c r="B150" s="310"/>
      <c r="C150" s="311"/>
      <c r="D150" s="312"/>
      <c r="E150" s="311"/>
    </row>
    <row r="151" spans="1:5" ht="14.1" customHeight="1" x14ac:dyDescent="0.2">
      <c r="A151" s="309"/>
      <c r="B151" s="310"/>
      <c r="C151" s="311"/>
      <c r="D151" s="312"/>
      <c r="E151" s="311"/>
    </row>
    <row r="152" spans="1:5" ht="14.1" customHeight="1" x14ac:dyDescent="0.2">
      <c r="A152" s="309"/>
      <c r="B152" s="310"/>
      <c r="C152" s="311"/>
      <c r="D152" s="312"/>
      <c r="E152" s="311"/>
    </row>
    <row r="153" spans="1:5" ht="14.1" customHeight="1" x14ac:dyDescent="0.2">
      <c r="A153" s="309"/>
      <c r="B153" s="310"/>
      <c r="C153" s="311"/>
      <c r="D153" s="312"/>
      <c r="E153" s="311"/>
    </row>
    <row r="154" spans="1:5" ht="14.1" customHeight="1" x14ac:dyDescent="0.2">
      <c r="A154" s="309"/>
      <c r="B154" s="310"/>
      <c r="C154" s="311"/>
      <c r="D154" s="312"/>
      <c r="E154" s="311"/>
    </row>
    <row r="155" spans="1:5" ht="14.1" customHeight="1" x14ac:dyDescent="0.2">
      <c r="A155" s="309"/>
      <c r="B155" s="310"/>
      <c r="C155" s="311"/>
      <c r="D155" s="312"/>
      <c r="E155" s="311"/>
    </row>
    <row r="156" spans="1:5" ht="14.1" customHeight="1" x14ac:dyDescent="0.2">
      <c r="A156" s="309"/>
      <c r="B156" s="310"/>
      <c r="C156" s="311"/>
      <c r="D156" s="312"/>
      <c r="E156" s="311"/>
    </row>
    <row r="157" spans="1:5" ht="14.1" customHeight="1" x14ac:dyDescent="0.2">
      <c r="A157" s="309"/>
      <c r="B157" s="310"/>
      <c r="C157" s="311"/>
      <c r="D157" s="312"/>
      <c r="E157" s="311"/>
    </row>
    <row r="158" spans="1:5" ht="14.1" customHeight="1" x14ac:dyDescent="0.2">
      <c r="A158" s="309"/>
      <c r="B158" s="310"/>
      <c r="C158" s="311"/>
      <c r="D158" s="312"/>
      <c r="E158" s="311"/>
    </row>
    <row r="159" spans="1:5" ht="14.1" customHeight="1" x14ac:dyDescent="0.2">
      <c r="A159" s="309"/>
      <c r="B159" s="310"/>
      <c r="C159" s="311"/>
      <c r="D159" s="312"/>
      <c r="E159" s="311"/>
    </row>
    <row r="160" spans="1:5" ht="14.1" customHeight="1" x14ac:dyDescent="0.2">
      <c r="A160" s="309"/>
      <c r="B160" s="310"/>
      <c r="C160" s="311"/>
      <c r="D160" s="312"/>
      <c r="E160" s="311"/>
    </row>
    <row r="161" spans="1:5" ht="14.1" customHeight="1" x14ac:dyDescent="0.2">
      <c r="A161" s="309"/>
      <c r="B161" s="310"/>
      <c r="C161" s="311"/>
      <c r="D161" s="312"/>
      <c r="E161" s="311"/>
    </row>
    <row r="162" spans="1:5" ht="14.1" customHeight="1" x14ac:dyDescent="0.2">
      <c r="A162" s="916"/>
      <c r="B162" s="916"/>
      <c r="C162" s="314"/>
      <c r="D162" s="315"/>
      <c r="E162" s="316"/>
    </row>
    <row r="163" spans="1:5" ht="14.1" customHeight="1" x14ac:dyDescent="0.2">
      <c r="A163" s="309"/>
      <c r="B163" s="310"/>
      <c r="C163" s="311"/>
      <c r="D163" s="312"/>
      <c r="E163" s="313"/>
    </row>
    <row r="164" spans="1:5" ht="14.1" customHeight="1" x14ac:dyDescent="0.2">
      <c r="A164" s="309"/>
      <c r="B164" s="310"/>
      <c r="C164" s="311"/>
      <c r="D164" s="312"/>
      <c r="E164" s="313"/>
    </row>
    <row r="165" spans="1:5" ht="14.1" customHeight="1" x14ac:dyDescent="0.2">
      <c r="A165" s="309"/>
      <c r="B165" s="310"/>
      <c r="C165" s="311"/>
      <c r="D165" s="312"/>
      <c r="E165" s="313"/>
    </row>
    <row r="166" spans="1:5" ht="14.1" customHeight="1" x14ac:dyDescent="0.2">
      <c r="A166" s="309"/>
      <c r="B166" s="310"/>
      <c r="C166" s="311"/>
      <c r="D166" s="312"/>
      <c r="E166" s="313"/>
    </row>
    <row r="167" spans="1:5" ht="14.1" customHeight="1" x14ac:dyDescent="0.2">
      <c r="A167" s="309"/>
      <c r="B167" s="310"/>
      <c r="C167" s="311"/>
      <c r="D167" s="312"/>
      <c r="E167" s="313"/>
    </row>
    <row r="168" spans="1:5" ht="14.1" customHeight="1" x14ac:dyDescent="0.2">
      <c r="A168" s="309"/>
      <c r="B168" s="310"/>
      <c r="C168" s="311"/>
      <c r="D168" s="312"/>
      <c r="E168" s="313"/>
    </row>
    <row r="169" spans="1:5" ht="14.1" customHeight="1" x14ac:dyDescent="0.2">
      <c r="A169" s="309"/>
      <c r="B169" s="310"/>
      <c r="C169" s="311"/>
      <c r="D169" s="312"/>
      <c r="E169" s="313"/>
    </row>
    <row r="170" spans="1:5" ht="14.1" customHeight="1" x14ac:dyDescent="0.2">
      <c r="A170" s="309"/>
      <c r="B170" s="310"/>
      <c r="C170" s="311"/>
      <c r="D170" s="312"/>
      <c r="E170" s="313"/>
    </row>
    <row r="171" spans="1:5" ht="14.1" customHeight="1" x14ac:dyDescent="0.2">
      <c r="A171" s="309"/>
      <c r="B171" s="310"/>
      <c r="C171" s="311"/>
      <c r="D171" s="312"/>
      <c r="E171" s="313"/>
    </row>
    <row r="172" spans="1:5" ht="14.1" customHeight="1" x14ac:dyDescent="0.2">
      <c r="A172" s="309"/>
      <c r="B172" s="310"/>
      <c r="C172" s="311"/>
      <c r="D172" s="312"/>
      <c r="E172" s="313"/>
    </row>
    <row r="173" spans="1:5" ht="14.1" customHeight="1" x14ac:dyDescent="0.2">
      <c r="A173" s="309"/>
      <c r="B173" s="310"/>
      <c r="C173" s="311"/>
      <c r="D173" s="312"/>
      <c r="E173" s="313"/>
    </row>
    <row r="174" spans="1:5" ht="14.1" customHeight="1" x14ac:dyDescent="0.2">
      <c r="A174" s="309"/>
      <c r="B174" s="310"/>
      <c r="C174" s="311"/>
      <c r="D174" s="312"/>
      <c r="E174" s="313"/>
    </row>
    <row r="175" spans="1:5" ht="14.1" customHeight="1" x14ac:dyDescent="0.2">
      <c r="A175" s="309"/>
      <c r="B175" s="310"/>
      <c r="C175" s="311"/>
      <c r="D175" s="312"/>
      <c r="E175" s="313"/>
    </row>
    <row r="176" spans="1:5" ht="14.1" customHeight="1" x14ac:dyDescent="0.2">
      <c r="A176" s="309"/>
      <c r="B176" s="310"/>
      <c r="C176" s="311"/>
      <c r="D176" s="312"/>
      <c r="E176" s="313"/>
    </row>
    <row r="177" spans="1:5" ht="14.1" customHeight="1" x14ac:dyDescent="0.2">
      <c r="A177" s="309"/>
      <c r="B177" s="310"/>
      <c r="C177" s="311"/>
      <c r="D177" s="312"/>
      <c r="E177" s="313"/>
    </row>
    <row r="178" spans="1:5" ht="14.1" customHeight="1" x14ac:dyDescent="0.2">
      <c r="A178" s="309"/>
      <c r="B178" s="310"/>
      <c r="C178" s="311"/>
      <c r="D178" s="312"/>
      <c r="E178" s="313"/>
    </row>
    <row r="179" spans="1:5" ht="14.1" customHeight="1" x14ac:dyDescent="0.2">
      <c r="A179" s="317"/>
      <c r="B179" s="318"/>
      <c r="C179" s="319"/>
      <c r="D179" s="320"/>
      <c r="E179" s="319"/>
    </row>
    <row r="180" spans="1:5" ht="14.1" customHeight="1" x14ac:dyDescent="0.2">
      <c r="A180" s="317"/>
      <c r="B180" s="321"/>
      <c r="C180" s="322"/>
      <c r="D180" s="323"/>
      <c r="E180" s="322"/>
    </row>
    <row r="181" spans="1:5" ht="14.1" customHeight="1" x14ac:dyDescent="0.2">
      <c r="A181" s="317"/>
      <c r="B181" s="321"/>
      <c r="C181" s="322"/>
      <c r="D181" s="323"/>
      <c r="E181" s="322"/>
    </row>
    <row r="182" spans="1:5" ht="14.1" customHeight="1" x14ac:dyDescent="0.2">
      <c r="A182" s="317"/>
      <c r="B182" s="321"/>
      <c r="C182" s="322"/>
      <c r="D182" s="323"/>
      <c r="E182" s="322"/>
    </row>
    <row r="183" spans="1:5" ht="14.1" customHeight="1" x14ac:dyDescent="0.2">
      <c r="A183" s="317"/>
      <c r="B183" s="321"/>
      <c r="C183" s="322"/>
      <c r="D183" s="323"/>
      <c r="E183" s="322"/>
    </row>
    <row r="184" spans="1:5" ht="14.1" customHeight="1" x14ac:dyDescent="0.2">
      <c r="A184" s="317"/>
      <c r="B184" s="321"/>
      <c r="C184" s="322"/>
      <c r="D184" s="323"/>
      <c r="E184" s="322"/>
    </row>
    <row r="185" spans="1:5" ht="14.1" customHeight="1" x14ac:dyDescent="0.2">
      <c r="A185" s="317"/>
      <c r="B185" s="321"/>
      <c r="C185" s="322"/>
      <c r="D185" s="323"/>
      <c r="E185" s="322"/>
    </row>
    <row r="186" spans="1:5" ht="14.1" customHeight="1" x14ac:dyDescent="0.2">
      <c r="A186" s="317"/>
      <c r="B186" s="321"/>
      <c r="C186" s="322"/>
      <c r="D186" s="323"/>
      <c r="E186" s="322"/>
    </row>
    <row r="187" spans="1:5" ht="14.1" customHeight="1" x14ac:dyDescent="0.2">
      <c r="A187" s="317"/>
      <c r="B187" s="321"/>
      <c r="C187" s="322"/>
      <c r="D187" s="323"/>
      <c r="E187" s="322"/>
    </row>
    <row r="188" spans="1:5" ht="14.1" customHeight="1" x14ac:dyDescent="0.2">
      <c r="A188" s="317"/>
      <c r="B188" s="321"/>
      <c r="C188" s="322"/>
      <c r="D188" s="323"/>
      <c r="E188" s="322"/>
    </row>
    <row r="189" spans="1:5" ht="14.1" customHeight="1" x14ac:dyDescent="0.2">
      <c r="A189" s="317"/>
      <c r="B189" s="321"/>
      <c r="C189" s="322"/>
      <c r="D189" s="323"/>
      <c r="E189" s="322"/>
    </row>
    <row r="190" spans="1:5" ht="14.1" customHeight="1" x14ac:dyDescent="0.2">
      <c r="A190" s="317"/>
      <c r="B190" s="321"/>
      <c r="C190" s="322"/>
      <c r="D190" s="323"/>
      <c r="E190" s="322"/>
    </row>
    <row r="191" spans="1:5" ht="14.1" customHeight="1" x14ac:dyDescent="0.2">
      <c r="A191" s="317"/>
      <c r="B191" s="321"/>
      <c r="C191" s="322"/>
      <c r="D191" s="323"/>
      <c r="E191" s="322"/>
    </row>
    <row r="192" spans="1:5" ht="14.1" customHeight="1" x14ac:dyDescent="0.2">
      <c r="A192" s="317"/>
      <c r="B192" s="321"/>
      <c r="C192" s="322"/>
      <c r="D192" s="323"/>
      <c r="E192" s="322"/>
    </row>
    <row r="193" spans="1:5" ht="14.1" customHeight="1" x14ac:dyDescent="0.2">
      <c r="A193" s="317"/>
      <c r="B193" s="321"/>
      <c r="C193" s="322"/>
      <c r="D193" s="323"/>
      <c r="E193" s="322"/>
    </row>
    <row r="194" spans="1:5" ht="14.1" customHeight="1" x14ac:dyDescent="0.2">
      <c r="A194" s="317"/>
      <c r="B194" s="321"/>
      <c r="C194" s="322"/>
      <c r="D194" s="323"/>
      <c r="E194" s="322"/>
    </row>
    <row r="195" spans="1:5" ht="14.1" customHeight="1" x14ac:dyDescent="0.2">
      <c r="A195" s="317"/>
      <c r="B195" s="321"/>
      <c r="C195" s="322"/>
      <c r="D195" s="323"/>
      <c r="E195" s="322"/>
    </row>
    <row r="196" spans="1:5" ht="14.1" customHeight="1" x14ac:dyDescent="0.2">
      <c r="A196" s="317"/>
      <c r="B196" s="321"/>
      <c r="C196" s="322"/>
      <c r="D196" s="323"/>
      <c r="E196" s="322"/>
    </row>
    <row r="197" spans="1:5" ht="14.1" customHeight="1" x14ac:dyDescent="0.2">
      <c r="A197" s="317"/>
      <c r="B197" s="321"/>
      <c r="C197" s="322"/>
      <c r="D197" s="323"/>
      <c r="E197" s="322"/>
    </row>
    <row r="198" spans="1:5" ht="14.1" customHeight="1" x14ac:dyDescent="0.2">
      <c r="A198" s="317"/>
      <c r="B198" s="321"/>
      <c r="C198" s="322"/>
      <c r="D198" s="323"/>
      <c r="E198" s="322"/>
    </row>
    <row r="199" spans="1:5" ht="14.1" customHeight="1" x14ac:dyDescent="0.2">
      <c r="A199" s="317"/>
      <c r="B199" s="321"/>
      <c r="C199" s="322"/>
      <c r="D199" s="323"/>
      <c r="E199" s="322"/>
    </row>
    <row r="200" spans="1:5" ht="14.1" customHeight="1" x14ac:dyDescent="0.2">
      <c r="A200" s="317"/>
      <c r="B200" s="321"/>
      <c r="C200" s="322"/>
      <c r="D200" s="323"/>
      <c r="E200" s="322"/>
    </row>
    <row r="201" spans="1:5" ht="14.1" customHeight="1" x14ac:dyDescent="0.2">
      <c r="A201" s="317"/>
      <c r="B201" s="321"/>
      <c r="C201" s="322"/>
      <c r="D201" s="323"/>
      <c r="E201" s="322"/>
    </row>
    <row r="202" spans="1:5" ht="14.1" customHeight="1" x14ac:dyDescent="0.2">
      <c r="A202" s="317"/>
      <c r="B202" s="321"/>
      <c r="C202" s="322"/>
      <c r="D202" s="323"/>
      <c r="E202" s="322"/>
    </row>
    <row r="203" spans="1:5" ht="14.1" customHeight="1" x14ac:dyDescent="0.2">
      <c r="A203" s="317"/>
      <c r="B203" s="321"/>
      <c r="C203" s="322"/>
      <c r="D203" s="323"/>
      <c r="E203" s="322"/>
    </row>
    <row r="204" spans="1:5" ht="14.1" customHeight="1" x14ac:dyDescent="0.2">
      <c r="A204" s="317"/>
      <c r="B204" s="321"/>
      <c r="C204" s="322"/>
      <c r="D204" s="323"/>
      <c r="E204" s="322"/>
    </row>
    <row r="205" spans="1:5" ht="14.1" customHeight="1" x14ac:dyDescent="0.2">
      <c r="A205" s="317"/>
      <c r="B205" s="321"/>
      <c r="C205" s="322"/>
      <c r="D205" s="323"/>
      <c r="E205" s="322"/>
    </row>
    <row r="206" spans="1:5" ht="14.1" customHeight="1" x14ac:dyDescent="0.2">
      <c r="A206" s="317"/>
      <c r="B206" s="321"/>
      <c r="C206" s="322"/>
      <c r="D206" s="323"/>
      <c r="E206" s="322"/>
    </row>
    <row r="207" spans="1:5" ht="14.1" customHeight="1" x14ac:dyDescent="0.2">
      <c r="A207" s="317"/>
      <c r="B207" s="321"/>
      <c r="C207" s="322"/>
      <c r="D207" s="323"/>
      <c r="E207" s="322"/>
    </row>
    <row r="208" spans="1:5" ht="14.1" customHeight="1" x14ac:dyDescent="0.2">
      <c r="A208" s="317"/>
      <c r="B208" s="321"/>
      <c r="C208" s="322"/>
      <c r="D208" s="323"/>
      <c r="E208" s="322"/>
    </row>
    <row r="209" spans="1:5" ht="14.1" customHeight="1" x14ac:dyDescent="0.2">
      <c r="A209" s="317"/>
      <c r="B209" s="321"/>
      <c r="C209" s="322"/>
      <c r="D209" s="323"/>
      <c r="E209" s="322"/>
    </row>
    <row r="210" spans="1:5" ht="14.1" customHeight="1" x14ac:dyDescent="0.2">
      <c r="A210" s="317"/>
      <c r="B210" s="321"/>
      <c r="C210" s="322"/>
      <c r="D210" s="323"/>
      <c r="E210" s="322"/>
    </row>
    <row r="211" spans="1:5" ht="14.1" customHeight="1" x14ac:dyDescent="0.2">
      <c r="A211" s="317"/>
      <c r="B211" s="321"/>
      <c r="C211" s="322"/>
      <c r="D211" s="323"/>
      <c r="E211" s="322"/>
    </row>
    <row r="212" spans="1:5" ht="14.1" customHeight="1" x14ac:dyDescent="0.2">
      <c r="A212" s="317"/>
      <c r="B212" s="321"/>
      <c r="C212" s="322"/>
      <c r="D212" s="323"/>
      <c r="E212" s="322"/>
    </row>
    <row r="213" spans="1:5" ht="14.1" customHeight="1" x14ac:dyDescent="0.2">
      <c r="A213" s="317"/>
      <c r="B213" s="321"/>
      <c r="C213" s="322"/>
      <c r="D213" s="323"/>
      <c r="E213" s="322"/>
    </row>
    <row r="214" spans="1:5" ht="14.1" customHeight="1" x14ac:dyDescent="0.2">
      <c r="A214" s="317"/>
      <c r="B214" s="321"/>
      <c r="C214" s="322"/>
      <c r="D214" s="323"/>
      <c r="E214" s="322"/>
    </row>
    <row r="215" spans="1:5" ht="14.1" customHeight="1" x14ac:dyDescent="0.2">
      <c r="A215" s="317"/>
      <c r="B215" s="321"/>
      <c r="C215" s="322"/>
      <c r="D215" s="323"/>
      <c r="E215" s="322"/>
    </row>
    <row r="216" spans="1:5" ht="14.1" customHeight="1" x14ac:dyDescent="0.2">
      <c r="A216" s="317"/>
      <c r="B216" s="321"/>
      <c r="C216" s="322"/>
      <c r="D216" s="323"/>
      <c r="E216" s="322"/>
    </row>
    <row r="217" spans="1:5" ht="14.1" customHeight="1" x14ac:dyDescent="0.2">
      <c r="A217" s="317"/>
      <c r="B217" s="321"/>
      <c r="C217" s="322"/>
      <c r="D217" s="323"/>
      <c r="E217" s="322"/>
    </row>
    <row r="218" spans="1:5" ht="14.1" customHeight="1" x14ac:dyDescent="0.2">
      <c r="A218" s="317"/>
      <c r="B218" s="321"/>
      <c r="C218" s="322"/>
      <c r="D218" s="323"/>
      <c r="E218" s="322"/>
    </row>
    <row r="219" spans="1:5" ht="14.1" customHeight="1" x14ac:dyDescent="0.2">
      <c r="A219" s="317"/>
      <c r="B219" s="321"/>
      <c r="C219" s="322"/>
      <c r="D219" s="323"/>
      <c r="E219" s="322"/>
    </row>
    <row r="220" spans="1:5" ht="14.1" customHeight="1" x14ac:dyDescent="0.2">
      <c r="A220" s="317"/>
      <c r="B220" s="321"/>
      <c r="C220" s="322"/>
      <c r="D220" s="323"/>
      <c r="E220" s="322"/>
    </row>
    <row r="221" spans="1:5" ht="14.1" customHeight="1" x14ac:dyDescent="0.2">
      <c r="A221" s="317"/>
      <c r="B221" s="321"/>
      <c r="C221" s="322"/>
      <c r="D221" s="323"/>
      <c r="E221" s="322"/>
    </row>
    <row r="222" spans="1:5" ht="14.1" customHeight="1" x14ac:dyDescent="0.2">
      <c r="A222" s="317"/>
      <c r="B222" s="321"/>
      <c r="C222" s="322"/>
      <c r="D222" s="323"/>
      <c r="E222" s="322"/>
    </row>
    <row r="223" spans="1:5" ht="14.1" customHeight="1" x14ac:dyDescent="0.2">
      <c r="A223" s="317"/>
      <c r="B223" s="321"/>
      <c r="C223" s="322"/>
      <c r="D223" s="323"/>
      <c r="E223" s="322"/>
    </row>
    <row r="224" spans="1:5" ht="14.1" customHeight="1" x14ac:dyDescent="0.2">
      <c r="A224" s="317"/>
      <c r="B224" s="321"/>
      <c r="C224" s="322"/>
      <c r="D224" s="323"/>
      <c r="E224" s="322"/>
    </row>
    <row r="225" spans="1:5" ht="14.1" customHeight="1" x14ac:dyDescent="0.2">
      <c r="A225" s="317"/>
      <c r="B225" s="321"/>
      <c r="C225" s="322"/>
      <c r="D225" s="323"/>
      <c r="E225" s="322"/>
    </row>
    <row r="226" spans="1:5" ht="14.1" customHeight="1" x14ac:dyDescent="0.2">
      <c r="A226" s="317"/>
      <c r="B226" s="321"/>
      <c r="C226" s="322"/>
      <c r="D226" s="323"/>
      <c r="E226" s="322"/>
    </row>
    <row r="227" spans="1:5" ht="14.1" customHeight="1" x14ac:dyDescent="0.2">
      <c r="A227" s="317"/>
      <c r="B227" s="321"/>
      <c r="C227" s="322"/>
      <c r="D227" s="323"/>
      <c r="E227" s="322"/>
    </row>
    <row r="228" spans="1:5" ht="14.1" customHeight="1" x14ac:dyDescent="0.2">
      <c r="A228" s="317"/>
      <c r="B228" s="321"/>
      <c r="C228" s="322"/>
      <c r="D228" s="323"/>
      <c r="E228" s="322"/>
    </row>
    <row r="229" spans="1:5" ht="14.1" customHeight="1" x14ac:dyDescent="0.2">
      <c r="A229" s="317"/>
      <c r="B229" s="321"/>
      <c r="C229" s="322"/>
      <c r="D229" s="323"/>
      <c r="E229" s="322"/>
    </row>
    <row r="230" spans="1:5" ht="14.1" customHeight="1" x14ac:dyDescent="0.2">
      <c r="A230" s="317"/>
      <c r="B230" s="321"/>
      <c r="C230" s="322"/>
      <c r="D230" s="323"/>
      <c r="E230" s="322"/>
    </row>
    <row r="231" spans="1:5" ht="14.1" customHeight="1" x14ac:dyDescent="0.2">
      <c r="A231" s="317"/>
      <c r="B231" s="321"/>
      <c r="C231" s="322"/>
      <c r="D231" s="323"/>
      <c r="E231" s="322"/>
    </row>
    <row r="232" spans="1:5" ht="14.1" customHeight="1" x14ac:dyDescent="0.2">
      <c r="A232" s="317"/>
      <c r="B232" s="321"/>
      <c r="C232" s="322"/>
      <c r="D232" s="323"/>
      <c r="E232" s="322"/>
    </row>
    <row r="233" spans="1:5" ht="14.1" customHeight="1" x14ac:dyDescent="0.2">
      <c r="A233" s="317"/>
      <c r="B233" s="321"/>
      <c r="C233" s="322"/>
      <c r="D233" s="323"/>
      <c r="E233" s="322"/>
    </row>
    <row r="234" spans="1:5" ht="14.1" customHeight="1" x14ac:dyDescent="0.2">
      <c r="A234" s="317"/>
      <c r="B234" s="321"/>
      <c r="C234" s="322"/>
      <c r="D234" s="323"/>
      <c r="E234" s="322"/>
    </row>
    <row r="235" spans="1:5" ht="14.1" customHeight="1" x14ac:dyDescent="0.2">
      <c r="A235" s="317"/>
      <c r="B235" s="321"/>
      <c r="C235" s="322"/>
      <c r="D235" s="323"/>
      <c r="E235" s="322"/>
    </row>
    <row r="236" spans="1:5" ht="14.1" customHeight="1" x14ac:dyDescent="0.2">
      <c r="A236" s="317"/>
      <c r="B236" s="321"/>
      <c r="C236" s="322"/>
      <c r="D236" s="323"/>
      <c r="E236" s="322"/>
    </row>
    <row r="237" spans="1:5" ht="14.1" customHeight="1" x14ac:dyDescent="0.2">
      <c r="A237" s="317"/>
      <c r="B237" s="321"/>
      <c r="C237" s="322"/>
      <c r="D237" s="323"/>
      <c r="E237" s="322"/>
    </row>
    <row r="238" spans="1:5" ht="14.1" customHeight="1" x14ac:dyDescent="0.2">
      <c r="A238" s="317"/>
      <c r="B238" s="321"/>
      <c r="C238" s="322"/>
      <c r="D238" s="323"/>
      <c r="E238" s="322"/>
    </row>
    <row r="239" spans="1:5" ht="14.1" customHeight="1" x14ac:dyDescent="0.2">
      <c r="A239" s="317"/>
      <c r="B239" s="321"/>
      <c r="C239" s="322"/>
      <c r="D239" s="323"/>
      <c r="E239" s="322"/>
    </row>
    <row r="240" spans="1:5" ht="14.1" customHeight="1" x14ac:dyDescent="0.2">
      <c r="A240" s="317"/>
      <c r="B240" s="321"/>
      <c r="C240" s="322"/>
      <c r="D240" s="323"/>
      <c r="E240" s="322"/>
    </row>
    <row r="241" spans="1:5" ht="14.1" customHeight="1" x14ac:dyDescent="0.2">
      <c r="A241" s="317"/>
      <c r="B241" s="321"/>
      <c r="C241" s="322"/>
      <c r="D241" s="323"/>
      <c r="E241" s="322"/>
    </row>
    <row r="242" spans="1:5" ht="14.1" customHeight="1" x14ac:dyDescent="0.2">
      <c r="A242" s="317"/>
      <c r="B242" s="321"/>
      <c r="C242" s="322"/>
      <c r="D242" s="323"/>
      <c r="E242" s="322"/>
    </row>
  </sheetData>
  <mergeCells count="22">
    <mergeCell ref="A19:B19"/>
    <mergeCell ref="A20:B20"/>
    <mergeCell ref="A81:B81"/>
    <mergeCell ref="A162:B16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B1"/>
    <mergeCell ref="A2:B2"/>
    <mergeCell ref="A3:B3"/>
    <mergeCell ref="A4:B4"/>
    <mergeCell ref="A5:B5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9" ySplit="10" topLeftCell="J20" activePane="bottomRight" state="frozen"/>
      <selection pane="topRight" activeCell="J1" sqref="J1"/>
      <selection pane="bottomLeft" activeCell="A11" sqref="A11"/>
      <selection pane="bottomRight" activeCell="G12" sqref="G12"/>
    </sheetView>
  </sheetViews>
  <sheetFormatPr defaultRowHeight="10.5" x14ac:dyDescent="0.15"/>
  <cols>
    <col min="1" max="1" width="11.83203125" customWidth="1"/>
    <col min="2" max="2" width="37.33203125" customWidth="1"/>
  </cols>
  <sheetData>
    <row r="1" spans="1:21" ht="16.5" thickBot="1" x14ac:dyDescent="0.2">
      <c r="A1" s="917" t="s">
        <v>401</v>
      </c>
      <c r="B1" s="919" t="s">
        <v>402</v>
      </c>
      <c r="C1" s="921" t="s">
        <v>403</v>
      </c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3"/>
    </row>
    <row r="2" spans="1:21" ht="17.25" thickTop="1" thickBot="1" x14ac:dyDescent="0.2">
      <c r="A2" s="917"/>
      <c r="B2" s="919"/>
      <c r="C2" s="924" t="s">
        <v>404</v>
      </c>
      <c r="D2" s="925"/>
      <c r="E2" s="925"/>
      <c r="F2" s="925"/>
      <c r="G2" s="925"/>
      <c r="H2" s="925"/>
      <c r="I2" s="925"/>
      <c r="J2" s="925"/>
      <c r="K2" s="926"/>
      <c r="L2" s="924" t="s">
        <v>405</v>
      </c>
      <c r="M2" s="925"/>
      <c r="N2" s="925"/>
      <c r="O2" s="925"/>
      <c r="P2" s="925"/>
      <c r="Q2" s="925"/>
      <c r="R2" s="925"/>
      <c r="S2" s="925"/>
      <c r="T2" s="925"/>
      <c r="U2" s="927"/>
    </row>
    <row r="3" spans="1:21" ht="56.25" customHeight="1" thickTop="1" thickBot="1" x14ac:dyDescent="0.2">
      <c r="A3" s="918"/>
      <c r="B3" s="920"/>
      <c r="C3" s="656" t="s">
        <v>13</v>
      </c>
      <c r="D3" s="657" t="s">
        <v>14</v>
      </c>
      <c r="E3" s="657" t="s">
        <v>406</v>
      </c>
      <c r="F3" s="657" t="s">
        <v>16</v>
      </c>
      <c r="G3" s="657" t="s">
        <v>17</v>
      </c>
      <c r="H3" s="657" t="s">
        <v>407</v>
      </c>
      <c r="I3" s="657" t="s">
        <v>19</v>
      </c>
      <c r="J3" s="657" t="s">
        <v>20</v>
      </c>
      <c r="K3" s="658" t="s">
        <v>23</v>
      </c>
      <c r="L3" s="659" t="s">
        <v>408</v>
      </c>
      <c r="M3" s="660" t="s">
        <v>409</v>
      </c>
      <c r="N3" s="660" t="s">
        <v>410</v>
      </c>
      <c r="O3" s="660" t="s">
        <v>411</v>
      </c>
      <c r="P3" s="660" t="s">
        <v>417</v>
      </c>
      <c r="Q3" s="660" t="s">
        <v>412</v>
      </c>
      <c r="R3" s="660" t="s">
        <v>413</v>
      </c>
      <c r="S3" s="660" t="s">
        <v>414</v>
      </c>
      <c r="T3" s="660" t="s">
        <v>415</v>
      </c>
      <c r="U3" s="661" t="s">
        <v>416</v>
      </c>
    </row>
    <row r="4" spans="1:21" s="302" customFormat="1" ht="27" thickTop="1" thickBot="1" x14ac:dyDescent="0.25">
      <c r="A4" s="673" t="s">
        <v>251</v>
      </c>
      <c r="B4" s="668" t="s">
        <v>24</v>
      </c>
      <c r="C4" s="669"/>
      <c r="D4" s="670"/>
      <c r="E4" s="670"/>
      <c r="F4" s="670"/>
      <c r="G4" s="670"/>
      <c r="H4" s="670"/>
      <c r="I4" s="670"/>
      <c r="J4" s="670"/>
      <c r="K4" s="671"/>
      <c r="L4" s="672"/>
      <c r="M4" s="670"/>
      <c r="N4" s="670"/>
      <c r="O4" s="670"/>
      <c r="P4" s="670"/>
      <c r="Q4" s="670"/>
      <c r="R4" s="670"/>
      <c r="S4" s="670"/>
      <c r="T4" s="670"/>
      <c r="U4" s="671"/>
    </row>
    <row r="5" spans="1:21" s="302" customFormat="1" ht="13.5" thickTop="1" x14ac:dyDescent="0.2">
      <c r="A5" s="674" t="s">
        <v>27</v>
      </c>
      <c r="B5" s="662" t="s">
        <v>28</v>
      </c>
      <c r="C5" s="663" t="s">
        <v>418</v>
      </c>
      <c r="D5" s="664"/>
      <c r="E5" s="665" t="s">
        <v>418</v>
      </c>
      <c r="F5" s="665" t="s">
        <v>418</v>
      </c>
      <c r="G5" s="665" t="s">
        <v>418</v>
      </c>
      <c r="H5" s="665" t="s">
        <v>418</v>
      </c>
      <c r="I5" s="665" t="s">
        <v>418</v>
      </c>
      <c r="J5" s="665" t="s">
        <v>418</v>
      </c>
      <c r="K5" s="666"/>
      <c r="L5" s="667"/>
      <c r="M5" s="664"/>
      <c r="N5" s="664"/>
      <c r="O5" s="665" t="s">
        <v>418</v>
      </c>
      <c r="P5" s="665" t="s">
        <v>418</v>
      </c>
      <c r="Q5" s="664"/>
      <c r="R5" s="665" t="s">
        <v>418</v>
      </c>
      <c r="S5" s="664"/>
      <c r="T5" s="664"/>
      <c r="U5" s="666"/>
    </row>
    <row r="6" spans="1:21" s="302" customFormat="1" ht="12.75" x14ac:dyDescent="0.2">
      <c r="A6" s="351" t="s">
        <v>29</v>
      </c>
      <c r="B6" s="349" t="s">
        <v>30</v>
      </c>
      <c r="C6" s="346" t="s">
        <v>418</v>
      </c>
      <c r="D6" s="303"/>
      <c r="E6" s="304" t="s">
        <v>418</v>
      </c>
      <c r="F6" s="304" t="s">
        <v>418</v>
      </c>
      <c r="G6" s="304" t="s">
        <v>418</v>
      </c>
      <c r="H6" s="304" t="s">
        <v>418</v>
      </c>
      <c r="I6" s="304" t="s">
        <v>418</v>
      </c>
      <c r="J6" s="304" t="s">
        <v>418</v>
      </c>
      <c r="K6" s="340" t="s">
        <v>418</v>
      </c>
      <c r="L6" s="337"/>
      <c r="M6" s="303"/>
      <c r="N6" s="303"/>
      <c r="O6" s="304" t="s">
        <v>418</v>
      </c>
      <c r="P6" s="304" t="s">
        <v>418</v>
      </c>
      <c r="Q6" s="303"/>
      <c r="R6" s="304" t="s">
        <v>418</v>
      </c>
      <c r="S6" s="303"/>
      <c r="T6" s="303"/>
      <c r="U6" s="339"/>
    </row>
    <row r="7" spans="1:21" s="302" customFormat="1" ht="12.75" x14ac:dyDescent="0.2">
      <c r="A7" s="351" t="s">
        <v>31</v>
      </c>
      <c r="B7" s="349" t="s">
        <v>32</v>
      </c>
      <c r="C7" s="345"/>
      <c r="D7" s="303"/>
      <c r="E7" s="303"/>
      <c r="F7" s="304" t="s">
        <v>418</v>
      </c>
      <c r="G7" s="304" t="s">
        <v>418</v>
      </c>
      <c r="H7" s="304" t="s">
        <v>418</v>
      </c>
      <c r="I7" s="303"/>
      <c r="J7" s="304" t="s">
        <v>418</v>
      </c>
      <c r="K7" s="340" t="s">
        <v>418</v>
      </c>
      <c r="L7" s="337"/>
      <c r="M7" s="303"/>
      <c r="N7" s="303"/>
      <c r="O7" s="304" t="s">
        <v>418</v>
      </c>
      <c r="P7" s="304" t="s">
        <v>418</v>
      </c>
      <c r="Q7" s="303"/>
      <c r="R7" s="304" t="s">
        <v>418</v>
      </c>
      <c r="S7" s="303"/>
      <c r="T7" s="303"/>
      <c r="U7" s="339"/>
    </row>
    <row r="8" spans="1:21" s="302" customFormat="1" ht="13.5" thickBot="1" x14ac:dyDescent="0.25">
      <c r="A8" s="675" t="s">
        <v>25</v>
      </c>
      <c r="B8" s="676" t="s">
        <v>26</v>
      </c>
      <c r="C8" s="677"/>
      <c r="D8" s="678" t="s">
        <v>418</v>
      </c>
      <c r="E8" s="678" t="s">
        <v>418</v>
      </c>
      <c r="F8" s="678" t="s">
        <v>418</v>
      </c>
      <c r="G8" s="679"/>
      <c r="H8" s="678" t="s">
        <v>418</v>
      </c>
      <c r="I8" s="679"/>
      <c r="J8" s="678" t="s">
        <v>418</v>
      </c>
      <c r="K8" s="680"/>
      <c r="L8" s="681"/>
      <c r="M8" s="679"/>
      <c r="N8" s="679"/>
      <c r="O8" s="678" t="s">
        <v>418</v>
      </c>
      <c r="P8" s="678" t="s">
        <v>418</v>
      </c>
      <c r="Q8" s="679"/>
      <c r="R8" s="678" t="s">
        <v>418</v>
      </c>
      <c r="S8" s="679"/>
      <c r="T8" s="679"/>
      <c r="U8" s="680"/>
    </row>
    <row r="9" spans="1:21" s="302" customFormat="1" ht="27" thickTop="1" thickBot="1" x14ac:dyDescent="0.25">
      <c r="A9" s="685" t="s">
        <v>255</v>
      </c>
      <c r="B9" s="686" t="s">
        <v>9</v>
      </c>
      <c r="C9" s="687"/>
      <c r="D9" s="688"/>
      <c r="E9" s="688"/>
      <c r="F9" s="688"/>
      <c r="G9" s="688"/>
      <c r="H9" s="688"/>
      <c r="I9" s="688"/>
      <c r="J9" s="688"/>
      <c r="K9" s="689"/>
      <c r="L9" s="690"/>
      <c r="M9" s="688"/>
      <c r="N9" s="688"/>
      <c r="O9" s="688"/>
      <c r="P9" s="688"/>
      <c r="Q9" s="688"/>
      <c r="R9" s="688"/>
      <c r="S9" s="688"/>
      <c r="T9" s="688"/>
      <c r="U9" s="689"/>
    </row>
    <row r="10" spans="1:21" s="302" customFormat="1" ht="13.5" thickTop="1" x14ac:dyDescent="0.2">
      <c r="A10" s="682" t="s">
        <v>11</v>
      </c>
      <c r="B10" s="662" t="s">
        <v>12</v>
      </c>
      <c r="C10" s="683"/>
      <c r="D10" s="664"/>
      <c r="E10" s="664"/>
      <c r="F10" s="665" t="s">
        <v>418</v>
      </c>
      <c r="G10" s="665" t="s">
        <v>418</v>
      </c>
      <c r="H10" s="664"/>
      <c r="I10" s="664"/>
      <c r="J10" s="665" t="s">
        <v>418</v>
      </c>
      <c r="K10" s="666"/>
      <c r="L10" s="667"/>
      <c r="M10" s="664"/>
      <c r="N10" s="664"/>
      <c r="O10" s="665" t="s">
        <v>418</v>
      </c>
      <c r="P10" s="665" t="s">
        <v>418</v>
      </c>
      <c r="Q10" s="664"/>
      <c r="R10" s="664"/>
      <c r="S10" s="664"/>
      <c r="T10" s="664"/>
      <c r="U10" s="684" t="s">
        <v>418</v>
      </c>
    </row>
    <row r="11" spans="1:21" s="302" customFormat="1" ht="13.5" thickBot="1" x14ac:dyDescent="0.25">
      <c r="A11" s="675" t="s">
        <v>21</v>
      </c>
      <c r="B11" s="691" t="s">
        <v>22</v>
      </c>
      <c r="C11" s="677"/>
      <c r="D11" s="679"/>
      <c r="E11" s="679"/>
      <c r="F11" s="678" t="s">
        <v>418</v>
      </c>
      <c r="G11" s="678" t="s">
        <v>418</v>
      </c>
      <c r="H11" s="679"/>
      <c r="I11" s="679"/>
      <c r="J11" s="678" t="s">
        <v>418</v>
      </c>
      <c r="K11" s="680"/>
      <c r="L11" s="681"/>
      <c r="M11" s="679"/>
      <c r="N11" s="679"/>
      <c r="O11" s="678" t="s">
        <v>418</v>
      </c>
      <c r="P11" s="678" t="s">
        <v>418</v>
      </c>
      <c r="Q11" s="679"/>
      <c r="R11" s="679"/>
      <c r="S11" s="679"/>
      <c r="T11" s="679"/>
      <c r="U11" s="692" t="s">
        <v>418</v>
      </c>
    </row>
    <row r="12" spans="1:21" s="302" customFormat="1" ht="14.25" thickTop="1" thickBot="1" x14ac:dyDescent="0.25">
      <c r="A12" s="694" t="s">
        <v>256</v>
      </c>
      <c r="B12" s="695" t="s">
        <v>185</v>
      </c>
      <c r="C12" s="696"/>
      <c r="D12" s="697"/>
      <c r="E12" s="697"/>
      <c r="F12" s="697"/>
      <c r="G12" s="697"/>
      <c r="H12" s="697"/>
      <c r="I12" s="697"/>
      <c r="J12" s="697"/>
      <c r="K12" s="698"/>
      <c r="L12" s="699"/>
      <c r="M12" s="697"/>
      <c r="N12" s="697"/>
      <c r="O12" s="697"/>
      <c r="P12" s="697"/>
      <c r="Q12" s="697"/>
      <c r="R12" s="697"/>
      <c r="S12" s="697"/>
      <c r="T12" s="697"/>
      <c r="U12" s="698"/>
    </row>
    <row r="13" spans="1:21" s="302" customFormat="1" ht="26.25" thickBot="1" x14ac:dyDescent="0.25">
      <c r="A13" s="700" t="s">
        <v>257</v>
      </c>
      <c r="B13" s="701" t="s">
        <v>33</v>
      </c>
      <c r="C13" s="702"/>
      <c r="D13" s="703"/>
      <c r="E13" s="703"/>
      <c r="F13" s="703"/>
      <c r="G13" s="703"/>
      <c r="H13" s="703"/>
      <c r="I13" s="703"/>
      <c r="J13" s="703"/>
      <c r="K13" s="704"/>
      <c r="L13" s="705"/>
      <c r="M13" s="703"/>
      <c r="N13" s="703"/>
      <c r="O13" s="703"/>
      <c r="P13" s="703"/>
      <c r="Q13" s="703"/>
      <c r="R13" s="703"/>
      <c r="S13" s="703"/>
      <c r="T13" s="703"/>
      <c r="U13" s="704"/>
    </row>
    <row r="14" spans="1:21" s="302" customFormat="1" ht="13.5" thickTop="1" x14ac:dyDescent="0.2">
      <c r="A14" s="682" t="s">
        <v>37</v>
      </c>
      <c r="B14" s="662" t="s">
        <v>38</v>
      </c>
      <c r="C14" s="663" t="s">
        <v>418</v>
      </c>
      <c r="D14" s="665" t="s">
        <v>418</v>
      </c>
      <c r="E14" s="665" t="s">
        <v>418</v>
      </c>
      <c r="F14" s="665" t="s">
        <v>418</v>
      </c>
      <c r="G14" s="665" t="s">
        <v>418</v>
      </c>
      <c r="H14" s="665" t="s">
        <v>418</v>
      </c>
      <c r="I14" s="665" t="s">
        <v>418</v>
      </c>
      <c r="J14" s="665" t="s">
        <v>418</v>
      </c>
      <c r="K14" s="684" t="s">
        <v>418</v>
      </c>
      <c r="L14" s="693" t="s">
        <v>418</v>
      </c>
      <c r="M14" s="665" t="s">
        <v>418</v>
      </c>
      <c r="N14" s="665" t="s">
        <v>418</v>
      </c>
      <c r="O14" s="665" t="s">
        <v>418</v>
      </c>
      <c r="P14" s="665" t="s">
        <v>418</v>
      </c>
      <c r="Q14" s="665" t="s">
        <v>418</v>
      </c>
      <c r="R14" s="665" t="s">
        <v>418</v>
      </c>
      <c r="S14" s="665" t="s">
        <v>418</v>
      </c>
      <c r="T14" s="665" t="s">
        <v>418</v>
      </c>
      <c r="U14" s="684" t="s">
        <v>418</v>
      </c>
    </row>
    <row r="15" spans="1:21" s="302" customFormat="1" ht="12.75" x14ac:dyDescent="0.2">
      <c r="A15" s="351" t="s">
        <v>39</v>
      </c>
      <c r="B15" s="349" t="s">
        <v>40</v>
      </c>
      <c r="C15" s="346" t="s">
        <v>418</v>
      </c>
      <c r="D15" s="304" t="s">
        <v>418</v>
      </c>
      <c r="E15" s="304" t="s">
        <v>418</v>
      </c>
      <c r="F15" s="304" t="s">
        <v>418</v>
      </c>
      <c r="G15" s="304" t="s">
        <v>418</v>
      </c>
      <c r="H15" s="304" t="s">
        <v>418</v>
      </c>
      <c r="I15" s="304" t="s">
        <v>418</v>
      </c>
      <c r="J15" s="304" t="s">
        <v>418</v>
      </c>
      <c r="K15" s="340" t="s">
        <v>418</v>
      </c>
      <c r="L15" s="338" t="s">
        <v>418</v>
      </c>
      <c r="M15" s="304" t="s">
        <v>418</v>
      </c>
      <c r="N15" s="304" t="s">
        <v>418</v>
      </c>
      <c r="O15" s="304" t="s">
        <v>418</v>
      </c>
      <c r="P15" s="304" t="s">
        <v>418</v>
      </c>
      <c r="Q15" s="304" t="s">
        <v>418</v>
      </c>
      <c r="R15" s="304" t="s">
        <v>418</v>
      </c>
      <c r="S15" s="304" t="s">
        <v>418</v>
      </c>
      <c r="T15" s="304" t="s">
        <v>418</v>
      </c>
      <c r="U15" s="340" t="s">
        <v>418</v>
      </c>
    </row>
    <row r="16" spans="1:21" s="302" customFormat="1" ht="12.75" x14ac:dyDescent="0.2">
      <c r="A16" s="351" t="s">
        <v>41</v>
      </c>
      <c r="B16" s="349" t="s">
        <v>42</v>
      </c>
      <c r="C16" s="346" t="s">
        <v>418</v>
      </c>
      <c r="D16" s="304" t="s">
        <v>418</v>
      </c>
      <c r="E16" s="304" t="s">
        <v>418</v>
      </c>
      <c r="F16" s="304" t="s">
        <v>418</v>
      </c>
      <c r="G16" s="304" t="s">
        <v>418</v>
      </c>
      <c r="H16" s="304" t="s">
        <v>418</v>
      </c>
      <c r="I16" s="304" t="s">
        <v>418</v>
      </c>
      <c r="J16" s="304" t="s">
        <v>418</v>
      </c>
      <c r="K16" s="340" t="s">
        <v>418</v>
      </c>
      <c r="L16" s="338" t="s">
        <v>418</v>
      </c>
      <c r="M16" s="304" t="s">
        <v>418</v>
      </c>
      <c r="N16" s="304" t="s">
        <v>418</v>
      </c>
      <c r="O16" s="304" t="s">
        <v>418</v>
      </c>
      <c r="P16" s="304" t="s">
        <v>418</v>
      </c>
      <c r="Q16" s="304" t="s">
        <v>418</v>
      </c>
      <c r="R16" s="304" t="s">
        <v>418</v>
      </c>
      <c r="S16" s="304" t="s">
        <v>418</v>
      </c>
      <c r="T16" s="304" t="s">
        <v>418</v>
      </c>
      <c r="U16" s="340" t="s">
        <v>418</v>
      </c>
    </row>
    <row r="17" spans="1:21" s="302" customFormat="1" ht="12.75" x14ac:dyDescent="0.2">
      <c r="A17" s="351" t="s">
        <v>44</v>
      </c>
      <c r="B17" s="349" t="s">
        <v>45</v>
      </c>
      <c r="C17" s="346" t="s">
        <v>418</v>
      </c>
      <c r="D17" s="304" t="s">
        <v>418</v>
      </c>
      <c r="E17" s="304" t="s">
        <v>418</v>
      </c>
      <c r="F17" s="304" t="s">
        <v>418</v>
      </c>
      <c r="G17" s="304" t="s">
        <v>418</v>
      </c>
      <c r="H17" s="304" t="s">
        <v>418</v>
      </c>
      <c r="I17" s="304" t="s">
        <v>418</v>
      </c>
      <c r="J17" s="304" t="s">
        <v>418</v>
      </c>
      <c r="K17" s="340" t="s">
        <v>418</v>
      </c>
      <c r="L17" s="338" t="s">
        <v>418</v>
      </c>
      <c r="M17" s="304" t="s">
        <v>418</v>
      </c>
      <c r="N17" s="304" t="s">
        <v>418</v>
      </c>
      <c r="O17" s="304" t="s">
        <v>418</v>
      </c>
      <c r="P17" s="304" t="s">
        <v>418</v>
      </c>
      <c r="Q17" s="304" t="s">
        <v>418</v>
      </c>
      <c r="R17" s="304" t="s">
        <v>418</v>
      </c>
      <c r="S17" s="304" t="s">
        <v>418</v>
      </c>
      <c r="T17" s="304" t="s">
        <v>418</v>
      </c>
      <c r="U17" s="340" t="s">
        <v>418</v>
      </c>
    </row>
    <row r="18" spans="1:21" s="302" customFormat="1" ht="25.5" x14ac:dyDescent="0.2">
      <c r="A18" s="351" t="s">
        <v>47</v>
      </c>
      <c r="B18" s="349" t="s">
        <v>48</v>
      </c>
      <c r="C18" s="346" t="s">
        <v>418</v>
      </c>
      <c r="D18" s="304" t="s">
        <v>418</v>
      </c>
      <c r="E18" s="304" t="s">
        <v>418</v>
      </c>
      <c r="F18" s="304" t="s">
        <v>418</v>
      </c>
      <c r="G18" s="304" t="s">
        <v>418</v>
      </c>
      <c r="H18" s="304" t="s">
        <v>418</v>
      </c>
      <c r="I18" s="304" t="s">
        <v>418</v>
      </c>
      <c r="J18" s="304" t="s">
        <v>418</v>
      </c>
      <c r="K18" s="340" t="s">
        <v>418</v>
      </c>
      <c r="L18" s="338" t="s">
        <v>418</v>
      </c>
      <c r="M18" s="304" t="s">
        <v>418</v>
      </c>
      <c r="N18" s="304" t="s">
        <v>418</v>
      </c>
      <c r="O18" s="304" t="s">
        <v>418</v>
      </c>
      <c r="P18" s="304" t="s">
        <v>418</v>
      </c>
      <c r="Q18" s="304" t="s">
        <v>418</v>
      </c>
      <c r="R18" s="304" t="s">
        <v>418</v>
      </c>
      <c r="S18" s="304" t="s">
        <v>418</v>
      </c>
      <c r="T18" s="304" t="s">
        <v>418</v>
      </c>
      <c r="U18" s="340" t="s">
        <v>418</v>
      </c>
    </row>
    <row r="19" spans="1:21" s="302" customFormat="1" ht="25.5" x14ac:dyDescent="0.2">
      <c r="A19" s="351" t="s">
        <v>50</v>
      </c>
      <c r="B19" s="349" t="s">
        <v>51</v>
      </c>
      <c r="C19" s="346" t="s">
        <v>418</v>
      </c>
      <c r="D19" s="304" t="s">
        <v>418</v>
      </c>
      <c r="E19" s="304" t="s">
        <v>418</v>
      </c>
      <c r="F19" s="304" t="s">
        <v>418</v>
      </c>
      <c r="G19" s="304" t="s">
        <v>418</v>
      </c>
      <c r="H19" s="304" t="s">
        <v>418</v>
      </c>
      <c r="I19" s="304" t="s">
        <v>418</v>
      </c>
      <c r="J19" s="304" t="s">
        <v>418</v>
      </c>
      <c r="K19" s="340" t="s">
        <v>418</v>
      </c>
      <c r="L19" s="338" t="s">
        <v>418</v>
      </c>
      <c r="M19" s="304" t="s">
        <v>418</v>
      </c>
      <c r="N19" s="304" t="s">
        <v>418</v>
      </c>
      <c r="O19" s="304" t="s">
        <v>418</v>
      </c>
      <c r="P19" s="304" t="s">
        <v>418</v>
      </c>
      <c r="Q19" s="304" t="s">
        <v>418</v>
      </c>
      <c r="R19" s="304" t="s">
        <v>418</v>
      </c>
      <c r="S19" s="304" t="s">
        <v>418</v>
      </c>
      <c r="T19" s="304" t="s">
        <v>418</v>
      </c>
      <c r="U19" s="340" t="s">
        <v>418</v>
      </c>
    </row>
    <row r="20" spans="1:21" s="302" customFormat="1" ht="12.75" x14ac:dyDescent="0.2">
      <c r="A20" s="351" t="s">
        <v>53</v>
      </c>
      <c r="B20" s="349" t="s">
        <v>54</v>
      </c>
      <c r="C20" s="346" t="s">
        <v>418</v>
      </c>
      <c r="D20" s="304" t="s">
        <v>418</v>
      </c>
      <c r="E20" s="304" t="s">
        <v>418</v>
      </c>
      <c r="F20" s="304" t="s">
        <v>418</v>
      </c>
      <c r="G20" s="304" t="s">
        <v>418</v>
      </c>
      <c r="H20" s="304" t="s">
        <v>418</v>
      </c>
      <c r="I20" s="304" t="s">
        <v>418</v>
      </c>
      <c r="J20" s="304" t="s">
        <v>418</v>
      </c>
      <c r="K20" s="723" t="s">
        <v>418</v>
      </c>
      <c r="L20" s="346" t="s">
        <v>418</v>
      </c>
      <c r="M20" s="304" t="s">
        <v>418</v>
      </c>
      <c r="N20" s="304" t="s">
        <v>418</v>
      </c>
      <c r="O20" s="304" t="s">
        <v>418</v>
      </c>
      <c r="P20" s="304" t="s">
        <v>418</v>
      </c>
      <c r="Q20" s="304" t="s">
        <v>418</v>
      </c>
      <c r="R20" s="304" t="s">
        <v>418</v>
      </c>
      <c r="S20" s="304" t="s">
        <v>418</v>
      </c>
      <c r="T20" s="304" t="s">
        <v>418</v>
      </c>
      <c r="U20" s="340" t="s">
        <v>418</v>
      </c>
    </row>
    <row r="21" spans="1:21" s="302" customFormat="1" ht="12.75" x14ac:dyDescent="0.2">
      <c r="A21" s="351" t="s">
        <v>56</v>
      </c>
      <c r="B21" s="349" t="s">
        <v>57</v>
      </c>
      <c r="C21" s="346" t="s">
        <v>418</v>
      </c>
      <c r="D21" s="304" t="s">
        <v>418</v>
      </c>
      <c r="E21" s="304" t="s">
        <v>418</v>
      </c>
      <c r="F21" s="304" t="s">
        <v>418</v>
      </c>
      <c r="G21" s="304" t="s">
        <v>418</v>
      </c>
      <c r="H21" s="304" t="s">
        <v>418</v>
      </c>
      <c r="I21" s="304" t="s">
        <v>418</v>
      </c>
      <c r="J21" s="304" t="s">
        <v>418</v>
      </c>
      <c r="K21" s="340" t="s">
        <v>418</v>
      </c>
      <c r="L21" s="338" t="s">
        <v>418</v>
      </c>
      <c r="M21" s="304" t="s">
        <v>418</v>
      </c>
      <c r="N21" s="304" t="s">
        <v>418</v>
      </c>
      <c r="O21" s="304" t="s">
        <v>418</v>
      </c>
      <c r="P21" s="304" t="s">
        <v>418</v>
      </c>
      <c r="Q21" s="304" t="s">
        <v>418</v>
      </c>
      <c r="R21" s="304" t="s">
        <v>418</v>
      </c>
      <c r="S21" s="304" t="s">
        <v>418</v>
      </c>
      <c r="T21" s="304" t="s">
        <v>418</v>
      </c>
      <c r="U21" s="340" t="s">
        <v>418</v>
      </c>
    </row>
    <row r="22" spans="1:21" s="302" customFormat="1" ht="12.75" x14ac:dyDescent="0.2">
      <c r="A22" s="351" t="s">
        <v>59</v>
      </c>
      <c r="B22" s="349" t="s">
        <v>60</v>
      </c>
      <c r="C22" s="346" t="s">
        <v>418</v>
      </c>
      <c r="D22" s="304" t="s">
        <v>418</v>
      </c>
      <c r="E22" s="304" t="s">
        <v>418</v>
      </c>
      <c r="F22" s="304" t="s">
        <v>418</v>
      </c>
      <c r="G22" s="304" t="s">
        <v>418</v>
      </c>
      <c r="H22" s="304" t="s">
        <v>418</v>
      </c>
      <c r="I22" s="304" t="s">
        <v>418</v>
      </c>
      <c r="J22" s="304" t="s">
        <v>418</v>
      </c>
      <c r="K22" s="340" t="s">
        <v>418</v>
      </c>
      <c r="L22" s="338" t="s">
        <v>418</v>
      </c>
      <c r="M22" s="304" t="s">
        <v>418</v>
      </c>
      <c r="N22" s="304" t="s">
        <v>418</v>
      </c>
      <c r="O22" s="304" t="s">
        <v>418</v>
      </c>
      <c r="P22" s="304" t="s">
        <v>418</v>
      </c>
      <c r="Q22" s="304" t="s">
        <v>418</v>
      </c>
      <c r="R22" s="304" t="s">
        <v>418</v>
      </c>
      <c r="S22" s="304" t="s">
        <v>418</v>
      </c>
      <c r="T22" s="304" t="s">
        <v>418</v>
      </c>
      <c r="U22" s="340" t="s">
        <v>418</v>
      </c>
    </row>
    <row r="23" spans="1:21" s="302" customFormat="1" ht="28.5" customHeight="1" x14ac:dyDescent="0.2">
      <c r="A23" s="351" t="s">
        <v>62</v>
      </c>
      <c r="B23" s="349" t="s">
        <v>63</v>
      </c>
      <c r="C23" s="346" t="s">
        <v>418</v>
      </c>
      <c r="D23" s="304" t="s">
        <v>418</v>
      </c>
      <c r="E23" s="304" t="s">
        <v>418</v>
      </c>
      <c r="F23" s="304" t="s">
        <v>418</v>
      </c>
      <c r="G23" s="304" t="s">
        <v>418</v>
      </c>
      <c r="H23" s="304" t="s">
        <v>418</v>
      </c>
      <c r="I23" s="304" t="s">
        <v>418</v>
      </c>
      <c r="J23" s="304" t="s">
        <v>418</v>
      </c>
      <c r="K23" s="340" t="s">
        <v>418</v>
      </c>
      <c r="L23" s="338" t="s">
        <v>418</v>
      </c>
      <c r="M23" s="304" t="s">
        <v>418</v>
      </c>
      <c r="N23" s="304" t="s">
        <v>418</v>
      </c>
      <c r="O23" s="304" t="s">
        <v>418</v>
      </c>
      <c r="P23" s="304" t="s">
        <v>418</v>
      </c>
      <c r="Q23" s="304" t="s">
        <v>418</v>
      </c>
      <c r="R23" s="304" t="s">
        <v>418</v>
      </c>
      <c r="S23" s="304" t="s">
        <v>418</v>
      </c>
      <c r="T23" s="304" t="s">
        <v>418</v>
      </c>
      <c r="U23" s="340" t="s">
        <v>418</v>
      </c>
    </row>
    <row r="24" spans="1:21" s="302" customFormat="1" ht="30.75" customHeight="1" x14ac:dyDescent="0.2">
      <c r="A24" s="351" t="s">
        <v>65</v>
      </c>
      <c r="B24" s="349" t="s">
        <v>66</v>
      </c>
      <c r="C24" s="346" t="s">
        <v>418</v>
      </c>
      <c r="D24" s="304" t="s">
        <v>418</v>
      </c>
      <c r="E24" s="304" t="s">
        <v>418</v>
      </c>
      <c r="F24" s="304" t="s">
        <v>418</v>
      </c>
      <c r="G24" s="304" t="s">
        <v>418</v>
      </c>
      <c r="H24" s="304" t="s">
        <v>418</v>
      </c>
      <c r="I24" s="304" t="s">
        <v>418</v>
      </c>
      <c r="J24" s="304" t="s">
        <v>418</v>
      </c>
      <c r="K24" s="340" t="s">
        <v>418</v>
      </c>
      <c r="L24" s="338" t="s">
        <v>418</v>
      </c>
      <c r="M24" s="304" t="s">
        <v>418</v>
      </c>
      <c r="N24" s="304" t="s">
        <v>418</v>
      </c>
      <c r="O24" s="304" t="s">
        <v>418</v>
      </c>
      <c r="P24" s="304" t="s">
        <v>418</v>
      </c>
      <c r="Q24" s="304" t="s">
        <v>418</v>
      </c>
      <c r="R24" s="304" t="s">
        <v>418</v>
      </c>
      <c r="S24" s="304" t="s">
        <v>418</v>
      </c>
      <c r="T24" s="304" t="s">
        <v>418</v>
      </c>
      <c r="U24" s="340" t="s">
        <v>418</v>
      </c>
    </row>
    <row r="25" spans="1:21" s="302" customFormat="1" ht="43.5" customHeight="1" x14ac:dyDescent="0.2">
      <c r="A25" s="351" t="s">
        <v>68</v>
      </c>
      <c r="B25" s="349" t="s">
        <v>69</v>
      </c>
      <c r="C25" s="346" t="s">
        <v>418</v>
      </c>
      <c r="D25" s="304" t="s">
        <v>418</v>
      </c>
      <c r="E25" s="304" t="s">
        <v>418</v>
      </c>
      <c r="F25" s="304" t="s">
        <v>418</v>
      </c>
      <c r="G25" s="304" t="s">
        <v>418</v>
      </c>
      <c r="H25" s="304" t="s">
        <v>418</v>
      </c>
      <c r="I25" s="304" t="s">
        <v>418</v>
      </c>
      <c r="J25" s="304" t="s">
        <v>418</v>
      </c>
      <c r="K25" s="340" t="s">
        <v>418</v>
      </c>
      <c r="L25" s="338" t="s">
        <v>418</v>
      </c>
      <c r="M25" s="304" t="s">
        <v>418</v>
      </c>
      <c r="N25" s="304" t="s">
        <v>418</v>
      </c>
      <c r="O25" s="304" t="s">
        <v>418</v>
      </c>
      <c r="P25" s="304" t="s">
        <v>418</v>
      </c>
      <c r="Q25" s="304" t="s">
        <v>418</v>
      </c>
      <c r="R25" s="304" t="s">
        <v>418</v>
      </c>
      <c r="S25" s="304" t="s">
        <v>418</v>
      </c>
      <c r="T25" s="304" t="s">
        <v>418</v>
      </c>
      <c r="U25" s="340" t="s">
        <v>418</v>
      </c>
    </row>
    <row r="26" spans="1:21" s="302" customFormat="1" ht="12.75" x14ac:dyDescent="0.2">
      <c r="A26" s="351" t="s">
        <v>71</v>
      </c>
      <c r="B26" s="349" t="s">
        <v>72</v>
      </c>
      <c r="C26" s="346" t="s">
        <v>418</v>
      </c>
      <c r="D26" s="304" t="s">
        <v>418</v>
      </c>
      <c r="E26" s="304" t="s">
        <v>418</v>
      </c>
      <c r="F26" s="304" t="s">
        <v>418</v>
      </c>
      <c r="G26" s="304" t="s">
        <v>418</v>
      </c>
      <c r="H26" s="304" t="s">
        <v>418</v>
      </c>
      <c r="I26" s="304" t="s">
        <v>418</v>
      </c>
      <c r="J26" s="304" t="s">
        <v>418</v>
      </c>
      <c r="K26" s="340" t="s">
        <v>418</v>
      </c>
      <c r="L26" s="338" t="s">
        <v>418</v>
      </c>
      <c r="M26" s="304" t="s">
        <v>418</v>
      </c>
      <c r="N26" s="304" t="s">
        <v>418</v>
      </c>
      <c r="O26" s="304" t="s">
        <v>418</v>
      </c>
      <c r="P26" s="304" t="s">
        <v>418</v>
      </c>
      <c r="Q26" s="304" t="s">
        <v>418</v>
      </c>
      <c r="R26" s="304" t="s">
        <v>418</v>
      </c>
      <c r="S26" s="304" t="s">
        <v>418</v>
      </c>
      <c r="T26" s="304" t="s">
        <v>418</v>
      </c>
      <c r="U26" s="340" t="s">
        <v>418</v>
      </c>
    </row>
    <row r="27" spans="1:21" s="302" customFormat="1" ht="20.25" customHeight="1" thickBot="1" x14ac:dyDescent="0.25">
      <c r="A27" s="675" t="s">
        <v>34</v>
      </c>
      <c r="B27" s="676" t="s">
        <v>36</v>
      </c>
      <c r="C27" s="706" t="s">
        <v>418</v>
      </c>
      <c r="D27" s="678" t="s">
        <v>418</v>
      </c>
      <c r="E27" s="678" t="s">
        <v>418</v>
      </c>
      <c r="F27" s="678" t="s">
        <v>418</v>
      </c>
      <c r="G27" s="678" t="s">
        <v>418</v>
      </c>
      <c r="H27" s="678" t="s">
        <v>418</v>
      </c>
      <c r="I27" s="678" t="s">
        <v>418</v>
      </c>
      <c r="J27" s="678" t="s">
        <v>418</v>
      </c>
      <c r="K27" s="692" t="s">
        <v>418</v>
      </c>
      <c r="L27" s="707" t="s">
        <v>418</v>
      </c>
      <c r="M27" s="678" t="s">
        <v>418</v>
      </c>
      <c r="N27" s="678" t="s">
        <v>418</v>
      </c>
      <c r="O27" s="678" t="s">
        <v>418</v>
      </c>
      <c r="P27" s="678" t="s">
        <v>418</v>
      </c>
      <c r="Q27" s="678" t="s">
        <v>418</v>
      </c>
      <c r="R27" s="678" t="s">
        <v>418</v>
      </c>
      <c r="S27" s="678" t="s">
        <v>418</v>
      </c>
      <c r="T27" s="678" t="s">
        <v>418</v>
      </c>
      <c r="U27" s="692" t="s">
        <v>418</v>
      </c>
    </row>
    <row r="28" spans="1:21" s="302" customFormat="1" ht="14.25" thickTop="1" thickBot="1" x14ac:dyDescent="0.25">
      <c r="A28" s="694" t="s">
        <v>73</v>
      </c>
      <c r="B28" s="695" t="s">
        <v>74</v>
      </c>
      <c r="C28" s="696"/>
      <c r="D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7"/>
      <c r="U28" s="698"/>
    </row>
    <row r="29" spans="1:21" s="302" customFormat="1" ht="39" thickBot="1" x14ac:dyDescent="0.25">
      <c r="A29" s="713" t="s">
        <v>75</v>
      </c>
      <c r="B29" s="714" t="s">
        <v>76</v>
      </c>
      <c r="C29" s="702"/>
      <c r="D29" s="703"/>
      <c r="E29" s="703"/>
      <c r="F29" s="703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4"/>
    </row>
    <row r="30" spans="1:21" s="302" customFormat="1" ht="26.25" thickTop="1" x14ac:dyDescent="0.2">
      <c r="A30" s="682" t="s">
        <v>78</v>
      </c>
      <c r="B30" s="662" t="s">
        <v>79</v>
      </c>
      <c r="C30" s="708" t="s">
        <v>418</v>
      </c>
      <c r="D30" s="709" t="s">
        <v>418</v>
      </c>
      <c r="E30" s="709" t="s">
        <v>418</v>
      </c>
      <c r="F30" s="709" t="s">
        <v>418</v>
      </c>
      <c r="G30" s="709" t="s">
        <v>418</v>
      </c>
      <c r="H30" s="710"/>
      <c r="I30" s="710"/>
      <c r="J30" s="709" t="s">
        <v>418</v>
      </c>
      <c r="K30" s="711" t="s">
        <v>418</v>
      </c>
      <c r="L30" s="712" t="s">
        <v>418</v>
      </c>
      <c r="M30" s="709" t="s">
        <v>418</v>
      </c>
      <c r="N30" s="709" t="s">
        <v>418</v>
      </c>
      <c r="O30" s="709" t="s">
        <v>418</v>
      </c>
      <c r="P30" s="709" t="s">
        <v>418</v>
      </c>
      <c r="Q30" s="664"/>
      <c r="R30" s="664"/>
      <c r="S30" s="664"/>
      <c r="T30" s="664"/>
      <c r="U30" s="666"/>
    </row>
    <row r="31" spans="1:21" s="302" customFormat="1" ht="51" x14ac:dyDescent="0.2">
      <c r="A31" s="351" t="s">
        <v>81</v>
      </c>
      <c r="B31" s="349" t="s">
        <v>82</v>
      </c>
      <c r="C31" s="347" t="s">
        <v>418</v>
      </c>
      <c r="D31" s="305" t="s">
        <v>418</v>
      </c>
      <c r="E31" s="305" t="s">
        <v>418</v>
      </c>
      <c r="F31" s="305" t="s">
        <v>418</v>
      </c>
      <c r="G31" s="305" t="s">
        <v>418</v>
      </c>
      <c r="H31" s="306"/>
      <c r="I31" s="306"/>
      <c r="J31" s="305" t="s">
        <v>418</v>
      </c>
      <c r="K31" s="343" t="s">
        <v>418</v>
      </c>
      <c r="L31" s="341" t="s">
        <v>418</v>
      </c>
      <c r="M31" s="305" t="s">
        <v>418</v>
      </c>
      <c r="N31" s="305" t="s">
        <v>418</v>
      </c>
      <c r="O31" s="305" t="s">
        <v>418</v>
      </c>
      <c r="P31" s="305" t="s">
        <v>418</v>
      </c>
      <c r="Q31" s="303"/>
      <c r="R31" s="303"/>
      <c r="S31" s="303"/>
      <c r="T31" s="303"/>
      <c r="U31" s="339"/>
    </row>
    <row r="32" spans="1:21" s="302" customFormat="1" ht="13.5" thickBot="1" x14ac:dyDescent="0.25">
      <c r="A32" s="715" t="s">
        <v>266</v>
      </c>
      <c r="B32" s="716" t="s">
        <v>267</v>
      </c>
      <c r="C32" s="717" t="s">
        <v>418</v>
      </c>
      <c r="D32" s="718" t="s">
        <v>418</v>
      </c>
      <c r="E32" s="718" t="s">
        <v>418</v>
      </c>
      <c r="F32" s="718" t="s">
        <v>418</v>
      </c>
      <c r="G32" s="718" t="s">
        <v>418</v>
      </c>
      <c r="H32" s="718" t="s">
        <v>418</v>
      </c>
      <c r="I32" s="718" t="s">
        <v>418</v>
      </c>
      <c r="J32" s="718" t="s">
        <v>418</v>
      </c>
      <c r="K32" s="719" t="s">
        <v>418</v>
      </c>
      <c r="L32" s="720" t="s">
        <v>418</v>
      </c>
      <c r="M32" s="718" t="s">
        <v>418</v>
      </c>
      <c r="N32" s="718" t="s">
        <v>418</v>
      </c>
      <c r="O32" s="718" t="s">
        <v>418</v>
      </c>
      <c r="P32" s="718" t="s">
        <v>418</v>
      </c>
      <c r="Q32" s="718" t="s">
        <v>418</v>
      </c>
      <c r="R32" s="718" t="s">
        <v>418</v>
      </c>
      <c r="S32" s="718" t="s">
        <v>418</v>
      </c>
      <c r="T32" s="718" t="s">
        <v>418</v>
      </c>
      <c r="U32" s="719" t="s">
        <v>418</v>
      </c>
    </row>
    <row r="33" spans="1:21" s="302" customFormat="1" ht="39.75" thickTop="1" thickBot="1" x14ac:dyDescent="0.25">
      <c r="A33" s="721" t="s">
        <v>86</v>
      </c>
      <c r="B33" s="722" t="s">
        <v>87</v>
      </c>
      <c r="C33" s="687"/>
      <c r="D33" s="688"/>
      <c r="E33" s="688"/>
      <c r="F33" s="688"/>
      <c r="G33" s="688"/>
      <c r="H33" s="688"/>
      <c r="I33" s="688"/>
      <c r="J33" s="688"/>
      <c r="K33" s="689"/>
      <c r="L33" s="690"/>
      <c r="M33" s="688"/>
      <c r="N33" s="688"/>
      <c r="O33" s="688"/>
      <c r="P33" s="688"/>
      <c r="Q33" s="688"/>
      <c r="R33" s="688"/>
      <c r="S33" s="688"/>
      <c r="T33" s="688"/>
      <c r="U33" s="689"/>
    </row>
    <row r="34" spans="1:21" s="302" customFormat="1" ht="26.25" thickTop="1" x14ac:dyDescent="0.2">
      <c r="A34" s="682" t="s">
        <v>89</v>
      </c>
      <c r="B34" s="662" t="s">
        <v>90</v>
      </c>
      <c r="C34" s="708" t="s">
        <v>418</v>
      </c>
      <c r="D34" s="709" t="s">
        <v>418</v>
      </c>
      <c r="E34" s="709" t="s">
        <v>418</v>
      </c>
      <c r="F34" s="709" t="s">
        <v>418</v>
      </c>
      <c r="G34" s="709" t="s">
        <v>418</v>
      </c>
      <c r="H34" s="709" t="s">
        <v>418</v>
      </c>
      <c r="I34" s="709" t="s">
        <v>418</v>
      </c>
      <c r="J34" s="709" t="s">
        <v>418</v>
      </c>
      <c r="K34" s="711" t="s">
        <v>418</v>
      </c>
      <c r="L34" s="667"/>
      <c r="M34" s="664"/>
      <c r="N34" s="664"/>
      <c r="O34" s="664"/>
      <c r="P34" s="664"/>
      <c r="Q34" s="709" t="s">
        <v>418</v>
      </c>
      <c r="R34" s="709" t="s">
        <v>418</v>
      </c>
      <c r="S34" s="664"/>
      <c r="T34" s="664"/>
      <c r="U34" s="666"/>
    </row>
    <row r="35" spans="1:21" s="302" customFormat="1" ht="13.5" thickBot="1" x14ac:dyDescent="0.25">
      <c r="A35" s="715" t="s">
        <v>269</v>
      </c>
      <c r="B35" s="716" t="s">
        <v>267</v>
      </c>
      <c r="C35" s="717" t="s">
        <v>418</v>
      </c>
      <c r="D35" s="718" t="s">
        <v>418</v>
      </c>
      <c r="E35" s="718" t="s">
        <v>418</v>
      </c>
      <c r="F35" s="718" t="s">
        <v>418</v>
      </c>
      <c r="G35" s="718" t="s">
        <v>418</v>
      </c>
      <c r="H35" s="718" t="s">
        <v>418</v>
      </c>
      <c r="I35" s="718" t="s">
        <v>418</v>
      </c>
      <c r="J35" s="718" t="s">
        <v>418</v>
      </c>
      <c r="K35" s="719" t="s">
        <v>418</v>
      </c>
      <c r="L35" s="720" t="s">
        <v>418</v>
      </c>
      <c r="M35" s="718" t="s">
        <v>418</v>
      </c>
      <c r="N35" s="718" t="s">
        <v>418</v>
      </c>
      <c r="O35" s="718" t="s">
        <v>418</v>
      </c>
      <c r="P35" s="718" t="s">
        <v>418</v>
      </c>
      <c r="Q35" s="718" t="s">
        <v>418</v>
      </c>
      <c r="R35" s="718" t="s">
        <v>418</v>
      </c>
      <c r="S35" s="718" t="s">
        <v>418</v>
      </c>
      <c r="T35" s="718" t="s">
        <v>418</v>
      </c>
      <c r="U35" s="719" t="s">
        <v>418</v>
      </c>
    </row>
    <row r="36" spans="1:21" s="302" customFormat="1" ht="65.25" thickTop="1" thickBot="1" x14ac:dyDescent="0.25">
      <c r="A36" s="721" t="s">
        <v>98</v>
      </c>
      <c r="B36" s="722" t="s">
        <v>245</v>
      </c>
      <c r="C36" s="687"/>
      <c r="D36" s="688"/>
      <c r="E36" s="688"/>
      <c r="F36" s="688"/>
      <c r="G36" s="688"/>
      <c r="H36" s="688"/>
      <c r="I36" s="688"/>
      <c r="J36" s="688"/>
      <c r="K36" s="689"/>
      <c r="L36" s="690"/>
      <c r="M36" s="688"/>
      <c r="N36" s="688"/>
      <c r="O36" s="688"/>
      <c r="P36" s="688"/>
      <c r="Q36" s="688"/>
      <c r="R36" s="688"/>
      <c r="S36" s="688"/>
      <c r="T36" s="688"/>
      <c r="U36" s="689"/>
    </row>
    <row r="37" spans="1:21" s="302" customFormat="1" ht="26.25" thickTop="1" x14ac:dyDescent="0.2">
      <c r="A37" s="682" t="s">
        <v>100</v>
      </c>
      <c r="B37" s="662" t="s">
        <v>92</v>
      </c>
      <c r="C37" s="708" t="s">
        <v>418</v>
      </c>
      <c r="D37" s="709" t="s">
        <v>418</v>
      </c>
      <c r="E37" s="709" t="s">
        <v>418</v>
      </c>
      <c r="F37" s="709" t="s">
        <v>418</v>
      </c>
      <c r="G37" s="664"/>
      <c r="H37" s="709" t="s">
        <v>418</v>
      </c>
      <c r="I37" s="709" t="s">
        <v>418</v>
      </c>
      <c r="J37" s="664"/>
      <c r="K37" s="711" t="s">
        <v>418</v>
      </c>
      <c r="L37" s="667"/>
      <c r="M37" s="664"/>
      <c r="N37" s="664"/>
      <c r="O37" s="664"/>
      <c r="P37" s="664"/>
      <c r="Q37" s="664"/>
      <c r="R37" s="664"/>
      <c r="S37" s="709"/>
      <c r="T37" s="709" t="s">
        <v>418</v>
      </c>
      <c r="U37" s="711" t="s">
        <v>418</v>
      </c>
    </row>
    <row r="38" spans="1:21" s="302" customFormat="1" ht="38.25" x14ac:dyDescent="0.2">
      <c r="A38" s="351" t="s">
        <v>246</v>
      </c>
      <c r="B38" s="349" t="s">
        <v>94</v>
      </c>
      <c r="C38" s="347" t="s">
        <v>418</v>
      </c>
      <c r="D38" s="305" t="s">
        <v>418</v>
      </c>
      <c r="E38" s="305" t="s">
        <v>418</v>
      </c>
      <c r="F38" s="305" t="s">
        <v>418</v>
      </c>
      <c r="G38" s="303"/>
      <c r="H38" s="305" t="s">
        <v>418</v>
      </c>
      <c r="I38" s="305" t="s">
        <v>418</v>
      </c>
      <c r="J38" s="303"/>
      <c r="K38" s="343" t="s">
        <v>418</v>
      </c>
      <c r="L38" s="337"/>
      <c r="M38" s="303"/>
      <c r="N38" s="303"/>
      <c r="O38" s="303"/>
      <c r="P38" s="303"/>
      <c r="Q38" s="303"/>
      <c r="R38" s="303"/>
      <c r="S38" s="305"/>
      <c r="T38" s="305" t="s">
        <v>418</v>
      </c>
      <c r="U38" s="343" t="s">
        <v>418</v>
      </c>
    </row>
    <row r="39" spans="1:21" s="302" customFormat="1" ht="13.5" thickBot="1" x14ac:dyDescent="0.25">
      <c r="A39" s="352" t="s">
        <v>271</v>
      </c>
      <c r="B39" s="350" t="s">
        <v>290</v>
      </c>
      <c r="C39" s="348" t="s">
        <v>418</v>
      </c>
      <c r="D39" s="336" t="s">
        <v>418</v>
      </c>
      <c r="E39" s="336" t="s">
        <v>418</v>
      </c>
      <c r="F39" s="336" t="s">
        <v>418</v>
      </c>
      <c r="G39" s="336" t="s">
        <v>418</v>
      </c>
      <c r="H39" s="336" t="s">
        <v>418</v>
      </c>
      <c r="I39" s="336" t="s">
        <v>418</v>
      </c>
      <c r="J39" s="336" t="s">
        <v>418</v>
      </c>
      <c r="K39" s="344" t="s">
        <v>418</v>
      </c>
      <c r="L39" s="342" t="s">
        <v>418</v>
      </c>
      <c r="M39" s="336" t="s">
        <v>418</v>
      </c>
      <c r="N39" s="336" t="s">
        <v>418</v>
      </c>
      <c r="O39" s="336" t="s">
        <v>418</v>
      </c>
      <c r="P39" s="336" t="s">
        <v>418</v>
      </c>
      <c r="Q39" s="336" t="s">
        <v>418</v>
      </c>
      <c r="R39" s="336" t="s">
        <v>418</v>
      </c>
      <c r="S39" s="336" t="s">
        <v>418</v>
      </c>
      <c r="T39" s="336" t="s">
        <v>418</v>
      </c>
      <c r="U39" s="344" t="s">
        <v>418</v>
      </c>
    </row>
    <row r="40" spans="1:21" ht="11.25" thickTop="1" x14ac:dyDescent="0.15"/>
  </sheetData>
  <mergeCells count="5">
    <mergeCell ref="A1:A3"/>
    <mergeCell ref="B1:B3"/>
    <mergeCell ref="C1:U1"/>
    <mergeCell ref="C2:K2"/>
    <mergeCell ref="L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Кабинеты</vt:lpstr>
      <vt:lpstr>Start</vt:lpstr>
      <vt:lpstr>Пояснения</vt:lpstr>
      <vt:lpstr>Наименование компетенции</vt:lpstr>
      <vt:lpstr>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ВЭМТ</cp:lastModifiedBy>
  <cp:lastPrinted>2020-09-10T13:38:46Z</cp:lastPrinted>
  <dcterms:created xsi:type="dcterms:W3CDTF">2011-05-05T04:03:53Z</dcterms:created>
  <dcterms:modified xsi:type="dcterms:W3CDTF">2023-02-06T13:15:35Z</dcterms:modified>
</cp:coreProperties>
</file>