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 activeTab="2"/>
  </bookViews>
  <sheets>
    <sheet name="Титул" sheetId="1" r:id="rId1"/>
    <sheet name="График" sheetId="2" r:id="rId2"/>
    <sheet name="План" sheetId="3" r:id="rId3"/>
    <sheet name="Кабинеты" sheetId="4" r:id="rId4"/>
    <sheet name="Пояснения" sheetId="5" r:id="rId5"/>
    <sheet name="Start" sheetId="6" state="hidden" r:id="rId6"/>
    <sheet name="Наименование компетенций" sheetId="7" r:id="rId7"/>
    <sheet name="Компетенции" sheetId="8" r:id="rId8"/>
  </sheets>
  <definedNames>
    <definedName name="Индекс" localSheetId="2">"A-T"</definedName>
  </definedNames>
  <calcPr calcId="124519"/>
  <fileRecoveryPr repairLoad="1"/>
</workbook>
</file>

<file path=xl/calcChain.xml><?xml version="1.0" encoding="utf-8"?>
<calcChain xmlns="http://schemas.openxmlformats.org/spreadsheetml/2006/main">
  <c r="AI79" i="3"/>
  <c r="AI78"/>
  <c r="L78"/>
  <c r="AI77"/>
  <c r="L77"/>
  <c r="AI76"/>
  <c r="L76"/>
  <c r="AG75"/>
  <c r="AF75"/>
  <c r="AE75"/>
  <c r="AD75"/>
  <c r="AC75"/>
  <c r="AB75"/>
  <c r="AA75"/>
  <c r="Z75"/>
  <c r="Y75"/>
  <c r="X75"/>
  <c r="W75"/>
  <c r="V75"/>
  <c r="U75"/>
  <c r="T75"/>
  <c r="S75"/>
  <c r="AI75" s="1"/>
  <c r="Q75"/>
  <c r="P75"/>
  <c r="O75"/>
  <c r="N75"/>
  <c r="M75"/>
  <c r="L75"/>
  <c r="K75"/>
  <c r="J75"/>
  <c r="I75"/>
  <c r="H75"/>
  <c r="AI74"/>
  <c r="L74"/>
  <c r="AI73"/>
  <c r="L73"/>
  <c r="AI72"/>
  <c r="L72"/>
  <c r="AG71"/>
  <c r="AF71"/>
  <c r="AE71"/>
  <c r="AD71"/>
  <c r="AC71"/>
  <c r="AB71"/>
  <c r="AA71"/>
  <c r="Z71"/>
  <c r="Y71"/>
  <c r="X71"/>
  <c r="W71"/>
  <c r="V71"/>
  <c r="U71"/>
  <c r="T71"/>
  <c r="S71"/>
  <c r="AI71" s="1"/>
  <c r="Q71"/>
  <c r="P71"/>
  <c r="O71"/>
  <c r="N71"/>
  <c r="M71"/>
  <c r="L71"/>
  <c r="K71"/>
  <c r="J71"/>
  <c r="I71"/>
  <c r="H71"/>
  <c r="AI70"/>
  <c r="L70"/>
  <c r="AI69"/>
  <c r="L69"/>
  <c r="AI68"/>
  <c r="L68"/>
  <c r="AG67"/>
  <c r="AF67"/>
  <c r="AE67"/>
  <c r="AD67"/>
  <c r="AC67"/>
  <c r="AB67"/>
  <c r="AA67"/>
  <c r="Z67"/>
  <c r="Y67"/>
  <c r="X67"/>
  <c r="W67"/>
  <c r="V67"/>
  <c r="U67"/>
  <c r="T67"/>
  <c r="S67"/>
  <c r="AI67" s="1"/>
  <c r="Q67"/>
  <c r="P67"/>
  <c r="O67"/>
  <c r="N67"/>
  <c r="M67"/>
  <c r="L67"/>
  <c r="K67"/>
  <c r="J67"/>
  <c r="I67"/>
  <c r="H67"/>
  <c r="AI66"/>
  <c r="L66"/>
  <c r="AI65"/>
  <c r="L65"/>
  <c r="AI64"/>
  <c r="AI63"/>
  <c r="AG62"/>
  <c r="AF62"/>
  <c r="AE62"/>
  <c r="AD62"/>
  <c r="AC62"/>
  <c r="AB62"/>
  <c r="AA62"/>
  <c r="Z62"/>
  <c r="Y62"/>
  <c r="X62"/>
  <c r="W62"/>
  <c r="V62"/>
  <c r="U62"/>
  <c r="T62"/>
  <c r="S62"/>
  <c r="AI62" s="1"/>
  <c r="Q62"/>
  <c r="P62"/>
  <c r="O62"/>
  <c r="N62"/>
  <c r="M62"/>
  <c r="L62"/>
  <c r="K62"/>
  <c r="J62"/>
  <c r="I62"/>
  <c r="AI61"/>
  <c r="L61"/>
  <c r="AI60"/>
  <c r="L60"/>
  <c r="AI59"/>
  <c r="L59"/>
  <c r="AI58"/>
  <c r="L58"/>
  <c r="AG57"/>
  <c r="AF57"/>
  <c r="AE57"/>
  <c r="AD57"/>
  <c r="AD56" s="1"/>
  <c r="AC57"/>
  <c r="AB57"/>
  <c r="AA57"/>
  <c r="Z57"/>
  <c r="Z56" s="1"/>
  <c r="Y57"/>
  <c r="X57"/>
  <c r="W57"/>
  <c r="V57"/>
  <c r="V56" s="1"/>
  <c r="U57"/>
  <c r="T57"/>
  <c r="S57"/>
  <c r="Q57"/>
  <c r="Q56" s="1"/>
  <c r="Q40" s="1"/>
  <c r="P57"/>
  <c r="O57"/>
  <c r="N57"/>
  <c r="M57"/>
  <c r="M56" s="1"/>
  <c r="M40" s="1"/>
  <c r="L57"/>
  <c r="K57"/>
  <c r="J57"/>
  <c r="I57"/>
  <c r="I56" s="1"/>
  <c r="I40" s="1"/>
  <c r="H57"/>
  <c r="AH56"/>
  <c r="AG56"/>
  <c r="AF56"/>
  <c r="AE56"/>
  <c r="AC56"/>
  <c r="AB56"/>
  <c r="AA56"/>
  <c r="Y56"/>
  <c r="X56"/>
  <c r="W56"/>
  <c r="U56"/>
  <c r="T56"/>
  <c r="S56"/>
  <c r="P56"/>
  <c r="O56"/>
  <c r="N56"/>
  <c r="L56"/>
  <c r="K56"/>
  <c r="J56"/>
  <c r="H56"/>
  <c r="AI55"/>
  <c r="AI54"/>
  <c r="AI53"/>
  <c r="AI52"/>
  <c r="L52"/>
  <c r="AI51"/>
  <c r="L51"/>
  <c r="AI50"/>
  <c r="L50"/>
  <c r="AI49"/>
  <c r="L49"/>
  <c r="AI48"/>
  <c r="L48"/>
  <c r="AI47"/>
  <c r="L47"/>
  <c r="AI46"/>
  <c r="L46"/>
  <c r="AI45"/>
  <c r="L45"/>
  <c r="AI44"/>
  <c r="L44"/>
  <c r="AI43"/>
  <c r="L43"/>
  <c r="AI42"/>
  <c r="L42"/>
  <c r="AG41"/>
  <c r="AF41"/>
  <c r="AE41"/>
  <c r="AD41"/>
  <c r="AC41"/>
  <c r="AB41"/>
  <c r="AA41"/>
  <c r="Z41"/>
  <c r="Y41"/>
  <c r="X41"/>
  <c r="W41"/>
  <c r="V41"/>
  <c r="U41"/>
  <c r="T41"/>
  <c r="S41"/>
  <c r="AI41" s="1"/>
  <c r="R41"/>
  <c r="Q41"/>
  <c r="P41"/>
  <c r="O41"/>
  <c r="N41"/>
  <c r="M41"/>
  <c r="L41"/>
  <c r="K41"/>
  <c r="J41"/>
  <c r="I41"/>
  <c r="H41"/>
  <c r="AI40"/>
  <c r="AH40"/>
  <c r="P40"/>
  <c r="O40"/>
  <c r="N40"/>
  <c r="L40"/>
  <c r="K40"/>
  <c r="J40"/>
  <c r="H40"/>
  <c r="AI39"/>
  <c r="L39"/>
  <c r="AI38"/>
  <c r="L38"/>
  <c r="AI37"/>
  <c r="L37"/>
  <c r="AG36"/>
  <c r="AF36"/>
  <c r="AE36"/>
  <c r="AD36"/>
  <c r="AC36"/>
  <c r="AB36"/>
  <c r="AA36"/>
  <c r="Z36"/>
  <c r="Y36"/>
  <c r="X36"/>
  <c r="W36"/>
  <c r="V36"/>
  <c r="U36"/>
  <c r="AI36" s="1"/>
  <c r="T36"/>
  <c r="S36"/>
  <c r="Q36"/>
  <c r="P36"/>
  <c r="O36"/>
  <c r="N36"/>
  <c r="M36"/>
  <c r="L36"/>
  <c r="K36"/>
  <c r="J36"/>
  <c r="I36"/>
  <c r="H36"/>
  <c r="AI35"/>
  <c r="L35"/>
  <c r="AI34"/>
  <c r="L34"/>
  <c r="AI33"/>
  <c r="L33"/>
  <c r="AI32"/>
  <c r="L32"/>
  <c r="AI31"/>
  <c r="L31"/>
  <c r="AI30"/>
  <c r="L30"/>
  <c r="L29" s="1"/>
  <c r="AG29"/>
  <c r="AF29"/>
  <c r="AE29"/>
  <c r="AD29"/>
  <c r="AC29"/>
  <c r="AB29"/>
  <c r="AA29"/>
  <c r="Z29"/>
  <c r="Y29"/>
  <c r="X29"/>
  <c r="W29"/>
  <c r="V29"/>
  <c r="U29"/>
  <c r="T29"/>
  <c r="S29"/>
  <c r="AI29" s="1"/>
  <c r="Q29"/>
  <c r="P29"/>
  <c r="O29"/>
  <c r="N29"/>
  <c r="M29"/>
  <c r="K29"/>
  <c r="J29"/>
  <c r="I29"/>
  <c r="H29"/>
  <c r="AI28"/>
  <c r="AI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AI23"/>
  <c r="AI22"/>
  <c r="AI21"/>
  <c r="AI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AI19"/>
  <c r="AI18"/>
  <c r="AI17"/>
  <c r="AI16"/>
  <c r="AI15"/>
  <c r="AI14"/>
  <c r="AI13"/>
  <c r="L13"/>
  <c r="AI12"/>
  <c r="L12"/>
  <c r="L11" s="1"/>
  <c r="L10" s="1"/>
  <c r="L9" s="1"/>
  <c r="AG11"/>
  <c r="AG10" s="1"/>
  <c r="AG9" s="1"/>
  <c r="AG8" s="1"/>
  <c r="AF11"/>
  <c r="AE11"/>
  <c r="AE10" s="1"/>
  <c r="AE9" s="1"/>
  <c r="AE8" s="1"/>
  <c r="AD11"/>
  <c r="AC11"/>
  <c r="AC10" s="1"/>
  <c r="AC9" s="1"/>
  <c r="AC8" s="1"/>
  <c r="AB11"/>
  <c r="AA11"/>
  <c r="AA10" s="1"/>
  <c r="AA9" s="1"/>
  <c r="AA8" s="1"/>
  <c r="Z11"/>
  <c r="Y11"/>
  <c r="Y10" s="1"/>
  <c r="Y9" s="1"/>
  <c r="Y8" s="1"/>
  <c r="X11"/>
  <c r="W11"/>
  <c r="W10" s="1"/>
  <c r="W9" s="1"/>
  <c r="W8" s="1"/>
  <c r="V11"/>
  <c r="U11"/>
  <c r="U10" s="1"/>
  <c r="U9" s="1"/>
  <c r="U8" s="1"/>
  <c r="T11"/>
  <c r="S11"/>
  <c r="AI11" s="1"/>
  <c r="R11"/>
  <c r="Q11"/>
  <c r="Q10" s="1"/>
  <c r="Q9" s="1"/>
  <c r="P11"/>
  <c r="O11"/>
  <c r="O10" s="1"/>
  <c r="O9" s="1"/>
  <c r="N11"/>
  <c r="M11"/>
  <c r="M10" s="1"/>
  <c r="M9" s="1"/>
  <c r="K11"/>
  <c r="K10" s="1"/>
  <c r="K9" s="1"/>
  <c r="J11"/>
  <c r="I11"/>
  <c r="I10" s="1"/>
  <c r="I9" s="1"/>
  <c r="H11"/>
  <c r="AF10"/>
  <c r="AF9" s="1"/>
  <c r="AF8" s="1"/>
  <c r="AD10"/>
  <c r="AD9" s="1"/>
  <c r="AD8" s="1"/>
  <c r="AB10"/>
  <c r="AB9" s="1"/>
  <c r="AB8" s="1"/>
  <c r="Z10"/>
  <c r="Z9" s="1"/>
  <c r="Z8" s="1"/>
  <c r="X10"/>
  <c r="X9" s="1"/>
  <c r="X8" s="1"/>
  <c r="V10"/>
  <c r="V9" s="1"/>
  <c r="V8" s="1"/>
  <c r="T10"/>
  <c r="T9" s="1"/>
  <c r="T8" s="1"/>
  <c r="R10"/>
  <c r="P10"/>
  <c r="N10"/>
  <c r="N9" s="1"/>
  <c r="J10"/>
  <c r="J9" s="1"/>
  <c r="H10"/>
  <c r="P9"/>
  <c r="H9"/>
  <c r="AI56" l="1"/>
  <c r="AI57"/>
  <c r="S10"/>
  <c r="AI10" l="1"/>
  <c r="S9"/>
  <c r="L8" l="1"/>
  <c r="AI9"/>
  <c r="S8"/>
</calcChain>
</file>

<file path=xl/sharedStrings.xml><?xml version="1.0" encoding="utf-8"?>
<sst xmlns="http://schemas.openxmlformats.org/spreadsheetml/2006/main" count="1306" uniqueCount="478">
  <si>
    <t>Утверждаю</t>
  </si>
  <si>
    <t>Директор КОГПОАУ ВЭМТ</t>
  </si>
  <si>
    <t>_______________ М.Ю. Казакова</t>
  </si>
  <si>
    <t>"_____"___________________2022 год</t>
  </si>
  <si>
    <t>УЧЕБНЫЙ ПЛАН</t>
  </si>
  <si>
    <t>основной профессиональной образовательной программы среднего профессионального образования</t>
  </si>
  <si>
    <t>Кировское областное государственное профессиональное образовательноеавтономное автономное   учреждение                           "Вятский электромашиностроительный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</si>
  <si>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</si>
  <si>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</si>
  <si>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22.02.06</t>
  </si>
  <si>
    <t>Сварочное производство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</si>
  <si>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</si>
  <si>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</si>
  <si>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</si>
  <si>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</si>
  <si>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</si>
  <si>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</si>
  <si>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 xml:space="preserve">    техник</t>
  </si>
  <si>
    <t>форма обучения</t>
  </si>
  <si>
    <t xml:space="preserve">    очная</t>
  </si>
  <si>
    <t xml:space="preserve">нормативный срок освоения ОПОП  </t>
  </si>
  <si>
    <t>3г 10м</t>
  </si>
  <si>
    <r>
      <t xml:space="preserve">год начала подготовки по УП   </t>
    </r>
    <r>
      <rPr>
        <sz val="14"/>
        <color indexed="64"/>
        <rFont val="Times New Roman"/>
        <family val="1"/>
        <charset val="204"/>
      </rPr>
      <t>2022</t>
    </r>
  </si>
  <si>
    <t>технологический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</si>
  <si>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</si>
  <si>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</si>
  <si>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</si>
  <si>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</si>
  <si>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r>
      <t>1</t>
    </r>
    <r>
      <rPr>
        <b/>
        <sz val="11"/>
        <color indexed="64"/>
        <rFont val="Times New Roman"/>
        <family val="1"/>
        <charset val="204"/>
      </rPr>
      <t xml:space="preserve"> График учебного процесса 22.02.06 Сварочное производство 2022 - 2026 гг</t>
    </r>
  </si>
  <si>
    <t>Курс</t>
  </si>
  <si>
    <t>Сентябрь</t>
  </si>
  <si>
    <t>29 сен - 05 окт</t>
  </si>
  <si>
    <t>Октябрь</t>
  </si>
  <si>
    <t>27 окт-02 ноя</t>
  </si>
  <si>
    <t>Ноябрь</t>
  </si>
  <si>
    <t>24-30</t>
  </si>
  <si>
    <t>Декабрь</t>
  </si>
  <si>
    <t>29 дек - 04 янв</t>
  </si>
  <si>
    <t>Январь</t>
  </si>
  <si>
    <t>26 янв-01 фев</t>
  </si>
  <si>
    <t>Февраль</t>
  </si>
  <si>
    <t>23 фев-01 мар</t>
  </si>
  <si>
    <t>Март</t>
  </si>
  <si>
    <t>30 мар- 05 апр</t>
  </si>
  <si>
    <t>Апрель</t>
  </si>
  <si>
    <t>27 апр -03 мая</t>
  </si>
  <si>
    <t>Май</t>
  </si>
  <si>
    <t>Июнь</t>
  </si>
  <si>
    <t>29 июн-05 июл</t>
  </si>
  <si>
    <t>Июль</t>
  </si>
  <si>
    <t>25-31</t>
  </si>
  <si>
    <t>Август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</si>
  <si>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</si>
  <si>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</si>
  <si>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</si>
  <si>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</si>
  <si>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</si>
  <si>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</si>
  <si>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</si>
  <si>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</si>
  <si>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</si>
  <si>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</si>
  <si>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</si>
  <si>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</si>
  <si>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</si>
  <si>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</si>
  <si>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</si>
  <si>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</si>
  <si>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</si>
  <si>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</si>
  <si>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</si>
  <si>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</si>
  <si>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</si>
  <si>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</si>
  <si>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</si>
  <si>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</si>
  <si>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</si>
  <si>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</si>
  <si>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</si>
  <si>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</si>
  <si>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</si>
  <si>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</si>
  <si>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</si>
  <si>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</si>
  <si>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</si>
  <si>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</si>
  <si>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</si>
  <si>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</si>
  <si>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</si>
  <si>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</si>
  <si>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</si>
  <si>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</si>
  <si>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</si>
  <si>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</si>
  <si>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</si>
  <si>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</si>
  <si>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</si>
  <si>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</si>
  <si>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</si>
  <si>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</si>
  <si>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</si>
  <si>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</si>
  <si>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</si>
  <si>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</si>
  <si>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</si>
  <si>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</si>
  <si>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</si>
  <si>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</si>
  <si>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</si>
  <si>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</si>
  <si>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</si>
  <si>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</si>
  <si>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</si>
  <si>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</si>
  <si>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</si>
  <si>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</si>
  <si>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</si>
  <si>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</si>
  <si>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</si>
  <si>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</si>
  <si>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</si>
  <si>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</si>
  <si>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</si>
  <si>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</si>
  <si>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</si>
  <si>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=</t>
  </si>
  <si>
    <t>А</t>
  </si>
  <si>
    <t>II</t>
  </si>
  <si>
    <t>III</t>
  </si>
  <si>
    <t>П</t>
  </si>
  <si>
    <t>IV</t>
  </si>
  <si>
    <t>Х</t>
  </si>
  <si>
    <t>D</t>
  </si>
  <si>
    <t>*</t>
  </si>
  <si>
    <t>Обозначения:</t>
  </si>
  <si>
    <t xml:space="preserve">   Обучение по дисциплинам и междисциплинарным курсам, 1-2 дня в неделю учебная практика</t>
  </si>
  <si>
    <t xml:space="preserve">   Каникулы</t>
  </si>
  <si>
    <t xml:space="preserve">   Подготовка к государственной (итоговой) аттестации</t>
  </si>
  <si>
    <t>Обучение по дисциплинам и междисциплинарным курсам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</si>
  <si>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</si>
  <si>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</si>
  <si>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Промежуточная аттестация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</si>
  <si>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</si>
  <si>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</si>
  <si>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</si>
  <si>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</si>
  <si>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курс</t>
  </si>
  <si>
    <t>Обучение по дисциплинам 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</si>
  <si>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</si>
  <si>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</si>
  <si>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</si>
  <si>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</si>
  <si>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</si>
  <si>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</si>
  <si>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по профилю специальности</t>
  </si>
  <si>
    <t>преддипломная</t>
  </si>
  <si>
    <t>недель</t>
  </si>
  <si>
    <t>1 курс</t>
  </si>
  <si>
    <t>2 курс</t>
  </si>
  <si>
    <t>3 курс</t>
  </si>
  <si>
    <t>4 курс</t>
  </si>
  <si>
    <t>Индекс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</si>
  <si>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</si>
  <si>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</si>
  <si>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</si>
  <si>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</si>
  <si>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</si>
  <si>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</si>
  <si>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</si>
  <si>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</si>
  <si>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</si>
  <si>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</si>
  <si>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</si>
  <si>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 xml:space="preserve">формы промежуточной аттестации 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</si>
  <si>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</si>
  <si>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</si>
  <si>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</si>
  <si>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</si>
  <si>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</si>
  <si>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</si>
  <si>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</si>
  <si>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</si>
  <si>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</si>
  <si>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</si>
  <si>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</si>
  <si>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</si>
  <si>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 том числе</t>
  </si>
  <si>
    <t>17  нед</t>
  </si>
  <si>
    <t>22  нед</t>
  </si>
  <si>
    <t>22 нед</t>
  </si>
  <si>
    <t>23 нед</t>
  </si>
  <si>
    <t>17 нед</t>
  </si>
  <si>
    <t xml:space="preserve"> нед</t>
  </si>
  <si>
    <t>Теоретическое обучение</t>
  </si>
  <si>
    <t xml:space="preserve">Лабораторные и практические занятия </t>
  </si>
  <si>
    <t>Курсовой  проект</t>
  </si>
  <si>
    <t>Учебная практика/производственная практика</t>
  </si>
  <si>
    <t>Максим.</t>
  </si>
  <si>
    <t>55</t>
  </si>
  <si>
    <t>62</t>
  </si>
  <si>
    <t>69</t>
  </si>
  <si>
    <t>76</t>
  </si>
  <si>
    <t>46,9</t>
  </si>
  <si>
    <t>NaN</t>
  </si>
  <si>
    <t>ОУП.00</t>
  </si>
  <si>
    <t>ОБЩЕОБРАЗОВАТЕЛЬНЫЙ ЦИКЛ</t>
  </si>
  <si>
    <t>Общие учебные предметы</t>
  </si>
  <si>
    <t>ОУП.01</t>
  </si>
  <si>
    <t>Русский язык</t>
  </si>
  <si>
    <t>`--,Э</t>
  </si>
  <si>
    <t>ОУП.02</t>
  </si>
  <si>
    <t>Литература</t>
  </si>
  <si>
    <t>`--,ДЗ</t>
  </si>
  <si>
    <t>66</t>
  </si>
  <si>
    <t>ОУП.03</t>
  </si>
  <si>
    <t>Иностранный язык</t>
  </si>
  <si>
    <t>ОУП.04</t>
  </si>
  <si>
    <t>Математика</t>
  </si>
  <si>
    <t>ОУП.05</t>
  </si>
  <si>
    <t>История</t>
  </si>
  <si>
    <t>ОУП.06</t>
  </si>
  <si>
    <t>Физическая культура</t>
  </si>
  <si>
    <t>ОУП.07</t>
  </si>
  <si>
    <t>Основы безопасности жизнедеятельности</t>
  </si>
  <si>
    <t>ОУП.08</t>
  </si>
  <si>
    <t>Астрономия</t>
  </si>
  <si>
    <t>ДЗ</t>
  </si>
  <si>
    <t>Предметы по выбору из обязательных предметных областей</t>
  </si>
  <si>
    <t>ОУП.09</t>
  </si>
  <si>
    <t xml:space="preserve">Информатика </t>
  </si>
  <si>
    <t>ОУП.10</t>
  </si>
  <si>
    <t>Физика</t>
  </si>
  <si>
    <t>ОУП.11</t>
  </si>
  <si>
    <t>Родная литература</t>
  </si>
  <si>
    <t>Индивидуальный проект</t>
  </si>
  <si>
    <t>ЭК.00</t>
  </si>
  <si>
    <t>Дополнительные предметы</t>
  </si>
  <si>
    <t>ЭК.01</t>
  </si>
  <si>
    <t>Химия вокруг нас</t>
  </si>
  <si>
    <t>ЭК.02</t>
  </si>
  <si>
    <t>Основы общественных наук</t>
  </si>
  <si>
    <t>ЭК.03</t>
  </si>
  <si>
    <t>Основы проектной деятельности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</si>
  <si>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</si>
  <si>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</si>
  <si>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</si>
  <si>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</si>
  <si>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</si>
  <si>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`-,ДЗ</t>
  </si>
  <si>
    <t>ОГСЭ.03</t>
  </si>
  <si>
    <t>`-,-,-,-,-,ДЗ</t>
  </si>
  <si>
    <t>ОГСЭ.04</t>
  </si>
  <si>
    <t>`З,З,З,З,З,ДЗ</t>
  </si>
  <si>
    <t>ОГСЭ.05*</t>
  </si>
  <si>
    <t>Введение в специальность*</t>
  </si>
  <si>
    <t>ДЗ,ДЗ</t>
  </si>
  <si>
    <t>ОГСЭ.06*</t>
  </si>
  <si>
    <t>Русский язык и культура речи*</t>
  </si>
  <si>
    <t>ЕН.00</t>
  </si>
  <si>
    <t>Математический и общий естественнонаучный цикл</t>
  </si>
  <si>
    <t>ЕН.01</t>
  </si>
  <si>
    <t>53</t>
  </si>
  <si>
    <t>ЕН.02</t>
  </si>
  <si>
    <t>Информатика</t>
  </si>
  <si>
    <t>61</t>
  </si>
  <si>
    <t>ЕН.03</t>
  </si>
  <si>
    <t>П.00</t>
  </si>
  <si>
    <t>Профессиональный учебный  цикл</t>
  </si>
  <si>
    <t>ОП</t>
  </si>
  <si>
    <t>Общепрофессиональные дисциплины</t>
  </si>
  <si>
    <t>ОП.01</t>
  </si>
  <si>
    <t>Информационные технологии в профессиональной деятельности</t>
  </si>
  <si>
    <t>`ДЗ</t>
  </si>
  <si>
    <t>ОП.02</t>
  </si>
  <si>
    <t>Правовое обеспчение профессиональной деятельности</t>
  </si>
  <si>
    <t>ОП.03</t>
  </si>
  <si>
    <t>Основы экономики организации</t>
  </si>
  <si>
    <t>ОП.04</t>
  </si>
  <si>
    <t>Менеджмент</t>
  </si>
  <si>
    <t>ОП.05</t>
  </si>
  <si>
    <t>Охрана труда</t>
  </si>
  <si>
    <t>ОП.06</t>
  </si>
  <si>
    <t>Инженерная графика</t>
  </si>
  <si>
    <t>ОП.07</t>
  </si>
  <si>
    <t>Техническая механика</t>
  </si>
  <si>
    <t>ОП.08</t>
  </si>
  <si>
    <t>Материаловедение</t>
  </si>
  <si>
    <t>` --,Э</t>
  </si>
  <si>
    <t>ОП.09</t>
  </si>
  <si>
    <t>Электротехника и электроника</t>
  </si>
  <si>
    <t>` Э</t>
  </si>
  <si>
    <t>ОП.10</t>
  </si>
  <si>
    <t>Метрология, стандартизация и сертификация</t>
  </si>
  <si>
    <t>ОП.11</t>
  </si>
  <si>
    <t>Безопасность жизнедеятельности</t>
  </si>
  <si>
    <t>ОП.12*</t>
  </si>
  <si>
    <t>Основы предпринимательства*</t>
  </si>
  <si>
    <t>ОП.13*</t>
  </si>
  <si>
    <t>Сварка полимерных материалов ручным способом*</t>
  </si>
  <si>
    <t>Э</t>
  </si>
  <si>
    <t>ОП.14*</t>
  </si>
  <si>
    <t>Технология конструкционных материалов*</t>
  </si>
  <si>
    <t>ПМ.00</t>
  </si>
  <si>
    <t>Профессиональные модули</t>
  </si>
  <si>
    <t>ПМ.01</t>
  </si>
  <si>
    <t>Подготовка и осуществление технологических процессов изготовления сварных конструкций</t>
  </si>
  <si>
    <t>ЭК</t>
  </si>
  <si>
    <t>МДК.01.01</t>
  </si>
  <si>
    <t>Технология сварочных работ</t>
  </si>
  <si>
    <t>`--,--,Э</t>
  </si>
  <si>
    <t>МДК.01.02</t>
  </si>
  <si>
    <t>Основное оборудование для производства сварных конструкций</t>
  </si>
  <si>
    <t>260</t>
  </si>
  <si>
    <t>УП.01</t>
  </si>
  <si>
    <t>час</t>
  </si>
  <si>
    <t>ПП.01</t>
  </si>
  <si>
    <t xml:space="preserve">Производственная практика </t>
  </si>
  <si>
    <t>ПМ.02</t>
  </si>
  <si>
    <t>Разработка технологических процессов и проектирование изделий</t>
  </si>
  <si>
    <t>Комплексный ЭК</t>
  </si>
  <si>
    <t>МДК.02.01</t>
  </si>
  <si>
    <t>Основы расчета и проектирования сварных конструкций</t>
  </si>
  <si>
    <t>152</t>
  </si>
  <si>
    <t>250</t>
  </si>
  <si>
    <t>МДК.02.02</t>
  </si>
  <si>
    <t>Основы проектирования технологических процессов</t>
  </si>
  <si>
    <t>247</t>
  </si>
  <si>
    <t>УП.02</t>
  </si>
  <si>
    <t>ПП.02</t>
  </si>
  <si>
    <t>Производственная  практика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</si>
  <si>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</si>
  <si>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</si>
  <si>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</si>
  <si>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</si>
  <si>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160</t>
  </si>
  <si>
    <t>УП.03</t>
  </si>
  <si>
    <t>ПП.03</t>
  </si>
  <si>
    <t>ПМ.04</t>
  </si>
  <si>
    <t>Организация и планирование сварочного производства</t>
  </si>
  <si>
    <t>МДК.04.01</t>
  </si>
  <si>
    <t>Основы организации и планирования производственных работ на сварочном участке</t>
  </si>
  <si>
    <t>213</t>
  </si>
  <si>
    <t>УП.04</t>
  </si>
  <si>
    <t xml:space="preserve">Учебная практика 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</si>
  <si>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</si>
  <si>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</si>
  <si>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</si>
  <si>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</si>
  <si>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Выполнение работ по профессии 19756 Электрогазосварщик</t>
  </si>
  <si>
    <t>156</t>
  </si>
  <si>
    <t>УП.05</t>
  </si>
  <si>
    <t>ПП.05</t>
  </si>
  <si>
    <t>ПДП</t>
  </si>
  <si>
    <t>Преддипломная практика</t>
  </si>
  <si>
    <t>всего</t>
  </si>
  <si>
    <t>экзаменов</t>
  </si>
  <si>
    <t>2106/1404</t>
  </si>
  <si>
    <t>общеобразовательный цикл</t>
  </si>
  <si>
    <t>диф.зачетов</t>
  </si>
  <si>
    <t>648/432</t>
  </si>
  <si>
    <t>общегумманитарный цикл</t>
  </si>
  <si>
    <t>зачетов</t>
  </si>
  <si>
    <t>324/216</t>
  </si>
  <si>
    <t>математический и общий естественнонаучный учебный цикл</t>
  </si>
  <si>
    <t>эк</t>
  </si>
  <si>
    <t>582/388</t>
  </si>
  <si>
    <t>общепрофессиональные дисциплины</t>
  </si>
  <si>
    <t>2 нед</t>
  </si>
  <si>
    <t>1 нед</t>
  </si>
  <si>
    <t>1350/900</t>
  </si>
  <si>
    <t>вариативная часть</t>
  </si>
  <si>
    <t>1632/1088</t>
  </si>
  <si>
    <t>профессиональные модули</t>
  </si>
  <si>
    <t>практика</t>
  </si>
  <si>
    <t>промежуточная аттестация</t>
  </si>
  <si>
    <t>7 нед</t>
  </si>
  <si>
    <t>преддипломная практика</t>
  </si>
  <si>
    <t>государственная итоговая  аттестация</t>
  </si>
  <si>
    <t>6 нед</t>
  </si>
  <si>
    <t>6642/5472</t>
  </si>
  <si>
    <t>итого</t>
  </si>
  <si>
    <t>Наименование</t>
  </si>
  <si>
    <t>Кабинеты:</t>
  </si>
  <si>
    <t>1. Инженерной графики</t>
  </si>
  <si>
    <t>10. Расчета и проектирования сварных соединений</t>
  </si>
  <si>
    <t>2. Технологии электрической сварки плавлением</t>
  </si>
  <si>
    <t>3. Метрологии, стандартизации и сертификации</t>
  </si>
  <si>
    <t>4. Экологических основ природопользования, безопасности жизнедеятельности и охраны труда</t>
  </si>
  <si>
    <t>5. Информатики и информационных технологий</t>
  </si>
  <si>
    <t>6. Экономики отрасли, менеджмента и правового обеспечения профессиональной деятельности</t>
  </si>
  <si>
    <t>Лаборатории:</t>
  </si>
  <si>
    <t>1. Технической механики</t>
  </si>
  <si>
    <t>2. Электротехники и электронной техники</t>
  </si>
  <si>
    <t>3. Испытания материалов и контроля качества сварных соединений</t>
  </si>
  <si>
    <t>4. Материаловедения</t>
  </si>
  <si>
    <t>Мастерские</t>
  </si>
  <si>
    <t xml:space="preserve">1.Слесарная </t>
  </si>
  <si>
    <t>2. Сварочная</t>
  </si>
  <si>
    <t>Полигоны</t>
  </si>
  <si>
    <t>1. Сварочный полигон</t>
  </si>
  <si>
    <t>Тренажеры, тренажерные комплексы</t>
  </si>
  <si>
    <t>1. Компьютеризованный малоамперный дуговой тренажер сварщика МДТС-05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</si>
  <si>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</si>
  <si>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</si>
  <si>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</si>
  <si>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</si>
  <si>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</si>
  <si>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</si>
  <si>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</si>
  <si>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</si>
  <si>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</si>
  <si>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</si>
  <si>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</si>
  <si>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</si>
  <si>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</si>
  <si>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</si>
  <si>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</si>
  <si>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</si>
  <si>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</t>
  </si>
  <si>
    <t>Принимать решения в стандартных и нестандартных ситуациях и нести за них ответственность.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</si>
  <si>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</si>
  <si>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</si>
  <si>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</si>
  <si>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</si>
  <si>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</si>
  <si>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команде, эффективно общаться с коллегами, руководством, потребителями.</t>
  </si>
  <si>
    <t>ОК 7</t>
  </si>
  <si>
    <t>Брать на себя ответственность за работу членов команды (подчиненных), результат выполнения заданий.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</si>
  <si>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</si>
  <si>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</si>
  <si>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</si>
  <si>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Ориентироваться в условиях частой смены технологий в профессиональной деятельности.</t>
  </si>
  <si>
    <t>ПК 1.1</t>
  </si>
  <si>
    <t>Применять различные методы, способы и приемы сбрки исварки конструкций с эксплуатационными свойствами</t>
  </si>
  <si>
    <t>ПК 1.2</t>
  </si>
  <si>
    <t>Выполнять техническую подготовку  сварных конструкций</t>
  </si>
  <si>
    <t>ПК 1.3</t>
  </si>
  <si>
    <t>Выполнять оборудование, приспособления и инструменты для  обеспечения  производства сварных соединений с заданными  свойствами</t>
  </si>
  <si>
    <t>ПК 1.4</t>
  </si>
  <si>
    <t>Хранить и использовать сварочную аппаратуру  и инструменты в ходе производственного процесса</t>
  </si>
  <si>
    <t xml:space="preserve">ПК 2.1 </t>
  </si>
  <si>
    <t>ПК 2.2</t>
  </si>
  <si>
    <t>Выполнять расчеты и конструирование сварных соединений  и конструкци</t>
  </si>
  <si>
    <t>ПК 2.3</t>
  </si>
  <si>
    <t>Осуществлять технико-экономическое обоснование выбранного технологического процесса</t>
  </si>
  <si>
    <t>ПК 2.4</t>
  </si>
  <si>
    <t>Оформлять конструкторскую, технологическую и техническую документацию</t>
  </si>
  <si>
    <t>ПК 2.5</t>
  </si>
  <si>
    <t xml:space="preserve"> Осуществлять разработку и оформление графических, вычислительных и проектных работ с использованием информационно-компьютерных технологий</t>
  </si>
  <si>
    <t>ПК 3.1</t>
  </si>
  <si>
    <t>Опрелелять причины, приводящие   к образованию дефектов в  в сварных швах</t>
  </si>
  <si>
    <t>ПК 3.2</t>
  </si>
  <si>
    <t>Обоснованно выбирать и использовать методы, оборудование, аппаратуру и приборы для контроля металлов и сварных соединений</t>
  </si>
  <si>
    <t>ПК 3.3</t>
  </si>
  <si>
    <t xml:space="preserve"> Предупреждать , выявлять и устанять дефекты сварных соединеий и изделий для получения качественной продукции</t>
  </si>
  <si>
    <t>ПК 3.4</t>
  </si>
  <si>
    <t xml:space="preserve"> Оформлять документацию по контролю качества сварки</t>
  </si>
  <si>
    <t>ПК 4.1</t>
  </si>
  <si>
    <t>Осуществлять текущее и перспективное планирование производственных работ</t>
  </si>
  <si>
    <t>ПК  4.2</t>
  </si>
  <si>
    <t>Производить технологические расчеты на основе нормативов, технологических режимов и материальных затрат</t>
  </si>
  <si>
    <t>ПК 4.3</t>
  </si>
  <si>
    <t>Применять методы и приемы организации труда, эксплуатации оборудования, оснастки, средств механизации для повышения эффективности производства</t>
  </si>
  <si>
    <t>ПК 4.4</t>
  </si>
  <si>
    <t>организовыать ремонт и техническое обслуживание сварочного производства по Единой системе планово -  предупредительного ремонта</t>
  </si>
  <si>
    <t>ПК 4.5</t>
  </si>
  <si>
    <t>Обеспечивать профилактику и безопасность условий труда на участке сварочных работ</t>
  </si>
  <si>
    <t>Индексы</t>
  </si>
  <si>
    <t>Наименование дисциплин, МДК</t>
  </si>
  <si>
    <t>Компетенции</t>
  </si>
  <si>
    <t>Общие</t>
  </si>
  <si>
    <t>Профессиональные</t>
  </si>
  <si>
    <t>ОК3</t>
  </si>
  <si>
    <t>ОК6</t>
  </si>
  <si>
    <t>ПК 2.1</t>
  </si>
  <si>
    <t>ПК 4.2</t>
  </si>
  <si>
    <t>+</t>
  </si>
  <si>
    <t xml:space="preserve">Производственная  практика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</si>
</sst>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,###"/>
  </numFmts>
  <fonts count="40">
    <font>
      <sz val="8"/>
      <color indexed="64"/>
      <name val="Tahoma"/>
    </font>
    <font>
      <sz val="9"/>
      <color indexed="64"/>
      <name val="Tahoma"/>
      <family val="2"/>
      <charset val="204"/>
    </font>
    <font>
      <i/>
      <sz val="15"/>
      <color indexed="64"/>
      <name val="Arial"/>
      <family val="2"/>
      <charset val="204"/>
    </font>
    <font>
      <sz val="16"/>
      <color indexed="64"/>
      <name val="Times New Roman"/>
      <family val="1"/>
      <charset val="204"/>
    </font>
    <font>
      <sz val="11"/>
      <color indexed="64"/>
      <name val="Arial"/>
      <family val="2"/>
      <charset val="204"/>
    </font>
    <font>
      <sz val="12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b/>
      <sz val="26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4"/>
      <color indexed="64"/>
      <name val="Arial"/>
      <family val="2"/>
      <charset val="204"/>
    </font>
    <font>
      <sz val="14"/>
      <color indexed="64"/>
      <name val="Tahoma"/>
      <family val="2"/>
      <charset val="204"/>
    </font>
    <font>
      <i/>
      <sz val="9"/>
      <color indexed="64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8"/>
      <color indexed="64"/>
      <name val="Arial"/>
      <family val="2"/>
      <charset val="204"/>
    </font>
    <font>
      <b/>
      <sz val="12"/>
      <color indexed="64"/>
      <name val="Arial"/>
      <family val="2"/>
      <charset val="204"/>
    </font>
    <font>
      <sz val="12"/>
      <color indexed="64"/>
      <name val="Arial"/>
      <family val="2"/>
      <charset val="204"/>
    </font>
    <font>
      <sz val="12"/>
      <color indexed="64"/>
      <name val="Tahoma"/>
      <family val="2"/>
      <charset val="204"/>
    </font>
    <font>
      <b/>
      <sz val="11"/>
      <color indexed="64"/>
      <name val="Arial"/>
      <family val="2"/>
      <charset val="204"/>
    </font>
    <font>
      <b/>
      <sz val="8"/>
      <color indexed="64"/>
      <name val="Tahoma"/>
      <family val="2"/>
      <charset val="204"/>
    </font>
    <font>
      <sz val="10"/>
      <color indexed="64"/>
      <name val="Tahoma"/>
      <family val="2"/>
      <charset val="204"/>
    </font>
    <font>
      <sz val="10"/>
      <color indexed="64"/>
      <name val="Symbol"/>
      <family val="1"/>
      <charset val="2"/>
    </font>
    <font>
      <sz val="8"/>
      <color indexed="64"/>
      <name val="Symbol"/>
      <family val="1"/>
      <charset val="2"/>
    </font>
    <font>
      <sz val="9"/>
      <color indexed="64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sz val="7"/>
      <color indexed="64"/>
      <name val="Tahoma"/>
      <family val="2"/>
      <charset val="204"/>
    </font>
    <font>
      <sz val="8"/>
      <name val="Tahoma"/>
      <family val="2"/>
      <charset val="204"/>
    </font>
    <font>
      <sz val="8"/>
      <color indexed="64"/>
      <name val="Times New Roman"/>
      <family val="1"/>
      <charset val="204"/>
    </font>
    <font>
      <b/>
      <i/>
      <sz val="9"/>
      <color indexed="64"/>
      <name val="Times New Roman"/>
      <family val="1"/>
      <charset val="204"/>
    </font>
    <font>
      <sz val="8"/>
      <color indexed="2"/>
      <name val="Tahoma"/>
      <family val="2"/>
      <charset val="204"/>
    </font>
    <font>
      <sz val="10"/>
      <color indexed="64"/>
      <name val="Times New Roman"/>
      <family val="1"/>
      <charset val="204"/>
    </font>
    <font>
      <sz val="11"/>
      <color indexed="64"/>
      <name val="Tahoma"/>
      <family val="2"/>
      <charset val="204"/>
    </font>
    <font>
      <sz val="8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b/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9"/>
      <color indexed="64"/>
      <name val="Tahoma"/>
      <family val="2"/>
      <charset val="204"/>
    </font>
    <font>
      <b/>
      <sz val="12"/>
      <color indexed="64"/>
      <name val="Times New Roman"/>
      <family val="1"/>
      <charset val="204"/>
    </font>
    <font>
      <b/>
      <sz val="12"/>
      <color indexed="64"/>
      <name val="Tahoma"/>
      <family val="2"/>
      <charset val="204"/>
    </font>
    <font>
      <sz val="8"/>
      <color indexed="64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indexed="5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5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/>
      <diagonal/>
    </border>
    <border>
      <left style="thin">
        <color indexed="64"/>
      </left>
      <right style="thick">
        <color indexed="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2"/>
      </right>
      <top/>
      <bottom style="thin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2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2"/>
      </right>
      <top style="thin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2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2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2"/>
      </right>
      <top style="medium">
        <color indexed="64"/>
      </top>
      <bottom style="thin">
        <color indexed="64"/>
      </bottom>
      <diagonal/>
    </border>
    <border>
      <left style="thick">
        <color indexed="2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ck">
        <color indexed="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2"/>
      </left>
      <right style="thick">
        <color indexed="2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2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2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C00000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2"/>
      </left>
      <right style="thick">
        <color indexed="2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 style="thick">
        <color indexed="2"/>
      </right>
      <top/>
      <bottom style="thick">
        <color indexed="64"/>
      </bottom>
      <diagonal/>
    </border>
    <border>
      <left style="thick">
        <color indexed="2"/>
      </left>
      <right style="thick">
        <color indexed="2"/>
      </right>
      <top/>
      <bottom/>
      <diagonal/>
    </border>
    <border>
      <left style="thick">
        <color indexed="2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2"/>
      </left>
      <right style="thick">
        <color indexed="2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2"/>
      </left>
      <right style="thick">
        <color indexed="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2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ck">
        <color indexed="2"/>
      </bottom>
      <diagonal/>
    </border>
    <border>
      <left/>
      <right style="thin">
        <color indexed="64"/>
      </right>
      <top style="thin">
        <color indexed="64"/>
      </top>
      <bottom style="thick">
        <color indexed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2"/>
      </bottom>
      <diagonal/>
    </border>
    <border>
      <left style="thin">
        <color indexed="64"/>
      </left>
      <right/>
      <top style="thin">
        <color indexed="64"/>
      </top>
      <bottom style="thick">
        <color indexed="2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thick">
        <color indexed="2"/>
      </bottom>
      <diagonal/>
    </border>
    <border>
      <left style="thick">
        <color indexed="2"/>
      </left>
      <right/>
      <top style="thin">
        <color indexed="64"/>
      </top>
      <bottom style="thick">
        <color indexed="2"/>
      </bottom>
      <diagonal/>
    </border>
    <border>
      <left style="thin">
        <color indexed="64"/>
      </left>
      <right style="thin">
        <color indexed="64"/>
      </right>
      <top style="thick">
        <color indexed="2"/>
      </top>
      <bottom style="thin">
        <color indexed="64"/>
      </bottom>
      <diagonal/>
    </border>
    <border>
      <left style="thin">
        <color indexed="64"/>
      </left>
      <right/>
      <top style="thick">
        <color indexed="2"/>
      </top>
      <bottom style="thin">
        <color indexed="64"/>
      </bottom>
      <diagonal/>
    </border>
    <border>
      <left/>
      <right style="thin">
        <color indexed="64"/>
      </right>
      <top style="thick">
        <color indexed="2"/>
      </top>
      <bottom style="thin">
        <color indexed="64"/>
      </bottom>
      <diagonal/>
    </border>
    <border>
      <left/>
      <right/>
      <top style="thick">
        <color indexed="2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9" fillId="0" borderId="0"/>
    <xf numFmtId="0" fontId="39" fillId="0" borderId="0"/>
  </cellStyleXfs>
  <cellXfs count="557">
    <xf numFmtId="0" fontId="0" fillId="0" borderId="0" xfId="0"/>
    <xf numFmtId="0" fontId="39" fillId="0" borderId="0" xfId="3"/>
    <xf numFmtId="0" fontId="2" fillId="2" borderId="0" xfId="3" applyFont="1" applyFill="1" applyAlignment="1">
      <alignment horizontal="center" vertical="center"/>
    </xf>
    <xf numFmtId="0" fontId="39" fillId="2" borderId="0" xfId="3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3" applyFont="1"/>
    <xf numFmtId="0" fontId="5" fillId="0" borderId="0" xfId="3" applyFont="1"/>
    <xf numFmtId="0" fontId="39" fillId="2" borderId="0" xfId="3" applyFill="1" applyAlignment="1">
      <alignment horizontal="left" vertical="center"/>
    </xf>
    <xf numFmtId="14" fontId="4" fillId="2" borderId="0" xfId="3" applyNumberFormat="1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center" vertical="center"/>
    </xf>
    <xf numFmtId="0" fontId="39" fillId="3" borderId="0" xfId="3" applyFill="1"/>
    <xf numFmtId="0" fontId="39" fillId="3" borderId="0" xfId="3" applyFill="1" applyAlignment="1">
      <alignment horizontal="center" vertical="center"/>
    </xf>
    <xf numFmtId="0" fontId="39" fillId="3" borderId="2" xfId="3" applyFill="1" applyBorder="1" applyAlignment="1">
      <alignment horizontal="center" vertical="center"/>
    </xf>
    <xf numFmtId="49" fontId="39" fillId="3" borderId="2" xfId="3" applyNumberFormat="1" applyFill="1" applyBorder="1" applyAlignment="1">
      <alignment horizontal="center" vertical="center" textRotation="90"/>
    </xf>
    <xf numFmtId="49" fontId="39" fillId="3" borderId="2" xfId="3" applyNumberFormat="1" applyFill="1" applyBorder="1" applyAlignment="1">
      <alignment horizontal="left" vertical="center" textRotation="90"/>
    </xf>
    <xf numFmtId="0" fontId="39" fillId="4" borderId="2" xfId="3" applyFill="1" applyBorder="1" applyAlignment="1">
      <alignment horizontal="center" vertical="center"/>
    </xf>
    <xf numFmtId="0" fontId="39" fillId="4" borderId="2" xfId="3" applyFill="1" applyBorder="1" applyAlignment="1">
      <alignment horizontal="left" vertical="center"/>
    </xf>
    <xf numFmtId="0" fontId="19" fillId="4" borderId="2" xfId="3" applyFont="1" applyFill="1" applyBorder="1" applyAlignment="1">
      <alignment horizontal="center" vertical="center"/>
    </xf>
    <xf numFmtId="0" fontId="39" fillId="3" borderId="0" xfId="3" applyFill="1" applyAlignment="1">
      <alignment horizontal="left" vertical="center"/>
    </xf>
    <xf numFmtId="0" fontId="19" fillId="5" borderId="2" xfId="3" applyFont="1" applyFill="1" applyBorder="1" applyAlignment="1">
      <alignment horizontal="center" vertical="center"/>
    </xf>
    <xf numFmtId="0" fontId="39" fillId="3" borderId="0" xfId="3" applyFill="1" applyAlignment="1">
      <alignment horizontal="left" vertical="top" wrapText="1"/>
    </xf>
    <xf numFmtId="0" fontId="21" fillId="3" borderId="2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22" fillId="3" borderId="12" xfId="3" applyFont="1" applyFill="1" applyBorder="1" applyAlignment="1">
      <alignment horizontal="center" vertical="center" wrapText="1"/>
    </xf>
    <xf numFmtId="0" fontId="22" fillId="3" borderId="13" xfId="3" applyFont="1" applyFill="1" applyBorder="1" applyAlignment="1">
      <alignment horizontal="center" vertical="center" wrapText="1"/>
    </xf>
    <xf numFmtId="0" fontId="23" fillId="3" borderId="2" xfId="3" applyFont="1" applyFill="1" applyBorder="1" applyAlignment="1">
      <alignment horizontal="center" vertical="center"/>
    </xf>
    <xf numFmtId="0" fontId="22" fillId="3" borderId="2" xfId="3" applyFont="1" applyFill="1" applyBorder="1" applyAlignment="1">
      <alignment horizontal="center" vertical="center"/>
    </xf>
    <xf numFmtId="0" fontId="39" fillId="4" borderId="0" xfId="3" applyFill="1" applyAlignment="1">
      <alignment horizontal="center" vertical="center"/>
    </xf>
    <xf numFmtId="0" fontId="39" fillId="4" borderId="11" xfId="3" applyFill="1" applyBorder="1" applyAlignment="1">
      <alignment horizontal="center" vertical="center" wrapText="1"/>
    </xf>
    <xf numFmtId="0" fontId="39" fillId="4" borderId="2" xfId="3" applyFill="1" applyBorder="1" applyAlignment="1">
      <alignment horizontal="center" vertical="center" wrapText="1"/>
    </xf>
    <xf numFmtId="0" fontId="39" fillId="4" borderId="11" xfId="3" applyFill="1" applyBorder="1" applyAlignment="1">
      <alignment horizontal="center" vertical="center"/>
    </xf>
    <xf numFmtId="0" fontId="39" fillId="4" borderId="14" xfId="3" applyFill="1" applyBorder="1" applyAlignment="1">
      <alignment horizontal="center" vertical="center"/>
    </xf>
    <xf numFmtId="0" fontId="39" fillId="4" borderId="2" xfId="3" applyFill="1" applyBorder="1" applyAlignment="1">
      <alignment horizontal="center" vertical="center" textRotation="90" wrapText="1"/>
    </xf>
    <xf numFmtId="0" fontId="39" fillId="4" borderId="9" xfId="3" applyFill="1" applyBorder="1" applyAlignment="1">
      <alignment horizontal="center" vertical="center"/>
    </xf>
    <xf numFmtId="0" fontId="39" fillId="4" borderId="13" xfId="3" applyFill="1" applyBorder="1" applyAlignment="1">
      <alignment horizontal="center" vertical="center"/>
    </xf>
    <xf numFmtId="0" fontId="39" fillId="4" borderId="4" xfId="3" applyFill="1" applyBorder="1" applyAlignment="1">
      <alignment horizontal="center" vertical="center"/>
    </xf>
    <xf numFmtId="0" fontId="39" fillId="6" borderId="2" xfId="3" applyFill="1" applyBorder="1" applyAlignment="1">
      <alignment horizontal="center" vertical="center"/>
    </xf>
    <xf numFmtId="0" fontId="39" fillId="4" borderId="10" xfId="3" applyFill="1" applyBorder="1" applyAlignment="1">
      <alignment horizontal="center" vertical="center"/>
    </xf>
    <xf numFmtId="0" fontId="39" fillId="4" borderId="19" xfId="3" applyFill="1" applyBorder="1" applyAlignment="1">
      <alignment horizontal="center" vertical="center"/>
    </xf>
    <xf numFmtId="0" fontId="39" fillId="4" borderId="14" xfId="3" applyFill="1" applyBorder="1" applyAlignment="1">
      <alignment horizontal="left" vertical="center"/>
    </xf>
    <xf numFmtId="0" fontId="39" fillId="4" borderId="20" xfId="3" applyFill="1" applyBorder="1" applyAlignment="1">
      <alignment horizontal="center" vertical="center"/>
    </xf>
    <xf numFmtId="0" fontId="39" fillId="4" borderId="21" xfId="3" applyFill="1" applyBorder="1" applyAlignment="1">
      <alignment horizontal="center" vertical="center"/>
    </xf>
    <xf numFmtId="0" fontId="39" fillId="4" borderId="22" xfId="3" applyFill="1" applyBorder="1" applyAlignment="1">
      <alignment horizontal="center" vertical="center"/>
    </xf>
    <xf numFmtId="0" fontId="39" fillId="4" borderId="23" xfId="3" applyFill="1" applyBorder="1" applyAlignment="1">
      <alignment horizontal="center" vertical="center"/>
    </xf>
    <xf numFmtId="1" fontId="39" fillId="6" borderId="24" xfId="3" applyNumberFormat="1" applyFill="1" applyBorder="1" applyAlignment="1">
      <alignment horizontal="center" vertical="center"/>
    </xf>
    <xf numFmtId="0" fontId="39" fillId="4" borderId="25" xfId="3" applyFill="1" applyBorder="1" applyAlignment="1">
      <alignment horizontal="center" vertical="center"/>
    </xf>
    <xf numFmtId="0" fontId="39" fillId="4" borderId="24" xfId="3" applyFill="1" applyBorder="1" applyAlignment="1">
      <alignment horizontal="center" vertical="center"/>
    </xf>
    <xf numFmtId="164" fontId="39" fillId="7" borderId="23" xfId="3" applyNumberFormat="1" applyFill="1" applyBorder="1" applyAlignment="1">
      <alignment horizontal="center" vertical="center"/>
    </xf>
    <xf numFmtId="164" fontId="39" fillId="7" borderId="22" xfId="3" applyNumberFormat="1" applyFill="1" applyBorder="1" applyAlignment="1">
      <alignment horizontal="center" vertical="center"/>
    </xf>
    <xf numFmtId="164" fontId="39" fillId="7" borderId="26" xfId="3" applyNumberFormat="1" applyFill="1" applyBorder="1" applyAlignment="1">
      <alignment horizontal="center" vertical="center"/>
    </xf>
    <xf numFmtId="164" fontId="39" fillId="7" borderId="25" xfId="3" applyNumberFormat="1" applyFill="1" applyBorder="1" applyAlignment="1">
      <alignment horizontal="center" vertical="center"/>
    </xf>
    <xf numFmtId="164" fontId="39" fillId="7" borderId="24" xfId="3" applyNumberFormat="1" applyFill="1" applyBorder="1" applyAlignment="1">
      <alignment horizontal="center" vertical="center"/>
    </xf>
    <xf numFmtId="0" fontId="39" fillId="4" borderId="27" xfId="3" applyFill="1" applyBorder="1" applyAlignment="1">
      <alignment horizontal="center" vertical="center"/>
    </xf>
    <xf numFmtId="0" fontId="39" fillId="4" borderId="28" xfId="3" applyFill="1" applyBorder="1" applyAlignment="1">
      <alignment horizontal="center" vertical="center"/>
    </xf>
    <xf numFmtId="0" fontId="39" fillId="4" borderId="29" xfId="3" applyFill="1" applyBorder="1" applyAlignment="1">
      <alignment horizontal="left" vertical="center"/>
    </xf>
    <xf numFmtId="0" fontId="39" fillId="4" borderId="30" xfId="3" applyFill="1" applyBorder="1" applyAlignment="1">
      <alignment horizontal="center" vertical="center"/>
    </xf>
    <xf numFmtId="0" fontId="39" fillId="4" borderId="31" xfId="3" applyFill="1" applyBorder="1" applyAlignment="1">
      <alignment horizontal="center" vertical="center"/>
    </xf>
    <xf numFmtId="1" fontId="25" fillId="6" borderId="28" xfId="3" applyNumberFormat="1" applyFont="1" applyFill="1" applyBorder="1" applyAlignment="1">
      <alignment horizontal="center" vertical="center"/>
    </xf>
    <xf numFmtId="1" fontId="39" fillId="6" borderId="28" xfId="3" applyNumberFormat="1" applyFill="1" applyBorder="1" applyAlignment="1">
      <alignment horizontal="center" vertical="center"/>
    </xf>
    <xf numFmtId="1" fontId="39" fillId="6" borderId="32" xfId="3" applyNumberFormat="1" applyFill="1" applyBorder="1" applyAlignment="1">
      <alignment horizontal="center" vertical="center"/>
    </xf>
    <xf numFmtId="1" fontId="39" fillId="6" borderId="33" xfId="3" applyNumberFormat="1" applyFill="1" applyBorder="1" applyAlignment="1">
      <alignment horizontal="center" vertical="center"/>
    </xf>
    <xf numFmtId="1" fontId="39" fillId="6" borderId="34" xfId="3" applyNumberFormat="1" applyFill="1" applyBorder="1" applyAlignment="1">
      <alignment horizontal="center" vertical="center"/>
    </xf>
    <xf numFmtId="1" fontId="39" fillId="6" borderId="29" xfId="3" applyNumberFormat="1" applyFill="1" applyBorder="1" applyAlignment="1">
      <alignment horizontal="center" vertical="center"/>
    </xf>
    <xf numFmtId="1" fontId="39" fillId="6" borderId="30" xfId="3" applyNumberFormat="1" applyFill="1" applyBorder="1" applyAlignment="1">
      <alignment horizontal="center" vertical="center"/>
    </xf>
    <xf numFmtId="1" fontId="39" fillId="6" borderId="35" xfId="3" applyNumberFormat="1" applyFill="1" applyBorder="1" applyAlignment="1">
      <alignment horizontal="center" vertical="center"/>
    </xf>
    <xf numFmtId="0" fontId="39" fillId="4" borderId="36" xfId="3" applyFill="1" applyBorder="1" applyAlignment="1">
      <alignment horizontal="center" vertical="center"/>
    </xf>
    <xf numFmtId="1" fontId="39" fillId="3" borderId="0" xfId="3" applyNumberFormat="1" applyFill="1"/>
    <xf numFmtId="0" fontId="26" fillId="6" borderId="37" xfId="3" applyFont="1" applyFill="1" applyBorder="1" applyAlignment="1">
      <alignment horizontal="center" vertical="center"/>
    </xf>
    <xf numFmtId="0" fontId="26" fillId="6" borderId="35" xfId="3" applyFont="1" applyFill="1" applyBorder="1" applyAlignment="1">
      <alignment horizontal="left" vertical="center" wrapText="1"/>
    </xf>
    <xf numFmtId="0" fontId="39" fillId="6" borderId="38" xfId="3" applyFill="1" applyBorder="1" applyAlignment="1">
      <alignment horizontal="center" vertical="center"/>
    </xf>
    <xf numFmtId="0" fontId="39" fillId="6" borderId="37" xfId="3" applyFill="1" applyBorder="1" applyAlignment="1">
      <alignment horizontal="center" vertical="center"/>
    </xf>
    <xf numFmtId="0" fontId="39" fillId="6" borderId="35" xfId="3" applyFill="1" applyBorder="1" applyAlignment="1">
      <alignment horizontal="center" vertical="center"/>
    </xf>
    <xf numFmtId="0" fontId="39" fillId="6" borderId="39" xfId="3" applyFill="1" applyBorder="1" applyAlignment="1">
      <alignment horizontal="center" vertical="center"/>
    </xf>
    <xf numFmtId="1" fontId="39" fillId="6" borderId="37" xfId="3" applyNumberFormat="1" applyFill="1" applyBorder="1" applyAlignment="1">
      <alignment horizontal="center" vertical="center"/>
    </xf>
    <xf numFmtId="1" fontId="39" fillId="6" borderId="40" xfId="3" applyNumberFormat="1" applyFill="1" applyBorder="1" applyAlignment="1">
      <alignment horizontal="center" vertical="center"/>
    </xf>
    <xf numFmtId="1" fontId="39" fillId="6" borderId="38" xfId="3" applyNumberFormat="1" applyFill="1" applyBorder="1" applyAlignment="1">
      <alignment horizontal="center" vertical="center"/>
    </xf>
    <xf numFmtId="0" fontId="39" fillId="4" borderId="41" xfId="3" applyFill="1" applyBorder="1" applyAlignment="1">
      <alignment horizontal="center" vertical="center"/>
    </xf>
    <xf numFmtId="0" fontId="23" fillId="4" borderId="42" xfId="3" applyFont="1" applyFill="1" applyBorder="1" applyAlignment="1">
      <alignment horizontal="center" vertical="center"/>
    </xf>
    <xf numFmtId="0" fontId="23" fillId="4" borderId="43" xfId="3" applyFont="1" applyFill="1" applyBorder="1" applyAlignment="1">
      <alignment horizontal="left" vertical="center" wrapText="1"/>
    </xf>
    <xf numFmtId="0" fontId="39" fillId="4" borderId="42" xfId="3" applyFill="1" applyBorder="1" applyAlignment="1">
      <alignment horizontal="center" vertical="center"/>
    </xf>
    <xf numFmtId="0" fontId="39" fillId="4" borderId="43" xfId="3" applyFill="1" applyBorder="1" applyAlignment="1">
      <alignment horizontal="center" vertical="center"/>
    </xf>
    <xf numFmtId="1" fontId="39" fillId="4" borderId="42" xfId="3" applyNumberFormat="1" applyFill="1" applyBorder="1" applyAlignment="1">
      <alignment horizontal="center" vertical="center"/>
    </xf>
    <xf numFmtId="1" fontId="39" fillId="6" borderId="42" xfId="3" applyNumberFormat="1" applyFill="1" applyBorder="1" applyAlignment="1">
      <alignment horizontal="center" vertical="center"/>
    </xf>
    <xf numFmtId="1" fontId="39" fillId="4" borderId="44" xfId="3" applyNumberFormat="1" applyFill="1" applyBorder="1" applyAlignment="1">
      <alignment horizontal="center" vertical="center"/>
    </xf>
    <xf numFmtId="1" fontId="39" fillId="8" borderId="45" xfId="3" applyNumberFormat="1" applyFill="1" applyBorder="1" applyAlignment="1">
      <alignment horizontal="center" vertical="center"/>
    </xf>
    <xf numFmtId="1" fontId="39" fillId="8" borderId="42" xfId="3" applyNumberFormat="1" applyFill="1" applyBorder="1" applyAlignment="1">
      <alignment horizontal="center" vertical="center"/>
    </xf>
    <xf numFmtId="1" fontId="39" fillId="4" borderId="45" xfId="3" applyNumberFormat="1" applyFill="1" applyBorder="1" applyAlignment="1">
      <alignment horizontal="center" vertical="center"/>
    </xf>
    <xf numFmtId="1" fontId="39" fillId="4" borderId="46" xfId="3" applyNumberFormat="1" applyFill="1" applyBorder="1" applyAlignment="1">
      <alignment horizontal="center" vertical="center"/>
    </xf>
    <xf numFmtId="1" fontId="39" fillId="4" borderId="47" xfId="3" applyNumberFormat="1" applyFill="1" applyBorder="1" applyAlignment="1">
      <alignment horizontal="center" vertical="center"/>
    </xf>
    <xf numFmtId="1" fontId="39" fillId="8" borderId="43" xfId="3" applyNumberFormat="1" applyFill="1" applyBorder="1" applyAlignment="1">
      <alignment horizontal="center" vertical="center"/>
    </xf>
    <xf numFmtId="1" fontId="39" fillId="4" borderId="36" xfId="3" applyNumberFormat="1" applyFill="1" applyBorder="1" applyAlignment="1">
      <alignment horizontal="center" vertical="center"/>
    </xf>
    <xf numFmtId="1" fontId="39" fillId="4" borderId="43" xfId="3" applyNumberFormat="1" applyFill="1" applyBorder="1" applyAlignment="1">
      <alignment horizontal="center" vertical="center"/>
    </xf>
    <xf numFmtId="0" fontId="22" fillId="4" borderId="2" xfId="3" applyFont="1" applyFill="1" applyBorder="1" applyAlignment="1">
      <alignment horizontal="center" vertical="center"/>
    </xf>
    <xf numFmtId="0" fontId="22" fillId="4" borderId="14" xfId="3" applyFont="1" applyFill="1" applyBorder="1" applyAlignment="1">
      <alignment horizontal="left" vertical="center" wrapText="1"/>
    </xf>
    <xf numFmtId="1" fontId="39" fillId="4" borderId="2" xfId="3" applyNumberFormat="1" applyFill="1" applyBorder="1" applyAlignment="1">
      <alignment horizontal="center" vertical="center"/>
    </xf>
    <xf numFmtId="1" fontId="39" fillId="6" borderId="2" xfId="3" applyNumberFormat="1" applyFill="1" applyBorder="1" applyAlignment="1">
      <alignment horizontal="center" vertical="center"/>
    </xf>
    <xf numFmtId="1" fontId="39" fillId="4" borderId="9" xfId="3" applyNumberFormat="1" applyFill="1" applyBorder="1" applyAlignment="1">
      <alignment horizontal="center" vertical="center"/>
    </xf>
    <xf numFmtId="1" fontId="39" fillId="4" borderId="48" xfId="3" applyNumberFormat="1" applyFill="1" applyBorder="1" applyAlignment="1">
      <alignment horizontal="center" vertical="center"/>
    </xf>
    <xf numFmtId="1" fontId="39" fillId="7" borderId="10" xfId="3" applyNumberFormat="1" applyFill="1" applyBorder="1" applyAlignment="1">
      <alignment horizontal="center" vertical="center"/>
    </xf>
    <xf numFmtId="0" fontId="39" fillId="8" borderId="49" xfId="3" applyFill="1" applyBorder="1" applyAlignment="1">
      <alignment horizontal="center" vertical="center"/>
    </xf>
    <xf numFmtId="0" fontId="39" fillId="8" borderId="50" xfId="3" applyFill="1" applyBorder="1" applyAlignment="1">
      <alignment horizontal="center" vertical="center"/>
    </xf>
    <xf numFmtId="0" fontId="39" fillId="8" borderId="51" xfId="3" applyFill="1" applyBorder="1" applyAlignment="1">
      <alignment horizontal="center" vertical="center"/>
    </xf>
    <xf numFmtId="1" fontId="39" fillId="4" borderId="10" xfId="3" applyNumberFormat="1" applyFill="1" applyBorder="1" applyAlignment="1">
      <alignment horizontal="center" vertical="center"/>
    </xf>
    <xf numFmtId="1" fontId="39" fillId="4" borderId="19" xfId="3" applyNumberFormat="1" applyFill="1" applyBorder="1" applyAlignment="1">
      <alignment horizontal="center" vertical="center"/>
    </xf>
    <xf numFmtId="1" fontId="39" fillId="4" borderId="50" xfId="3" applyNumberFormat="1" applyFill="1" applyBorder="1" applyAlignment="1">
      <alignment horizontal="center" vertical="center"/>
    </xf>
    <xf numFmtId="1" fontId="39" fillId="4" borderId="14" xfId="3" applyNumberFormat="1" applyFill="1" applyBorder="1" applyAlignment="1">
      <alignment horizontal="center" vertical="center"/>
    </xf>
    <xf numFmtId="1" fontId="39" fillId="8" borderId="49" xfId="3" applyNumberFormat="1" applyFill="1" applyBorder="1" applyAlignment="1">
      <alignment horizontal="center" vertical="center"/>
    </xf>
    <xf numFmtId="1" fontId="39" fillId="8" borderId="50" xfId="3" applyNumberFormat="1" applyFill="1" applyBorder="1" applyAlignment="1">
      <alignment horizontal="center" vertical="center"/>
    </xf>
    <xf numFmtId="1" fontId="39" fillId="8" borderId="51" xfId="3" applyNumberFormat="1" applyFill="1" applyBorder="1" applyAlignment="1">
      <alignment horizontal="center" vertical="center"/>
    </xf>
    <xf numFmtId="1" fontId="39" fillId="4" borderId="49" xfId="3" applyNumberFormat="1" applyFill="1" applyBorder="1" applyAlignment="1">
      <alignment horizontal="center" vertical="center"/>
    </xf>
    <xf numFmtId="1" fontId="39" fillId="8" borderId="19" xfId="3" applyNumberFormat="1" applyFill="1" applyBorder="1" applyAlignment="1">
      <alignment horizontal="center" vertical="center"/>
    </xf>
    <xf numFmtId="0" fontId="39" fillId="8" borderId="14" xfId="3" applyFill="1" applyBorder="1" applyAlignment="1">
      <alignment horizontal="center" vertical="center"/>
    </xf>
    <xf numFmtId="1" fontId="39" fillId="8" borderId="14" xfId="3" applyNumberFormat="1" applyFill="1" applyBorder="1" applyAlignment="1">
      <alignment horizontal="center" vertical="center"/>
    </xf>
    <xf numFmtId="1" fontId="39" fillId="3" borderId="52" xfId="3" applyNumberFormat="1" applyFill="1" applyBorder="1"/>
    <xf numFmtId="0" fontId="39" fillId="7" borderId="10" xfId="3" applyFill="1" applyBorder="1" applyAlignment="1">
      <alignment horizontal="center" vertical="center"/>
    </xf>
    <xf numFmtId="0" fontId="39" fillId="8" borderId="19" xfId="3" applyFill="1" applyBorder="1" applyAlignment="1">
      <alignment horizontal="center" vertical="center"/>
    </xf>
    <xf numFmtId="1" fontId="39" fillId="4" borderId="11" xfId="3" applyNumberFormat="1" applyFill="1" applyBorder="1" applyAlignment="1">
      <alignment horizontal="center" vertical="center"/>
    </xf>
    <xf numFmtId="0" fontId="23" fillId="4" borderId="2" xfId="3" applyFont="1" applyFill="1" applyBorder="1" applyAlignment="1">
      <alignment horizontal="center" vertical="center"/>
    </xf>
    <xf numFmtId="0" fontId="23" fillId="4" borderId="14" xfId="3" applyFont="1" applyFill="1" applyBorder="1" applyAlignment="1">
      <alignment horizontal="left" vertical="center" wrapText="1"/>
    </xf>
    <xf numFmtId="0" fontId="22" fillId="4" borderId="23" xfId="3" applyFont="1" applyFill="1" applyBorder="1" applyAlignment="1">
      <alignment horizontal="center" vertical="center"/>
    </xf>
    <xf numFmtId="0" fontId="22" fillId="4" borderId="25" xfId="3" applyFont="1" applyFill="1" applyBorder="1" applyAlignment="1">
      <alignment horizontal="left" vertical="center" wrapText="1"/>
    </xf>
    <xf numFmtId="1" fontId="39" fillId="4" borderId="23" xfId="3" applyNumberFormat="1" applyFill="1" applyBorder="1" applyAlignment="1">
      <alignment horizontal="center" vertical="center"/>
    </xf>
    <xf numFmtId="1" fontId="39" fillId="6" borderId="23" xfId="3" applyNumberFormat="1" applyFill="1" applyBorder="1" applyAlignment="1">
      <alignment horizontal="center" vertical="center"/>
    </xf>
    <xf numFmtId="1" fontId="39" fillId="4" borderId="22" xfId="3" applyNumberFormat="1" applyFill="1" applyBorder="1" applyAlignment="1">
      <alignment horizontal="center" vertical="center"/>
    </xf>
    <xf numFmtId="1" fontId="39" fillId="4" borderId="25" xfId="3" applyNumberFormat="1" applyFill="1" applyBorder="1" applyAlignment="1">
      <alignment horizontal="center" vertical="center"/>
    </xf>
    <xf numFmtId="0" fontId="39" fillId="7" borderId="20" xfId="3" applyFill="1" applyBorder="1" applyAlignment="1">
      <alignment horizontal="center" vertical="center"/>
    </xf>
    <xf numFmtId="0" fontId="39" fillId="8" borderId="26" xfId="3" applyFill="1" applyBorder="1" applyAlignment="1">
      <alignment horizontal="center" vertical="center"/>
    </xf>
    <xf numFmtId="0" fontId="39" fillId="8" borderId="53" xfId="3" applyFill="1" applyBorder="1" applyAlignment="1">
      <alignment horizontal="center" vertical="center"/>
    </xf>
    <xf numFmtId="0" fontId="39" fillId="8" borderId="25" xfId="3" applyFill="1" applyBorder="1" applyAlignment="1">
      <alignment horizontal="center" vertical="center"/>
    </xf>
    <xf numFmtId="1" fontId="39" fillId="4" borderId="24" xfId="3" applyNumberFormat="1" applyFill="1" applyBorder="1" applyAlignment="1">
      <alignment horizontal="center" vertical="center"/>
    </xf>
    <xf numFmtId="1" fontId="39" fillId="4" borderId="53" xfId="3" applyNumberFormat="1" applyFill="1" applyBorder="1" applyAlignment="1">
      <alignment horizontal="center" vertical="center"/>
    </xf>
    <xf numFmtId="1" fontId="39" fillId="7" borderId="20" xfId="3" applyNumberFormat="1" applyFill="1" applyBorder="1" applyAlignment="1">
      <alignment horizontal="center" vertical="center"/>
    </xf>
    <xf numFmtId="1" fontId="39" fillId="8" borderId="26" xfId="3" applyNumberFormat="1" applyFill="1" applyBorder="1" applyAlignment="1">
      <alignment horizontal="center" vertical="center"/>
    </xf>
    <xf numFmtId="1" fontId="39" fillId="8" borderId="53" xfId="3" applyNumberFormat="1" applyFill="1" applyBorder="1" applyAlignment="1">
      <alignment horizontal="center" vertical="center"/>
    </xf>
    <xf numFmtId="1" fontId="39" fillId="8" borderId="25" xfId="3" applyNumberFormat="1" applyFill="1" applyBorder="1" applyAlignment="1">
      <alignment horizontal="center" vertical="center"/>
    </xf>
    <xf numFmtId="1" fontId="39" fillId="4" borderId="20" xfId="3" applyNumberFormat="1" applyFill="1" applyBorder="1" applyAlignment="1">
      <alignment horizontal="center" vertical="center"/>
    </xf>
    <xf numFmtId="1" fontId="39" fillId="4" borderId="26" xfId="3" applyNumberFormat="1" applyFill="1" applyBorder="1" applyAlignment="1">
      <alignment horizontal="center" vertical="center"/>
    </xf>
    <xf numFmtId="0" fontId="23" fillId="4" borderId="37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left" vertical="center" wrapText="1"/>
    </xf>
    <xf numFmtId="0" fontId="39" fillId="4" borderId="38" xfId="3" applyFill="1" applyBorder="1" applyAlignment="1">
      <alignment horizontal="center" vertical="center"/>
    </xf>
    <xf numFmtId="0" fontId="39" fillId="4" borderId="37" xfId="3" applyFill="1" applyBorder="1" applyAlignment="1">
      <alignment horizontal="center" vertical="center"/>
    </xf>
    <xf numFmtId="0" fontId="39" fillId="4" borderId="35" xfId="3" applyFill="1" applyBorder="1" applyAlignment="1">
      <alignment horizontal="center" vertical="center"/>
    </xf>
    <xf numFmtId="1" fontId="39" fillId="4" borderId="37" xfId="3" applyNumberFormat="1" applyFill="1" applyBorder="1" applyAlignment="1">
      <alignment horizontal="center" vertical="center"/>
    </xf>
    <xf numFmtId="1" fontId="39" fillId="4" borderId="40" xfId="3" applyNumberFormat="1" applyFill="1" applyBorder="1" applyAlignment="1">
      <alignment horizontal="center" vertical="center"/>
    </xf>
    <xf numFmtId="1" fontId="39" fillId="8" borderId="32" xfId="3" applyNumberFormat="1" applyFill="1" applyBorder="1" applyAlignment="1">
      <alignment horizontal="center" vertical="center"/>
    </xf>
    <xf numFmtId="1" fontId="39" fillId="8" borderId="37" xfId="3" applyNumberFormat="1" applyFill="1" applyBorder="1" applyAlignment="1">
      <alignment horizontal="center" vertical="center"/>
    </xf>
    <xf numFmtId="1" fontId="39" fillId="8" borderId="35" xfId="3" applyNumberFormat="1" applyFill="1" applyBorder="1" applyAlignment="1">
      <alignment horizontal="center" vertical="center"/>
    </xf>
    <xf numFmtId="1" fontId="39" fillId="4" borderId="38" xfId="3" applyNumberFormat="1" applyFill="1" applyBorder="1" applyAlignment="1">
      <alignment horizontal="center" vertical="center"/>
    </xf>
    <xf numFmtId="1" fontId="39" fillId="4" borderId="35" xfId="3" applyNumberFormat="1" applyFill="1" applyBorder="1" applyAlignment="1">
      <alignment horizontal="center" vertical="center"/>
    </xf>
    <xf numFmtId="1" fontId="39" fillId="4" borderId="39" xfId="3" applyNumberFormat="1" applyFill="1" applyBorder="1" applyAlignment="1">
      <alignment horizontal="center" vertical="center"/>
    </xf>
    <xf numFmtId="1" fontId="39" fillId="4" borderId="32" xfId="3" applyNumberFormat="1" applyFill="1" applyBorder="1" applyAlignment="1">
      <alignment horizontal="center" vertical="center"/>
    </xf>
    <xf numFmtId="0" fontId="23" fillId="4" borderId="4" xfId="3" applyFont="1" applyFill="1" applyBorder="1" applyAlignment="1">
      <alignment horizontal="center" vertical="center"/>
    </xf>
    <xf numFmtId="0" fontId="23" fillId="4" borderId="18" xfId="3" applyFont="1" applyFill="1" applyBorder="1" applyAlignment="1">
      <alignment horizontal="left" vertical="center" wrapText="1"/>
    </xf>
    <xf numFmtId="0" fontId="39" fillId="4" borderId="18" xfId="3" applyFill="1" applyBorder="1" applyAlignment="1">
      <alignment horizontal="center" vertical="center"/>
    </xf>
    <xf numFmtId="1" fontId="39" fillId="4" borderId="4" xfId="3" applyNumberFormat="1" applyFill="1" applyBorder="1" applyAlignment="1">
      <alignment horizontal="center" vertical="center"/>
    </xf>
    <xf numFmtId="1" fontId="39" fillId="6" borderId="4" xfId="3" applyNumberFormat="1" applyFill="1" applyBorder="1" applyAlignment="1">
      <alignment horizontal="center" vertical="center"/>
    </xf>
    <xf numFmtId="1" fontId="39" fillId="4" borderId="12" xfId="3" applyNumberFormat="1" applyFill="1" applyBorder="1" applyAlignment="1">
      <alignment horizontal="center" vertical="center"/>
    </xf>
    <xf numFmtId="1" fontId="39" fillId="4" borderId="54" xfId="3" applyNumberFormat="1" applyFill="1" applyBorder="1" applyAlignment="1">
      <alignment horizontal="center" vertical="center"/>
    </xf>
    <xf numFmtId="0" fontId="39" fillId="7" borderId="1" xfId="3" applyFill="1" applyBorder="1" applyAlignment="1">
      <alignment horizontal="center" vertical="center"/>
    </xf>
    <xf numFmtId="1" fontId="39" fillId="8" borderId="55" xfId="3" applyNumberFormat="1" applyFill="1" applyBorder="1" applyAlignment="1">
      <alignment horizontal="center" vertical="center"/>
    </xf>
    <xf numFmtId="0" fontId="39" fillId="8" borderId="56" xfId="3" applyFill="1" applyBorder="1" applyAlignment="1">
      <alignment horizontal="center" vertical="center"/>
    </xf>
    <xf numFmtId="0" fontId="39" fillId="8" borderId="18" xfId="3" applyFill="1" applyBorder="1" applyAlignment="1">
      <alignment horizontal="center" vertical="center"/>
    </xf>
    <xf numFmtId="1" fontId="39" fillId="4" borderId="13" xfId="3" applyNumberFormat="1" applyFill="1" applyBorder="1" applyAlignment="1">
      <alignment horizontal="center" vertical="center"/>
    </xf>
    <xf numFmtId="1" fontId="39" fillId="4" borderId="56" xfId="3" applyNumberFormat="1" applyFill="1" applyBorder="1" applyAlignment="1">
      <alignment horizontal="center" vertical="center"/>
    </xf>
    <xf numFmtId="1" fontId="39" fillId="4" borderId="18" xfId="3" applyNumberFormat="1" applyFill="1" applyBorder="1" applyAlignment="1">
      <alignment horizontal="center" vertical="center"/>
    </xf>
    <xf numFmtId="1" fontId="39" fillId="7" borderId="1" xfId="3" applyNumberFormat="1" applyFill="1" applyBorder="1" applyAlignment="1">
      <alignment horizontal="center" vertical="center"/>
    </xf>
    <xf numFmtId="1" fontId="39" fillId="8" borderId="56" xfId="3" applyNumberFormat="1" applyFill="1" applyBorder="1" applyAlignment="1">
      <alignment horizontal="center" vertical="center"/>
    </xf>
    <xf numFmtId="1" fontId="39" fillId="8" borderId="18" xfId="3" applyNumberFormat="1" applyFill="1" applyBorder="1" applyAlignment="1">
      <alignment horizontal="center" vertical="center"/>
    </xf>
    <xf numFmtId="1" fontId="39" fillId="4" borderId="1" xfId="3" applyNumberFormat="1" applyFill="1" applyBorder="1" applyAlignment="1">
      <alignment horizontal="center" vertical="center"/>
    </xf>
    <xf numFmtId="1" fontId="39" fillId="4" borderId="55" xfId="3" applyNumberFormat="1" applyFill="1" applyBorder="1" applyAlignment="1">
      <alignment horizontal="center" vertical="center"/>
    </xf>
    <xf numFmtId="0" fontId="39" fillId="8" borderId="11" xfId="3" applyFill="1" applyBorder="1" applyAlignment="1">
      <alignment horizontal="center" vertical="center"/>
    </xf>
    <xf numFmtId="1" fontId="39" fillId="8" borderId="11" xfId="3" applyNumberFormat="1" applyFill="1" applyBorder="1" applyAlignment="1">
      <alignment horizontal="center" vertical="center"/>
    </xf>
    <xf numFmtId="0" fontId="39" fillId="8" borderId="24" xfId="3" applyFill="1" applyBorder="1" applyAlignment="1">
      <alignment horizontal="center" vertical="center"/>
    </xf>
    <xf numFmtId="1" fontId="39" fillId="8" borderId="24" xfId="3" applyNumberForma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4" xfId="3" applyFont="1" applyFill="1" applyBorder="1" applyAlignment="1">
      <alignment horizontal="center" vertical="center"/>
    </xf>
    <xf numFmtId="0" fontId="22" fillId="4" borderId="18" xfId="3" applyFont="1" applyFill="1" applyBorder="1" applyAlignment="1">
      <alignment horizontal="left" vertical="center" wrapText="1"/>
    </xf>
    <xf numFmtId="0" fontId="39" fillId="4" borderId="57" xfId="3" applyFill="1" applyBorder="1" applyAlignment="1">
      <alignment horizontal="center" vertical="center"/>
    </xf>
    <xf numFmtId="0" fontId="22" fillId="6" borderId="40" xfId="3" applyFont="1" applyFill="1" applyBorder="1" applyAlignment="1">
      <alignment horizontal="center" vertical="center"/>
    </xf>
    <xf numFmtId="0" fontId="22" fillId="6" borderId="58" xfId="3" applyFont="1" applyFill="1" applyBorder="1" applyAlignment="1">
      <alignment horizontal="left" vertical="center" wrapText="1"/>
    </xf>
    <xf numFmtId="0" fontId="39" fillId="6" borderId="32" xfId="3" applyFill="1" applyBorder="1" applyAlignment="1">
      <alignment horizontal="center" vertical="center"/>
    </xf>
    <xf numFmtId="0" fontId="39" fillId="4" borderId="47" xfId="3" applyFill="1" applyBorder="1" applyAlignment="1">
      <alignment horizontal="center" vertical="center"/>
    </xf>
    <xf numFmtId="0" fontId="39" fillId="6" borderId="4" xfId="3" applyFill="1" applyBorder="1" applyAlignment="1">
      <alignment horizontal="center" vertical="center"/>
    </xf>
    <xf numFmtId="0" fontId="39" fillId="4" borderId="12" xfId="3" applyFill="1" applyBorder="1" applyAlignment="1">
      <alignment horizontal="center" vertical="center"/>
    </xf>
    <xf numFmtId="0" fontId="39" fillId="4" borderId="1" xfId="3" applyFill="1" applyBorder="1" applyAlignment="1">
      <alignment horizontal="center" vertical="center"/>
    </xf>
    <xf numFmtId="0" fontId="39" fillId="8" borderId="55" xfId="3" applyFill="1" applyBorder="1" applyAlignment="1">
      <alignment horizontal="center" vertical="center"/>
    </xf>
    <xf numFmtId="0" fontId="39" fillId="8" borderId="1" xfId="3" applyFill="1" applyBorder="1" applyAlignment="1">
      <alignment horizontal="center" vertical="center"/>
    </xf>
    <xf numFmtId="0" fontId="39" fillId="4" borderId="55" xfId="3" applyFill="1" applyBorder="1" applyAlignment="1">
      <alignment horizontal="center" vertical="center"/>
    </xf>
    <xf numFmtId="0" fontId="39" fillId="4" borderId="56" xfId="3" applyFill="1" applyBorder="1" applyAlignment="1">
      <alignment horizontal="center" vertical="center"/>
    </xf>
    <xf numFmtId="0" fontId="39" fillId="8" borderId="13" xfId="3" applyFill="1" applyBorder="1" applyAlignment="1">
      <alignment horizontal="center" vertical="center"/>
    </xf>
    <xf numFmtId="0" fontId="39" fillId="8" borderId="4" xfId="3" applyFill="1" applyBorder="1" applyAlignment="1">
      <alignment horizontal="center" vertical="center"/>
    </xf>
    <xf numFmtId="0" fontId="39" fillId="8" borderId="10" xfId="3" applyFill="1" applyBorder="1" applyAlignment="1">
      <alignment horizontal="center" vertical="center"/>
    </xf>
    <xf numFmtId="0" fontId="39" fillId="4" borderId="50" xfId="3" applyFill="1" applyBorder="1" applyAlignment="1">
      <alignment horizontal="center" vertical="center"/>
    </xf>
    <xf numFmtId="0" fontId="39" fillId="8" borderId="2" xfId="3" applyFill="1" applyBorder="1" applyAlignment="1">
      <alignment horizontal="center" vertical="center"/>
    </xf>
    <xf numFmtId="0" fontId="39" fillId="8" borderId="48" xfId="3" applyFill="1" applyBorder="1" applyAlignment="1">
      <alignment horizontal="center" vertical="center"/>
    </xf>
    <xf numFmtId="0" fontId="22" fillId="0" borderId="14" xfId="3" applyFont="1" applyBorder="1" applyAlignment="1">
      <alignment horizontal="left" vertical="center" wrapText="1"/>
    </xf>
    <xf numFmtId="0" fontId="27" fillId="4" borderId="2" xfId="3" applyFont="1" applyFill="1" applyBorder="1" applyAlignment="1">
      <alignment horizontal="center" vertical="center"/>
    </xf>
    <xf numFmtId="0" fontId="27" fillId="4" borderId="14" xfId="3" applyFont="1" applyFill="1" applyBorder="1" applyAlignment="1">
      <alignment horizontal="left" vertical="center" wrapText="1"/>
    </xf>
    <xf numFmtId="0" fontId="39" fillId="4" borderId="59" xfId="3" applyFill="1" applyBorder="1" applyAlignment="1">
      <alignment horizontal="center" vertical="center"/>
    </xf>
    <xf numFmtId="0" fontId="27" fillId="4" borderId="33" xfId="3" applyFont="1" applyFill="1" applyBorder="1" applyAlignment="1">
      <alignment horizontal="center" vertical="center"/>
    </xf>
    <xf numFmtId="0" fontId="27" fillId="4" borderId="29" xfId="3" applyFont="1" applyFill="1" applyBorder="1" applyAlignment="1">
      <alignment horizontal="left" vertical="center" wrapText="1"/>
    </xf>
    <xf numFmtId="0" fontId="39" fillId="4" borderId="33" xfId="3" applyFill="1" applyBorder="1" applyAlignment="1">
      <alignment horizontal="center" vertical="center"/>
    </xf>
    <xf numFmtId="0" fontId="39" fillId="4" borderId="29" xfId="3" applyFill="1" applyBorder="1" applyAlignment="1">
      <alignment horizontal="center" vertical="center"/>
    </xf>
    <xf numFmtId="0" fontId="39" fillId="6" borderId="33" xfId="3" applyFill="1" applyBorder="1" applyAlignment="1">
      <alignment horizontal="center" vertical="center"/>
    </xf>
    <xf numFmtId="0" fontId="39" fillId="4" borderId="34" xfId="3" applyFill="1" applyBorder="1" applyAlignment="1">
      <alignment horizontal="center" vertical="center"/>
    </xf>
    <xf numFmtId="0" fontId="39" fillId="7" borderId="30" xfId="3" applyFill="1" applyBorder="1" applyAlignment="1">
      <alignment horizontal="center" vertical="center"/>
    </xf>
    <xf numFmtId="0" fontId="39" fillId="8" borderId="60" xfId="3" applyFill="1" applyBorder="1" applyAlignment="1">
      <alignment horizontal="center" vertical="center"/>
    </xf>
    <xf numFmtId="0" fontId="39" fillId="8" borderId="28" xfId="3" applyFill="1" applyBorder="1" applyAlignment="1">
      <alignment horizontal="center" vertical="center"/>
    </xf>
    <xf numFmtId="0" fontId="39" fillId="8" borderId="61" xfId="3" applyFill="1" applyBorder="1" applyAlignment="1">
      <alignment horizontal="center" vertical="center"/>
    </xf>
    <xf numFmtId="0" fontId="39" fillId="8" borderId="30" xfId="3" applyFill="1" applyBorder="1" applyAlignment="1">
      <alignment horizontal="center" vertical="center"/>
    </xf>
    <xf numFmtId="0" fontId="39" fillId="4" borderId="60" xfId="3" applyFill="1" applyBorder="1" applyAlignment="1">
      <alignment horizontal="center" vertical="center"/>
    </xf>
    <xf numFmtId="0" fontId="39" fillId="4" borderId="62" xfId="3" applyFill="1" applyBorder="1" applyAlignment="1">
      <alignment horizontal="center" vertical="center"/>
    </xf>
    <xf numFmtId="0" fontId="39" fillId="8" borderId="62" xfId="3" applyFill="1" applyBorder="1" applyAlignment="1">
      <alignment horizontal="center" vertical="center"/>
    </xf>
    <xf numFmtId="0" fontId="39" fillId="8" borderId="29" xfId="3" applyFill="1" applyBorder="1" applyAlignment="1">
      <alignment horizontal="center" vertical="center"/>
    </xf>
    <xf numFmtId="0" fontId="22" fillId="6" borderId="37" xfId="3" applyFont="1" applyFill="1" applyBorder="1" applyAlignment="1">
      <alignment horizontal="center" vertical="center"/>
    </xf>
    <xf numFmtId="0" fontId="22" fillId="6" borderId="35" xfId="3" applyFont="1" applyFill="1" applyBorder="1" applyAlignment="1">
      <alignment horizontal="left" vertical="center" wrapText="1"/>
    </xf>
    <xf numFmtId="0" fontId="39" fillId="6" borderId="40" xfId="3" applyFill="1" applyBorder="1" applyAlignment="1">
      <alignment horizontal="center" vertical="center"/>
    </xf>
    <xf numFmtId="0" fontId="39" fillId="6" borderId="23" xfId="3" applyFill="1" applyBorder="1" applyAlignment="1">
      <alignment horizontal="center" vertical="center"/>
    </xf>
    <xf numFmtId="0" fontId="39" fillId="4" borderId="26" xfId="3" applyFill="1" applyBorder="1" applyAlignment="1">
      <alignment horizontal="center" vertical="center"/>
    </xf>
    <xf numFmtId="0" fontId="39" fillId="4" borderId="53" xfId="3" applyFill="1" applyBorder="1" applyAlignment="1">
      <alignment horizontal="center" vertical="center"/>
    </xf>
    <xf numFmtId="0" fontId="39" fillId="8" borderId="23" xfId="3" applyFill="1" applyBorder="1" applyAlignment="1">
      <alignment horizontal="center" vertical="center"/>
    </xf>
    <xf numFmtId="0" fontId="22" fillId="6" borderId="42" xfId="3" applyFont="1" applyFill="1" applyBorder="1" applyAlignment="1">
      <alignment horizontal="center" vertical="center"/>
    </xf>
    <xf numFmtId="0" fontId="22" fillId="6" borderId="43" xfId="3" applyFont="1" applyFill="1" applyBorder="1" applyAlignment="1">
      <alignment horizontal="left" vertical="center" wrapText="1"/>
    </xf>
    <xf numFmtId="0" fontId="39" fillId="6" borderId="36" xfId="3" applyFill="1" applyBorder="1" applyAlignment="1">
      <alignment horizontal="center" vertical="center"/>
    </xf>
    <xf numFmtId="0" fontId="39" fillId="6" borderId="42" xfId="3" applyFill="1" applyBorder="1" applyAlignment="1">
      <alignment horizontal="center" vertical="center"/>
    </xf>
    <xf numFmtId="0" fontId="39" fillId="6" borderId="43" xfId="3" applyFill="1" applyBorder="1" applyAlignment="1">
      <alignment horizontal="center" vertical="center"/>
    </xf>
    <xf numFmtId="0" fontId="39" fillId="6" borderId="47" xfId="3" applyFill="1" applyBorder="1" applyAlignment="1">
      <alignment horizontal="center" vertical="center"/>
    </xf>
    <xf numFmtId="0" fontId="39" fillId="6" borderId="45" xfId="3" applyFill="1" applyBorder="1" applyAlignment="1">
      <alignment horizontal="center" vertical="center"/>
    </xf>
    <xf numFmtId="0" fontId="39" fillId="4" borderId="63" xfId="3" applyFill="1" applyBorder="1" applyAlignment="1">
      <alignment horizontal="center" vertical="center"/>
    </xf>
    <xf numFmtId="0" fontId="22" fillId="6" borderId="64" xfId="3" applyFont="1" applyFill="1" applyBorder="1" applyAlignment="1">
      <alignment horizontal="center" vertical="center"/>
    </xf>
    <xf numFmtId="0" fontId="22" fillId="6" borderId="65" xfId="3" applyFont="1" applyFill="1" applyBorder="1" applyAlignment="1">
      <alignment horizontal="left" vertical="center" wrapText="1"/>
    </xf>
    <xf numFmtId="0" fontId="39" fillId="6" borderId="66" xfId="3" applyFill="1" applyBorder="1" applyAlignment="1">
      <alignment horizontal="center" vertical="center"/>
    </xf>
    <xf numFmtId="0" fontId="39" fillId="6" borderId="64" xfId="3" applyFill="1" applyBorder="1" applyAlignment="1">
      <alignment horizontal="center" vertical="center"/>
    </xf>
    <xf numFmtId="0" fontId="39" fillId="6" borderId="65" xfId="3" applyFill="1" applyBorder="1" applyAlignment="1">
      <alignment horizontal="center" vertical="center"/>
    </xf>
    <xf numFmtId="0" fontId="39" fillId="6" borderId="67" xfId="3" applyFill="1" applyBorder="1" applyAlignment="1">
      <alignment horizontal="center" vertical="center"/>
    </xf>
    <xf numFmtId="0" fontId="39" fillId="6" borderId="68" xfId="3" applyFill="1" applyBorder="1" applyAlignment="1">
      <alignment horizontal="center" vertical="center"/>
    </xf>
    <xf numFmtId="0" fontId="39" fillId="6" borderId="69" xfId="3" applyFill="1" applyBorder="1" applyAlignment="1">
      <alignment horizontal="center" vertical="center"/>
    </xf>
    <xf numFmtId="0" fontId="39" fillId="3" borderId="52" xfId="3" applyFill="1" applyBorder="1"/>
    <xf numFmtId="0" fontId="39" fillId="4" borderId="70" xfId="3" applyFill="1" applyBorder="1" applyAlignment="1">
      <alignment horizontal="center" vertical="center"/>
    </xf>
    <xf numFmtId="0" fontId="22" fillId="4" borderId="2" xfId="3" applyFont="1" applyFill="1" applyBorder="1" applyAlignment="1">
      <alignment horizontal="left" vertical="center" wrapText="1"/>
    </xf>
    <xf numFmtId="0" fontId="39" fillId="4" borderId="48" xfId="3" applyFill="1" applyBorder="1" applyAlignment="1">
      <alignment horizontal="center" vertical="center"/>
    </xf>
    <xf numFmtId="0" fontId="39" fillId="8" borderId="9" xfId="3" applyFill="1" applyBorder="1" applyAlignment="1">
      <alignment horizontal="center" vertical="center"/>
    </xf>
    <xf numFmtId="0" fontId="39" fillId="4" borderId="71" xfId="3" applyFill="1" applyBorder="1" applyAlignment="1">
      <alignment horizontal="center" vertical="center"/>
    </xf>
    <xf numFmtId="0" fontId="39" fillId="8" borderId="34" xfId="3" applyFill="1" applyBorder="1" applyAlignment="1">
      <alignment horizontal="center" vertical="center"/>
    </xf>
    <xf numFmtId="0" fontId="22" fillId="6" borderId="17" xfId="3" applyFont="1" applyFill="1" applyBorder="1" applyAlignment="1">
      <alignment horizontal="center" vertical="center"/>
    </xf>
    <xf numFmtId="0" fontId="22" fillId="6" borderId="16" xfId="3" applyFont="1" applyFill="1" applyBorder="1" applyAlignment="1">
      <alignment horizontal="left" vertical="center" wrapText="1"/>
    </xf>
    <xf numFmtId="0" fontId="39" fillId="6" borderId="59" xfId="3" applyFill="1" applyBorder="1" applyAlignment="1">
      <alignment horizontal="center" vertical="center"/>
    </xf>
    <xf numFmtId="0" fontId="39" fillId="6" borderId="17" xfId="3" applyFill="1" applyBorder="1" applyAlignment="1">
      <alignment horizontal="center" vertical="center"/>
    </xf>
    <xf numFmtId="0" fontId="39" fillId="6" borderId="5" xfId="3" applyFill="1" applyBorder="1" applyAlignment="1">
      <alignment horizontal="center" vertical="center"/>
    </xf>
    <xf numFmtId="0" fontId="39" fillId="6" borderId="72" xfId="3" applyFill="1" applyBorder="1" applyAlignment="1">
      <alignment horizontal="center" vertical="center"/>
    </xf>
    <xf numFmtId="0" fontId="39" fillId="6" borderId="0" xfId="3" applyFill="1" applyAlignment="1">
      <alignment horizontal="center" vertical="center"/>
    </xf>
    <xf numFmtId="0" fontId="39" fillId="6" borderId="73" xfId="3" applyFill="1" applyBorder="1" applyAlignment="1">
      <alignment horizontal="center" vertical="center"/>
    </xf>
    <xf numFmtId="0" fontId="39" fillId="6" borderId="16" xfId="3" applyFill="1" applyBorder="1" applyAlignment="1">
      <alignment horizontal="center" vertical="center"/>
    </xf>
    <xf numFmtId="0" fontId="22" fillId="6" borderId="74" xfId="3" applyFont="1" applyFill="1" applyBorder="1" applyAlignment="1">
      <alignment horizontal="center" vertical="center"/>
    </xf>
    <xf numFmtId="0" fontId="39" fillId="6" borderId="75" xfId="3" applyFill="1" applyBorder="1" applyAlignment="1">
      <alignment horizontal="center" vertical="center"/>
    </xf>
    <xf numFmtId="0" fontId="39" fillId="6" borderId="76" xfId="3" applyFill="1" applyBorder="1" applyAlignment="1">
      <alignment horizontal="center" vertical="center"/>
    </xf>
    <xf numFmtId="0" fontId="22" fillId="4" borderId="4" xfId="3" applyFont="1" applyFill="1" applyBorder="1" applyAlignment="1">
      <alignment horizontal="left" vertical="center" wrapText="1"/>
    </xf>
    <xf numFmtId="0" fontId="39" fillId="4" borderId="77" xfId="3" applyFill="1" applyBorder="1" applyAlignment="1">
      <alignment horizontal="center" vertical="center"/>
    </xf>
    <xf numFmtId="0" fontId="28" fillId="4" borderId="2" xfId="3" applyFont="1" applyFill="1" applyBorder="1" applyAlignment="1">
      <alignment horizontal="center" vertical="center" wrapText="1"/>
    </xf>
    <xf numFmtId="0" fontId="28" fillId="4" borderId="2" xfId="3" applyFont="1" applyFill="1" applyBorder="1" applyAlignment="1">
      <alignment horizontal="center" vertical="center"/>
    </xf>
    <xf numFmtId="0" fontId="28" fillId="4" borderId="9" xfId="3" applyFont="1" applyFill="1" applyBorder="1" applyAlignment="1">
      <alignment horizontal="center" vertical="center"/>
    </xf>
    <xf numFmtId="0" fontId="39" fillId="4" borderId="10" xfId="3" applyFill="1" applyBorder="1" applyAlignment="1">
      <alignment horizontal="center" vertical="center" wrapText="1"/>
    </xf>
    <xf numFmtId="0" fontId="39" fillId="8" borderId="50" xfId="3" applyFill="1" applyBorder="1" applyAlignment="1">
      <alignment horizontal="center" vertical="center" wrapText="1"/>
    </xf>
    <xf numFmtId="0" fontId="39" fillId="4" borderId="50" xfId="3" applyFill="1" applyBorder="1" applyAlignment="1">
      <alignment horizontal="center" vertical="center" wrapText="1"/>
    </xf>
    <xf numFmtId="0" fontId="22" fillId="4" borderId="23" xfId="3" applyFont="1" applyFill="1" applyBorder="1" applyAlignment="1">
      <alignment horizontal="left" vertical="center" wrapText="1"/>
    </xf>
    <xf numFmtId="0" fontId="39" fillId="4" borderId="23" xfId="3" applyFill="1" applyBorder="1" applyAlignment="1">
      <alignment horizontal="center" vertical="center" wrapText="1"/>
    </xf>
    <xf numFmtId="0" fontId="39" fillId="4" borderId="20" xfId="3" applyFill="1" applyBorder="1" applyAlignment="1">
      <alignment horizontal="center" vertical="center" wrapText="1"/>
    </xf>
    <xf numFmtId="0" fontId="39" fillId="8" borderId="53" xfId="3" applyFill="1" applyBorder="1" applyAlignment="1">
      <alignment horizontal="center" vertical="center" wrapText="1"/>
    </xf>
    <xf numFmtId="0" fontId="39" fillId="4" borderId="53" xfId="3" applyFill="1" applyBorder="1" applyAlignment="1">
      <alignment horizontal="center" vertical="center" wrapText="1"/>
    </xf>
    <xf numFmtId="0" fontId="39" fillId="4" borderId="24" xfId="3" applyFill="1" applyBorder="1" applyAlignment="1">
      <alignment horizontal="center" vertical="center" wrapText="1"/>
    </xf>
    <xf numFmtId="0" fontId="22" fillId="6" borderId="37" xfId="3" applyFont="1" applyFill="1" applyBorder="1" applyAlignment="1">
      <alignment horizontal="left" vertical="center" wrapText="1"/>
    </xf>
    <xf numFmtId="0" fontId="25" fillId="4" borderId="4" xfId="3" applyFont="1" applyFill="1" applyBorder="1" applyAlignment="1">
      <alignment horizontal="center" vertical="center"/>
    </xf>
    <xf numFmtId="0" fontId="22" fillId="4" borderId="3" xfId="3" applyFont="1" applyFill="1" applyBorder="1" applyAlignment="1">
      <alignment horizontal="left" vertical="center" wrapText="1"/>
    </xf>
    <xf numFmtId="0" fontId="39" fillId="4" borderId="78" xfId="3" applyFill="1" applyBorder="1" applyAlignment="1">
      <alignment horizontal="center" vertical="center"/>
    </xf>
    <xf numFmtId="0" fontId="39" fillId="4" borderId="79" xfId="3" applyFill="1" applyBorder="1" applyAlignment="1">
      <alignment horizontal="center" vertical="center"/>
    </xf>
    <xf numFmtId="0" fontId="39" fillId="4" borderId="72" xfId="3" applyFill="1" applyBorder="1" applyAlignment="1">
      <alignment horizontal="center" vertical="center"/>
    </xf>
    <xf numFmtId="0" fontId="39" fillId="4" borderId="80" xfId="3" applyFill="1" applyBorder="1" applyAlignment="1">
      <alignment horizontal="center" vertical="center"/>
    </xf>
    <xf numFmtId="0" fontId="39" fillId="4" borderId="17" xfId="3" applyFill="1" applyBorder="1" applyAlignment="1">
      <alignment horizontal="center" vertical="center"/>
    </xf>
    <xf numFmtId="0" fontId="39" fillId="6" borderId="3" xfId="3" applyFill="1" applyBorder="1" applyAlignment="1">
      <alignment horizontal="center" vertical="center"/>
    </xf>
    <xf numFmtId="0" fontId="39" fillId="4" borderId="5" xfId="3" applyFill="1" applyBorder="1" applyAlignment="1">
      <alignment horizontal="center" vertical="center"/>
    </xf>
    <xf numFmtId="0" fontId="39" fillId="4" borderId="16" xfId="3" applyFill="1" applyBorder="1" applyAlignment="1">
      <alignment horizontal="center" vertical="center"/>
    </xf>
    <xf numFmtId="0" fontId="39" fillId="8" borderId="73" xfId="3" applyFill="1" applyBorder="1" applyAlignment="1">
      <alignment horizontal="center" vertical="center"/>
    </xf>
    <xf numFmtId="0" fontId="39" fillId="8" borderId="81" xfId="3" applyFill="1" applyBorder="1" applyAlignment="1">
      <alignment horizontal="center" vertical="center"/>
    </xf>
    <xf numFmtId="0" fontId="39" fillId="8" borderId="16" xfId="3" applyFill="1" applyBorder="1" applyAlignment="1">
      <alignment horizontal="center" vertical="center"/>
    </xf>
    <xf numFmtId="0" fontId="39" fillId="4" borderId="81" xfId="3" applyFill="1" applyBorder="1" applyAlignment="1">
      <alignment horizontal="center" vertical="center"/>
    </xf>
    <xf numFmtId="0" fontId="39" fillId="8" borderId="17" xfId="3" applyFill="1" applyBorder="1" applyAlignment="1">
      <alignment horizontal="center" vertical="center"/>
    </xf>
    <xf numFmtId="0" fontId="22" fillId="4" borderId="82" xfId="3" applyFont="1" applyFill="1" applyBorder="1" applyAlignment="1">
      <alignment horizontal="center" vertical="center"/>
    </xf>
    <xf numFmtId="0" fontId="22" fillId="4" borderId="83" xfId="3" applyFont="1" applyFill="1" applyBorder="1" applyAlignment="1">
      <alignment horizontal="left" vertical="center" wrapText="1"/>
    </xf>
    <xf numFmtId="0" fontId="39" fillId="4" borderId="84" xfId="3" applyFill="1" applyBorder="1" applyAlignment="1">
      <alignment horizontal="center" vertical="center"/>
    </xf>
    <xf numFmtId="0" fontId="39" fillId="4" borderId="85" xfId="3" applyFill="1" applyBorder="1" applyAlignment="1">
      <alignment horizontal="center" vertical="center"/>
    </xf>
    <xf numFmtId="0" fontId="39" fillId="4" borderId="86" xfId="3" applyFill="1" applyBorder="1" applyAlignment="1">
      <alignment horizontal="center" vertical="center"/>
    </xf>
    <xf numFmtId="0" fontId="39" fillId="4" borderId="87" xfId="3" applyFill="1" applyBorder="1" applyAlignment="1">
      <alignment horizontal="center" vertical="center"/>
    </xf>
    <xf numFmtId="0" fontId="39" fillId="6" borderId="85" xfId="3" applyFill="1" applyBorder="1" applyAlignment="1">
      <alignment horizontal="center" vertical="center"/>
    </xf>
    <xf numFmtId="0" fontId="39" fillId="8" borderId="87" xfId="3" applyFill="1" applyBorder="1" applyAlignment="1">
      <alignment horizontal="center" vertical="center"/>
    </xf>
    <xf numFmtId="0" fontId="39" fillId="8" borderId="85" xfId="3" applyFill="1" applyBorder="1" applyAlignment="1">
      <alignment horizontal="center" vertical="center"/>
    </xf>
    <xf numFmtId="0" fontId="39" fillId="4" borderId="88" xfId="3" applyFill="1" applyBorder="1" applyAlignment="1">
      <alignment horizontal="center" vertical="center"/>
    </xf>
    <xf numFmtId="0" fontId="22" fillId="4" borderId="89" xfId="3" applyFont="1" applyFill="1" applyBorder="1" applyAlignment="1">
      <alignment horizontal="center" vertical="center"/>
    </xf>
    <xf numFmtId="0" fontId="22" fillId="4" borderId="90" xfId="3" applyFont="1" applyFill="1" applyBorder="1" applyAlignment="1">
      <alignment horizontal="left" vertical="center" wrapText="1"/>
    </xf>
    <xf numFmtId="0" fontId="39" fillId="4" borderId="91" xfId="3" applyFill="1" applyBorder="1" applyAlignment="1">
      <alignment horizontal="center" vertical="center"/>
    </xf>
    <xf numFmtId="0" fontId="39" fillId="4" borderId="89" xfId="3" applyFill="1" applyBorder="1" applyAlignment="1">
      <alignment horizontal="center" vertical="center"/>
    </xf>
    <xf numFmtId="0" fontId="39" fillId="4" borderId="92" xfId="3" applyFill="1" applyBorder="1" applyAlignment="1">
      <alignment horizontal="center" vertical="center"/>
    </xf>
    <xf numFmtId="0" fontId="39" fillId="4" borderId="90" xfId="3" applyFill="1" applyBorder="1" applyAlignment="1">
      <alignment horizontal="center" vertical="center"/>
    </xf>
    <xf numFmtId="0" fontId="39" fillId="4" borderId="17" xfId="3" applyFill="1" applyBorder="1" applyAlignment="1">
      <alignment horizontal="left" vertical="center" wrapText="1"/>
    </xf>
    <xf numFmtId="0" fontId="39" fillId="2" borderId="95" xfId="3" applyFill="1" applyBorder="1" applyAlignment="1">
      <alignment horizontal="center" vertical="center"/>
    </xf>
    <xf numFmtId="0" fontId="39" fillId="2" borderId="96" xfId="3" applyFill="1" applyBorder="1" applyAlignment="1">
      <alignment horizontal="center" vertical="center" wrapText="1"/>
    </xf>
    <xf numFmtId="0" fontId="39" fillId="2" borderId="4" xfId="3" applyFill="1" applyBorder="1" applyAlignment="1">
      <alignment horizontal="center" vertical="center"/>
    </xf>
    <xf numFmtId="0" fontId="39" fillId="2" borderId="12" xfId="3" applyFill="1" applyBorder="1" applyAlignment="1">
      <alignment horizontal="center" vertical="center" wrapText="1"/>
    </xf>
    <xf numFmtId="0" fontId="39" fillId="2" borderId="97" xfId="3" applyFill="1" applyBorder="1" applyAlignment="1">
      <alignment horizontal="center" vertical="center"/>
    </xf>
    <xf numFmtId="0" fontId="26" fillId="4" borderId="2" xfId="3" applyFont="1" applyFill="1" applyBorder="1" applyAlignment="1">
      <alignment horizontal="center" vertical="center"/>
    </xf>
    <xf numFmtId="0" fontId="29" fillId="4" borderId="2" xfId="3" applyFont="1" applyFill="1" applyBorder="1" applyAlignment="1">
      <alignment horizontal="left" vertical="center" wrapText="1"/>
    </xf>
    <xf numFmtId="0" fontId="39" fillId="2" borderId="100" xfId="3" applyFill="1" applyBorder="1" applyAlignment="1">
      <alignment horizontal="center" vertical="center"/>
    </xf>
    <xf numFmtId="0" fontId="39" fillId="2" borderId="101" xfId="3" applyFill="1" applyBorder="1" applyAlignment="1">
      <alignment horizontal="center" vertical="center" wrapText="1"/>
    </xf>
    <xf numFmtId="0" fontId="39" fillId="2" borderId="2" xfId="3" applyFill="1" applyBorder="1" applyAlignment="1">
      <alignment horizontal="center" vertical="center"/>
    </xf>
    <xf numFmtId="0" fontId="39" fillId="2" borderId="9" xfId="3" applyFill="1" applyBorder="1" applyAlignment="1">
      <alignment horizontal="center" vertical="center" wrapText="1"/>
    </xf>
    <xf numFmtId="0" fontId="39" fillId="2" borderId="102" xfId="3" applyFill="1" applyBorder="1" applyAlignment="1">
      <alignment horizontal="center" vertical="center"/>
    </xf>
    <xf numFmtId="0" fontId="26" fillId="4" borderId="13" xfId="3" applyFont="1" applyFill="1" applyBorder="1" applyAlignment="1">
      <alignment horizontal="center" vertical="center"/>
    </xf>
    <xf numFmtId="0" fontId="29" fillId="4" borderId="4" xfId="3" applyFont="1" applyFill="1" applyBorder="1" applyAlignment="1">
      <alignment horizontal="left" vertical="center" wrapText="1"/>
    </xf>
    <xf numFmtId="0" fontId="39" fillId="2" borderId="104" xfId="3" applyFill="1" applyBorder="1" applyAlignment="1">
      <alignment horizontal="center" vertical="center"/>
    </xf>
    <xf numFmtId="0" fontId="39" fillId="2" borderId="105" xfId="3" applyFill="1" applyBorder="1" applyAlignment="1">
      <alignment horizontal="center" vertical="center" wrapText="1"/>
    </xf>
    <xf numFmtId="0" fontId="39" fillId="2" borderId="106" xfId="3" applyFill="1" applyBorder="1" applyAlignment="1">
      <alignment horizontal="center" vertical="center"/>
    </xf>
    <xf numFmtId="0" fontId="39" fillId="2" borderId="107" xfId="3" applyFill="1" applyBorder="1" applyAlignment="1">
      <alignment horizontal="center" vertical="center" wrapText="1"/>
    </xf>
    <xf numFmtId="0" fontId="39" fillId="2" borderId="108" xfId="3" applyFill="1" applyBorder="1" applyAlignment="1">
      <alignment horizontal="center" vertical="center"/>
    </xf>
    <xf numFmtId="0" fontId="26" fillId="4" borderId="59" xfId="3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9" fillId="2" borderId="112" xfId="3" applyFill="1" applyBorder="1" applyAlignment="1">
      <alignment horizontal="center" vertical="center"/>
    </xf>
    <xf numFmtId="0" fontId="39" fillId="2" borderId="113" xfId="3" applyFill="1" applyBorder="1" applyAlignment="1">
      <alignment horizontal="center" vertical="center" wrapText="1"/>
    </xf>
    <xf numFmtId="0" fontId="39" fillId="2" borderId="64" xfId="3" applyFill="1" applyBorder="1" applyAlignment="1">
      <alignment horizontal="center" vertical="center"/>
    </xf>
    <xf numFmtId="0" fontId="39" fillId="2" borderId="69" xfId="3" applyFill="1" applyBorder="1" applyAlignment="1">
      <alignment horizontal="center" vertical="center" wrapText="1"/>
    </xf>
    <xf numFmtId="0" fontId="39" fillId="2" borderId="114" xfId="3" applyFill="1" applyBorder="1" applyAlignment="1">
      <alignment horizontal="center" vertical="center"/>
    </xf>
    <xf numFmtId="0" fontId="26" fillId="4" borderId="115" xfId="3" applyFont="1" applyFill="1" applyBorder="1" applyAlignment="1">
      <alignment horizontal="center" vertical="center"/>
    </xf>
    <xf numFmtId="0" fontId="29" fillId="4" borderId="3" xfId="3" applyFont="1" applyFill="1" applyBorder="1" applyAlignment="1">
      <alignment horizontal="left" vertical="center" wrapText="1"/>
    </xf>
    <xf numFmtId="0" fontId="39" fillId="2" borderId="119" xfId="3" applyFill="1" applyBorder="1" applyAlignment="1">
      <alignment horizontal="center" vertical="center" wrapText="1"/>
    </xf>
    <xf numFmtId="0" fontId="39" fillId="2" borderId="120" xfId="3" applyFill="1" applyBorder="1" applyAlignment="1">
      <alignment horizontal="center" vertical="center"/>
    </xf>
    <xf numFmtId="0" fontId="39" fillId="2" borderId="116" xfId="3" applyFill="1" applyBorder="1" applyAlignment="1">
      <alignment horizontal="center" vertical="center" wrapText="1"/>
    </xf>
    <xf numFmtId="0" fontId="26" fillId="4" borderId="50" xfId="3" applyFont="1" applyFill="1" applyBorder="1" applyAlignment="1">
      <alignment horizontal="center" vertical="center"/>
    </xf>
    <xf numFmtId="0" fontId="29" fillId="3" borderId="2" xfId="3" applyFont="1" applyFill="1" applyBorder="1" applyAlignment="1">
      <alignment horizontal="left" vertical="center" wrapText="1"/>
    </xf>
    <xf numFmtId="0" fontId="28" fillId="4" borderId="4" xfId="3" applyFont="1" applyFill="1" applyBorder="1" applyAlignment="1">
      <alignment horizontal="center" vertical="center"/>
    </xf>
    <xf numFmtId="0" fontId="26" fillId="4" borderId="11" xfId="3" applyFont="1" applyFill="1" applyBorder="1" applyAlignment="1">
      <alignment horizontal="center" vertical="center"/>
    </xf>
    <xf numFmtId="0" fontId="26" fillId="3" borderId="11" xfId="3" applyFont="1" applyFill="1" applyBorder="1" applyAlignment="1">
      <alignment vertical="center"/>
    </xf>
    <xf numFmtId="0" fontId="32" fillId="3" borderId="9" xfId="3" applyFont="1" applyFill="1" applyBorder="1" applyAlignment="1">
      <alignment horizontal="left" vertical="center" wrapText="1"/>
    </xf>
    <xf numFmtId="0" fontId="28" fillId="3" borderId="0" xfId="3" applyFont="1" applyFill="1"/>
    <xf numFmtId="0" fontId="39" fillId="3" borderId="0" xfId="3" applyFill="1" applyAlignment="1">
      <alignment vertical="top"/>
    </xf>
    <xf numFmtId="0" fontId="1" fillId="0" borderId="0" xfId="2" applyFont="1"/>
    <xf numFmtId="0" fontId="1" fillId="2" borderId="0" xfId="2" applyFont="1" applyFill="1" applyAlignment="1">
      <alignment horizontal="left" vertical="center"/>
    </xf>
    <xf numFmtId="0" fontId="33" fillId="9" borderId="2" xfId="0" applyFont="1" applyFill="1" applyBorder="1" applyAlignment="1">
      <alignment vertical="top" wrapText="1"/>
    </xf>
    <xf numFmtId="0" fontId="34" fillId="9" borderId="2" xfId="0" applyFont="1" applyFill="1" applyBorder="1" applyAlignment="1">
      <alignment vertical="top" wrapText="1"/>
    </xf>
    <xf numFmtId="0" fontId="35" fillId="3" borderId="2" xfId="0" applyFont="1" applyFill="1" applyBorder="1" applyAlignment="1">
      <alignment vertical="top" wrapText="1"/>
    </xf>
    <xf numFmtId="0" fontId="1" fillId="4" borderId="4" xfId="2" applyFont="1" applyFill="1" applyBorder="1" applyAlignment="1">
      <alignment horizontal="left" vertical="center" wrapText="1"/>
    </xf>
    <xf numFmtId="0" fontId="1" fillId="3" borderId="0" xfId="1" applyFont="1" applyFill="1"/>
    <xf numFmtId="0" fontId="1" fillId="4" borderId="0" xfId="1" applyFont="1" applyFill="1" applyAlignment="1">
      <alignment horizontal="left" vertical="center"/>
    </xf>
    <xf numFmtId="0" fontId="1" fillId="4" borderId="0" xfId="1" applyFont="1" applyFill="1" applyAlignment="1">
      <alignment horizontal="left" wrapText="1"/>
    </xf>
    <xf numFmtId="0" fontId="1" fillId="3" borderId="0" xfId="1" applyFont="1" applyFill="1" applyAlignment="1">
      <alignment horizontal="left" vertical="center" wrapText="1"/>
    </xf>
    <xf numFmtId="0" fontId="0" fillId="0" borderId="0" xfId="0"/>
    <xf numFmtId="0" fontId="29" fillId="0" borderId="0" xfId="2" applyFont="1" applyAlignment="1">
      <alignment wrapText="1"/>
    </xf>
    <xf numFmtId="0" fontId="29" fillId="2" borderId="2" xfId="2" applyFont="1" applyFill="1" applyBorder="1" applyAlignment="1">
      <alignment horizontal="center" vertical="center" wrapText="1"/>
    </xf>
    <xf numFmtId="0" fontId="29" fillId="10" borderId="4" xfId="2" applyFont="1" applyFill="1" applyBorder="1" applyAlignment="1">
      <alignment horizontal="left" vertical="center" wrapText="1"/>
    </xf>
    <xf numFmtId="0" fontId="29" fillId="0" borderId="4" xfId="2" applyFont="1" applyBorder="1" applyAlignment="1">
      <alignment horizontal="left" vertical="center" wrapText="1"/>
    </xf>
    <xf numFmtId="165" fontId="29" fillId="0" borderId="4" xfId="2" applyNumberFormat="1" applyFont="1" applyBorder="1" applyAlignment="1">
      <alignment horizontal="left" vertical="center" wrapText="1"/>
    </xf>
    <xf numFmtId="0" fontId="29" fillId="10" borderId="2" xfId="2" applyFont="1" applyFill="1" applyBorder="1" applyAlignment="1">
      <alignment horizontal="left" vertical="center" wrapText="1"/>
    </xf>
    <xf numFmtId="0" fontId="29" fillId="0" borderId="2" xfId="2" applyFont="1" applyBorder="1" applyAlignment="1">
      <alignment horizontal="left" vertical="center" wrapText="1"/>
    </xf>
    <xf numFmtId="165" fontId="29" fillId="0" borderId="2" xfId="2" applyNumberFormat="1" applyFont="1" applyBorder="1" applyAlignment="1">
      <alignment horizontal="left" vertical="center" wrapText="1"/>
    </xf>
    <xf numFmtId="0" fontId="29" fillId="0" borderId="2" xfId="2" applyFont="1" applyBorder="1" applyAlignment="1">
      <alignment wrapText="1"/>
    </xf>
    <xf numFmtId="0" fontId="39" fillId="3" borderId="2" xfId="3" applyFill="1" applyBorder="1"/>
    <xf numFmtId="0" fontId="38" fillId="3" borderId="2" xfId="3" applyFont="1" applyFill="1" applyBorder="1"/>
    <xf numFmtId="0" fontId="38" fillId="3" borderId="9" xfId="3" applyFont="1" applyFill="1" applyBorder="1"/>
    <xf numFmtId="0" fontId="38" fillId="4" borderId="2" xfId="3" applyFont="1" applyFill="1" applyBorder="1" applyAlignment="1">
      <alignment horizontal="center" vertical="center"/>
    </xf>
    <xf numFmtId="0" fontId="38" fillId="4" borderId="9" xfId="3" applyFont="1" applyFill="1" applyBorder="1" applyAlignment="1">
      <alignment horizontal="center" vertical="center"/>
    </xf>
    <xf numFmtId="0" fontId="38" fillId="4" borderId="3" xfId="3" applyFont="1" applyFill="1" applyBorder="1" applyAlignment="1">
      <alignment horizontal="center" vertical="center"/>
    </xf>
    <xf numFmtId="0" fontId="38" fillId="4" borderId="6" xfId="3" applyFont="1" applyFill="1" applyBorder="1" applyAlignment="1">
      <alignment horizontal="center" vertical="center"/>
    </xf>
    <xf numFmtId="0" fontId="5" fillId="3" borderId="123" xfId="3" applyFont="1" applyFill="1" applyBorder="1" applyAlignment="1">
      <alignment horizontal="center" vertical="center" textRotation="90"/>
    </xf>
    <xf numFmtId="0" fontId="5" fillId="3" borderId="124" xfId="3" applyFont="1" applyFill="1" applyBorder="1" applyAlignment="1">
      <alignment horizontal="center" vertical="center" textRotation="90"/>
    </xf>
    <xf numFmtId="0" fontId="5" fillId="3" borderId="125" xfId="3" applyFont="1" applyFill="1" applyBorder="1" applyAlignment="1">
      <alignment horizontal="center" vertical="center" textRotation="90"/>
    </xf>
    <xf numFmtId="0" fontId="5" fillId="3" borderId="74" xfId="3" applyFont="1" applyFill="1" applyBorder="1" applyAlignment="1">
      <alignment horizontal="center" vertical="center" textRotation="90" wrapText="1"/>
    </xf>
    <xf numFmtId="0" fontId="5" fillId="3" borderId="37" xfId="3" applyFont="1" applyFill="1" applyBorder="1" applyAlignment="1">
      <alignment horizontal="center" vertical="center" textRotation="90" wrapText="1"/>
    </xf>
    <xf numFmtId="0" fontId="5" fillId="3" borderId="40" xfId="3" applyFont="1" applyFill="1" applyBorder="1" applyAlignment="1">
      <alignment horizontal="center" vertical="center" textRotation="90" wrapText="1"/>
    </xf>
    <xf numFmtId="0" fontId="5" fillId="3" borderId="76" xfId="3" applyFont="1" applyFill="1" applyBorder="1" applyAlignment="1">
      <alignment horizontal="center" vertical="center" textRotation="90" wrapText="1"/>
    </xf>
    <xf numFmtId="0" fontId="22" fillId="6" borderId="127" xfId="3" applyFont="1" applyFill="1" applyBorder="1" applyAlignment="1">
      <alignment horizontal="center" vertical="center"/>
    </xf>
    <xf numFmtId="0" fontId="22" fillId="6" borderId="118" xfId="3" applyFont="1" applyFill="1" applyBorder="1" applyAlignment="1">
      <alignment horizontal="left" vertical="center" wrapText="1"/>
    </xf>
    <xf numFmtId="0" fontId="39" fillId="6" borderId="120" xfId="3" applyFill="1" applyBorder="1" applyAlignment="1">
      <alignment horizontal="center" vertical="center"/>
    </xf>
    <xf numFmtId="0" fontId="39" fillId="6" borderId="116" xfId="3" applyFill="1" applyBorder="1" applyAlignment="1">
      <alignment horizontal="center" vertical="center"/>
    </xf>
    <xf numFmtId="0" fontId="39" fillId="11" borderId="128" xfId="3" applyFill="1" applyBorder="1"/>
    <xf numFmtId="0" fontId="39" fillId="11" borderId="120" xfId="3" applyFill="1" applyBorder="1"/>
    <xf numFmtId="0" fontId="39" fillId="11" borderId="127" xfId="3" applyFill="1" applyBorder="1"/>
    <xf numFmtId="0" fontId="39" fillId="11" borderId="13" xfId="3" applyFill="1" applyBorder="1"/>
    <xf numFmtId="0" fontId="39" fillId="11" borderId="4" xfId="3" applyFill="1" applyBorder="1"/>
    <xf numFmtId="0" fontId="39" fillId="11" borderId="97" xfId="3" applyFill="1" applyBorder="1"/>
    <xf numFmtId="0" fontId="22" fillId="4" borderId="102" xfId="3" applyFont="1" applyFill="1" applyBorder="1" applyAlignment="1">
      <alignment horizontal="center" vertical="center"/>
    </xf>
    <xf numFmtId="0" fontId="22" fillId="4" borderId="11" xfId="3" applyFont="1" applyFill="1" applyBorder="1" applyAlignment="1">
      <alignment horizontal="left" vertical="center" wrapText="1"/>
    </xf>
    <xf numFmtId="0" fontId="39" fillId="3" borderId="100" xfId="3" applyFill="1" applyBorder="1" applyAlignment="1">
      <alignment horizontal="center" vertical="center"/>
    </xf>
    <xf numFmtId="0" fontId="39" fillId="3" borderId="102" xfId="3" applyFill="1" applyBorder="1"/>
    <xf numFmtId="0" fontId="39" fillId="3" borderId="11" xfId="3" applyFill="1" applyBorder="1"/>
    <xf numFmtId="0" fontId="22" fillId="0" borderId="11" xfId="3" applyFont="1" applyBorder="1" applyAlignment="1">
      <alignment horizontal="left" vertical="center" wrapText="1"/>
    </xf>
    <xf numFmtId="0" fontId="22" fillId="6" borderId="102" xfId="3" applyFont="1" applyFill="1" applyBorder="1" applyAlignment="1">
      <alignment horizontal="center" vertical="center"/>
    </xf>
    <xf numFmtId="0" fontId="22" fillId="6" borderId="11" xfId="3" applyFont="1" applyFill="1" applyBorder="1" applyAlignment="1">
      <alignment horizontal="left" vertical="center" wrapText="1"/>
    </xf>
    <xf numFmtId="0" fontId="39" fillId="6" borderId="9" xfId="3" applyFill="1" applyBorder="1" applyAlignment="1">
      <alignment horizontal="center" vertical="center"/>
    </xf>
    <xf numFmtId="0" fontId="39" fillId="11" borderId="100" xfId="3" applyFill="1" applyBorder="1"/>
    <xf numFmtId="0" fontId="39" fillId="11" borderId="2" xfId="3" applyFill="1" applyBorder="1"/>
    <xf numFmtId="0" fontId="39" fillId="11" borderId="102" xfId="3" applyFill="1" applyBorder="1"/>
    <xf numFmtId="0" fontId="39" fillId="11" borderId="11" xfId="3" applyFill="1" applyBorder="1"/>
    <xf numFmtId="0" fontId="39" fillId="3" borderId="102" xfId="3" applyFill="1" applyBorder="1" applyAlignment="1">
      <alignment horizontal="center" vertical="center"/>
    </xf>
    <xf numFmtId="0" fontId="39" fillId="3" borderId="11" xfId="3" applyFill="1" applyBorder="1" applyAlignment="1">
      <alignment horizontal="center" vertical="center"/>
    </xf>
    <xf numFmtId="0" fontId="22" fillId="4" borderId="129" xfId="3" applyFont="1" applyFill="1" applyBorder="1" applyAlignment="1">
      <alignment horizontal="left" vertical="center" wrapText="1"/>
    </xf>
    <xf numFmtId="0" fontId="39" fillId="11" borderId="100" xfId="3" applyFill="1" applyBorder="1" applyAlignment="1">
      <alignment horizontal="center" vertical="center"/>
    </xf>
    <xf numFmtId="0" fontId="39" fillId="11" borderId="2" xfId="3" applyFill="1" applyBorder="1" applyAlignment="1">
      <alignment horizontal="center" vertical="center"/>
    </xf>
    <xf numFmtId="0" fontId="39" fillId="11" borderId="102" xfId="3" applyFill="1" applyBorder="1" applyAlignment="1">
      <alignment horizontal="center" vertical="center"/>
    </xf>
    <xf numFmtId="0" fontId="39" fillId="11" borderId="11" xfId="3" applyFill="1" applyBorder="1" applyAlignment="1">
      <alignment horizontal="center" vertical="center"/>
    </xf>
    <xf numFmtId="0" fontId="39" fillId="3" borderId="100" xfId="3" applyFill="1" applyBorder="1"/>
    <xf numFmtId="0" fontId="22" fillId="4" borderId="130" xfId="3" applyFont="1" applyFill="1" applyBorder="1" applyAlignment="1">
      <alignment horizontal="center" vertical="center"/>
    </xf>
    <xf numFmtId="0" fontId="22" fillId="4" borderId="131" xfId="3" applyFont="1" applyFill="1" applyBorder="1" applyAlignment="1">
      <alignment horizontal="left" vertical="center" wrapText="1"/>
    </xf>
    <xf numFmtId="0" fontId="39" fillId="3" borderId="121" xfId="3" applyFill="1" applyBorder="1" applyAlignment="1">
      <alignment horizontal="center" vertical="center"/>
    </xf>
    <xf numFmtId="0" fontId="39" fillId="3" borderId="23" xfId="3" applyFill="1" applyBorder="1" applyAlignment="1">
      <alignment horizontal="center" vertical="center"/>
    </xf>
    <xf numFmtId="0" fontId="39" fillId="3" borderId="122" xfId="3" applyFill="1" applyBorder="1" applyAlignment="1">
      <alignment horizontal="center" vertical="center"/>
    </xf>
    <xf numFmtId="0" fontId="39" fillId="3" borderId="24" xfId="3" applyFill="1" applyBorder="1" applyAlignment="1">
      <alignment horizontal="center" vertical="center"/>
    </xf>
    <xf numFmtId="0" fontId="39" fillId="3" borderId="4" xfId="3" applyFill="1" applyBorder="1"/>
    <xf numFmtId="0" fontId="2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top"/>
    </xf>
    <xf numFmtId="14" fontId="4" fillId="2" borderId="0" xfId="3" applyNumberFormat="1" applyFont="1" applyFill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0" fillId="0" borderId="0" xfId="3" applyFont="1"/>
    <xf numFmtId="0" fontId="11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49" fontId="6" fillId="2" borderId="1" xfId="3" applyNumberFormat="1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left" vertical="center"/>
    </xf>
    <xf numFmtId="0" fontId="11" fillId="2" borderId="0" xfId="3" applyFont="1" applyFill="1" applyAlignment="1">
      <alignment horizontal="left" vertical="top"/>
    </xf>
    <xf numFmtId="0" fontId="12" fillId="2" borderId="0" xfId="3" applyFont="1" applyFill="1" applyAlignment="1">
      <alignment horizontal="left" vertical="center"/>
    </xf>
    <xf numFmtId="0" fontId="4" fillId="2" borderId="1" xfId="3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13" fillId="2" borderId="0" xfId="3" applyFont="1" applyFill="1" applyAlignment="1">
      <alignment horizontal="right" vertical="center"/>
    </xf>
    <xf numFmtId="0" fontId="14" fillId="2" borderId="0" xfId="3" applyFont="1" applyFill="1" applyAlignment="1">
      <alignment horizontal="left" vertical="center"/>
    </xf>
    <xf numFmtId="0" fontId="14" fillId="2" borderId="0" xfId="3" applyFont="1" applyFill="1" applyAlignment="1">
      <alignment horizontal="right" vertical="center"/>
    </xf>
    <xf numFmtId="14" fontId="15" fillId="2" borderId="1" xfId="3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vertical="center"/>
    </xf>
    <xf numFmtId="0" fontId="39" fillId="3" borderId="2" xfId="3" applyFill="1" applyBorder="1" applyAlignment="1">
      <alignment horizontal="center" vertical="center"/>
    </xf>
    <xf numFmtId="49" fontId="39" fillId="3" borderId="2" xfId="3" applyNumberFormat="1" applyFill="1" applyBorder="1" applyAlignment="1">
      <alignment horizontal="center" vertical="center"/>
    </xf>
    <xf numFmtId="49" fontId="39" fillId="3" borderId="3" xfId="3" applyNumberFormat="1" applyFill="1" applyBorder="1" applyAlignment="1">
      <alignment horizontal="center" vertical="center" textRotation="90"/>
    </xf>
    <xf numFmtId="49" fontId="39" fillId="3" borderId="4" xfId="3" applyNumberFormat="1" applyFill="1" applyBorder="1" applyAlignment="1">
      <alignment horizontal="center" vertical="center" textRotation="90"/>
    </xf>
    <xf numFmtId="0" fontId="39" fillId="3" borderId="0" xfId="3" applyFill="1" applyAlignment="1">
      <alignment horizontal="center" vertical="center"/>
    </xf>
    <xf numFmtId="0" fontId="18" fillId="4" borderId="2" xfId="3" applyFont="1" applyFill="1" applyBorder="1" applyAlignment="1">
      <alignment horizontal="center" vertical="center"/>
    </xf>
    <xf numFmtId="0" fontId="19" fillId="4" borderId="2" xfId="3" applyFont="1" applyFill="1" applyBorder="1" applyAlignment="1">
      <alignment horizontal="center" vertical="center"/>
    </xf>
    <xf numFmtId="0" fontId="19" fillId="5" borderId="2" xfId="3" applyFont="1" applyFill="1" applyBorder="1" applyAlignment="1">
      <alignment horizontal="center" vertical="center"/>
    </xf>
    <xf numFmtId="0" fontId="19" fillId="4" borderId="3" xfId="3" applyFont="1" applyFill="1" applyBorder="1" applyAlignment="1">
      <alignment horizontal="center" vertical="center"/>
    </xf>
    <xf numFmtId="0" fontId="19" fillId="4" borderId="4" xfId="3" applyFont="1" applyFill="1" applyBorder="1" applyAlignment="1">
      <alignment horizontal="center" vertical="center"/>
    </xf>
    <xf numFmtId="0" fontId="20" fillId="4" borderId="2" xfId="3" applyFont="1" applyFill="1" applyBorder="1" applyAlignment="1">
      <alignment horizontal="center" vertical="center"/>
    </xf>
    <xf numFmtId="0" fontId="12" fillId="3" borderId="0" xfId="3" applyFont="1" applyFill="1" applyAlignment="1">
      <alignment horizontal="left" vertical="top"/>
    </xf>
    <xf numFmtId="0" fontId="39" fillId="3" borderId="5" xfId="3" applyFill="1" applyBorder="1" applyAlignment="1">
      <alignment horizontal="left" vertical="center" wrapText="1"/>
    </xf>
    <xf numFmtId="0" fontId="39" fillId="3" borderId="0" xfId="3" applyFill="1" applyAlignment="1">
      <alignment horizontal="left" vertical="center" wrapText="1"/>
    </xf>
    <xf numFmtId="0" fontId="39" fillId="3" borderId="0" xfId="3" applyFill="1" applyAlignment="1">
      <alignment horizontal="left" vertical="top" wrapText="1"/>
    </xf>
    <xf numFmtId="0" fontId="39" fillId="3" borderId="5" xfId="3" applyFill="1" applyBorder="1" applyAlignment="1">
      <alignment horizontal="left" vertical="center"/>
    </xf>
    <xf numFmtId="0" fontId="39" fillId="3" borderId="0" xfId="3" applyFill="1" applyAlignment="1">
      <alignment horizontal="left" vertical="center"/>
    </xf>
    <xf numFmtId="0" fontId="17" fillId="3" borderId="0" xfId="3" applyFont="1" applyFill="1" applyAlignment="1">
      <alignment horizontal="left" vertical="top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22" fillId="3" borderId="6" xfId="3" applyFont="1" applyFill="1" applyBorder="1" applyAlignment="1">
      <alignment horizontal="center" vertical="center" wrapText="1"/>
    </xf>
    <xf numFmtId="0" fontId="22" fillId="3" borderId="7" xfId="3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 wrapText="1"/>
    </xf>
    <xf numFmtId="0" fontId="22" fillId="3" borderId="12" xfId="3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2" fillId="3" borderId="13" xfId="3" applyFont="1" applyFill="1" applyBorder="1" applyAlignment="1">
      <alignment horizontal="center" vertical="center" wrapText="1"/>
    </xf>
    <xf numFmtId="0" fontId="22" fillId="3" borderId="9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11" xfId="3" applyFont="1" applyFill="1" applyBorder="1" applyAlignment="1">
      <alignment horizontal="center" vertical="center" wrapText="1"/>
    </xf>
    <xf numFmtId="0" fontId="39" fillId="3" borderId="0" xfId="3" applyFill="1" applyAlignment="1">
      <alignment horizontal="center" vertical="center" wrapText="1"/>
    </xf>
    <xf numFmtId="0" fontId="39" fillId="3" borderId="0" xfId="3" applyFill="1"/>
    <xf numFmtId="0" fontId="23" fillId="3" borderId="9" xfId="3" applyFont="1" applyFill="1" applyBorder="1" applyAlignment="1">
      <alignment horizontal="center" vertical="center" wrapText="1"/>
    </xf>
    <xf numFmtId="0" fontId="23" fillId="3" borderId="10" xfId="3" applyFont="1" applyFill="1" applyBorder="1" applyAlignment="1">
      <alignment horizontal="center" vertical="center" wrapText="1"/>
    </xf>
    <xf numFmtId="0" fontId="23" fillId="3" borderId="11" xfId="3" applyFont="1" applyFill="1" applyBorder="1" applyAlignment="1">
      <alignment horizontal="center" vertical="center" wrapText="1"/>
    </xf>
    <xf numFmtId="0" fontId="22" fillId="3" borderId="9" xfId="3" applyFont="1" applyFill="1" applyBorder="1" applyAlignment="1">
      <alignment horizontal="center" vertical="center"/>
    </xf>
    <xf numFmtId="0" fontId="22" fillId="3" borderId="10" xfId="3" applyFont="1" applyFill="1" applyBorder="1" applyAlignment="1">
      <alignment horizontal="center" vertical="center"/>
    </xf>
    <xf numFmtId="0" fontId="22" fillId="3" borderId="11" xfId="3" applyFont="1" applyFill="1" applyBorder="1" applyAlignment="1">
      <alignment horizontal="center" vertical="center"/>
    </xf>
    <xf numFmtId="0" fontId="24" fillId="3" borderId="0" xfId="3" applyFont="1" applyFill="1" applyAlignment="1">
      <alignment horizontal="center" vertical="center"/>
    </xf>
    <xf numFmtId="0" fontId="22" fillId="4" borderId="9" xfId="3" applyFont="1" applyFill="1" applyBorder="1" applyAlignment="1">
      <alignment horizontal="center" vertical="center"/>
    </xf>
    <xf numFmtId="0" fontId="22" fillId="4" borderId="10" xfId="3" applyFont="1" applyFill="1" applyBorder="1" applyAlignment="1">
      <alignment horizontal="center" vertical="center"/>
    </xf>
    <xf numFmtId="0" fontId="22" fillId="4" borderId="11" xfId="3" applyFont="1" applyFill="1" applyBorder="1" applyAlignment="1">
      <alignment horizontal="center" vertical="center"/>
    </xf>
    <xf numFmtId="0" fontId="39" fillId="4" borderId="0" xfId="3" applyFill="1" applyAlignment="1">
      <alignment horizontal="center" vertical="center"/>
    </xf>
    <xf numFmtId="0" fontId="23" fillId="4" borderId="9" xfId="3" applyFont="1" applyFill="1" applyBorder="1" applyAlignment="1">
      <alignment horizontal="center" vertical="center"/>
    </xf>
    <xf numFmtId="0" fontId="23" fillId="4" borderId="10" xfId="3" applyFont="1" applyFill="1" applyBorder="1" applyAlignment="1">
      <alignment horizontal="center" vertical="center"/>
    </xf>
    <xf numFmtId="0" fontId="23" fillId="4" borderId="11" xfId="3" applyFont="1" applyFill="1" applyBorder="1" applyAlignment="1">
      <alignment horizontal="center" vertical="center"/>
    </xf>
    <xf numFmtId="0" fontId="39" fillId="4" borderId="2" xfId="3" applyFill="1" applyBorder="1" applyAlignment="1">
      <alignment horizontal="center" vertical="center"/>
    </xf>
    <xf numFmtId="0" fontId="39" fillId="4" borderId="14" xfId="3" applyFill="1" applyBorder="1" applyAlignment="1">
      <alignment horizontal="left" vertical="center" wrapText="1"/>
    </xf>
    <xf numFmtId="0" fontId="39" fillId="4" borderId="11" xfId="3" applyFill="1" applyBorder="1" applyAlignment="1">
      <alignment horizontal="center" vertical="center" wrapText="1"/>
    </xf>
    <xf numFmtId="0" fontId="39" fillId="4" borderId="2" xfId="3" applyFill="1" applyBorder="1" applyAlignment="1">
      <alignment horizontal="center" vertical="center" wrapText="1"/>
    </xf>
    <xf numFmtId="0" fontId="39" fillId="4" borderId="14" xfId="3" applyFill="1" applyBorder="1" applyAlignment="1">
      <alignment horizontal="center" vertical="center" wrapText="1"/>
    </xf>
    <xf numFmtId="0" fontId="39" fillId="4" borderId="9" xfId="3" applyFill="1" applyBorder="1" applyAlignment="1">
      <alignment horizontal="center" vertical="center" wrapText="1"/>
    </xf>
    <xf numFmtId="0" fontId="39" fillId="4" borderId="11" xfId="3" applyFill="1" applyBorder="1" applyAlignment="1">
      <alignment horizontal="center" vertical="center"/>
    </xf>
    <xf numFmtId="0" fontId="39" fillId="4" borderId="14" xfId="3" applyFill="1" applyBorder="1" applyAlignment="1">
      <alignment horizontal="center" vertical="center"/>
    </xf>
    <xf numFmtId="0" fontId="39" fillId="4" borderId="11" xfId="3" applyFill="1" applyBorder="1" applyAlignment="1">
      <alignment horizontal="center" vertical="center" textRotation="90" wrapText="1"/>
    </xf>
    <xf numFmtId="0" fontId="39" fillId="4" borderId="2" xfId="3" applyFill="1" applyBorder="1" applyAlignment="1">
      <alignment horizontal="center" vertical="center" textRotation="90" wrapText="1"/>
    </xf>
    <xf numFmtId="0" fontId="39" fillId="4" borderId="15" xfId="3" applyFill="1" applyBorder="1" applyAlignment="1">
      <alignment horizontal="center" vertical="center" textRotation="90" wrapText="1"/>
    </xf>
    <xf numFmtId="0" fontId="39" fillId="4" borderId="16" xfId="3" applyFill="1" applyBorder="1" applyAlignment="1">
      <alignment horizontal="center" vertical="center" textRotation="90" wrapText="1"/>
    </xf>
    <xf numFmtId="0" fontId="39" fillId="4" borderId="18" xfId="3" applyFill="1" applyBorder="1" applyAlignment="1">
      <alignment horizontal="center" vertical="center" textRotation="90" wrapText="1"/>
    </xf>
    <xf numFmtId="0" fontId="39" fillId="4" borderId="3" xfId="3" applyFill="1" applyBorder="1" applyAlignment="1">
      <alignment horizontal="center" vertical="center" textRotation="90" wrapText="1"/>
    </xf>
    <xf numFmtId="0" fontId="39" fillId="4" borderId="17" xfId="3" applyFill="1" applyBorder="1" applyAlignment="1">
      <alignment horizontal="center" vertical="center" textRotation="90" wrapText="1"/>
    </xf>
    <xf numFmtId="0" fontId="39" fillId="4" borderId="4" xfId="3" applyFill="1" applyBorder="1" applyAlignment="1">
      <alignment horizontal="center" vertical="center" textRotation="90" wrapText="1"/>
    </xf>
    <xf numFmtId="0" fontId="39" fillId="6" borderId="3" xfId="3" applyFill="1" applyBorder="1" applyAlignment="1">
      <alignment horizontal="center" vertical="center" textRotation="90"/>
    </xf>
    <xf numFmtId="0" fontId="39" fillId="6" borderId="17" xfId="3" applyFill="1" applyBorder="1" applyAlignment="1">
      <alignment horizontal="center" vertical="center" textRotation="90" wrapText="1"/>
    </xf>
    <xf numFmtId="0" fontId="39" fillId="6" borderId="4" xfId="3" applyFill="1" applyBorder="1" applyAlignment="1">
      <alignment horizontal="center" vertical="center" textRotation="90" wrapText="1"/>
    </xf>
    <xf numFmtId="0" fontId="39" fillId="4" borderId="9" xfId="3" applyFill="1" applyBorder="1" applyAlignment="1">
      <alignment horizontal="center" vertical="center"/>
    </xf>
    <xf numFmtId="0" fontId="39" fillId="4" borderId="2" xfId="3" applyFill="1" applyBorder="1" applyAlignment="1">
      <alignment horizontal="center" textRotation="90" wrapText="1"/>
    </xf>
    <xf numFmtId="0" fontId="39" fillId="4" borderId="6" xfId="3" applyFill="1" applyBorder="1" applyAlignment="1">
      <alignment horizontal="center" textRotation="90" wrapText="1"/>
    </xf>
    <xf numFmtId="0" fontId="39" fillId="4" borderId="12" xfId="3" applyFill="1" applyBorder="1" applyAlignment="1">
      <alignment horizontal="center" textRotation="90" wrapText="1"/>
    </xf>
    <xf numFmtId="0" fontId="39" fillId="4" borderId="15" xfId="3" applyFill="1" applyBorder="1" applyAlignment="1">
      <alignment horizontal="center" textRotation="90" wrapText="1"/>
    </xf>
    <xf numFmtId="0" fontId="39" fillId="4" borderId="18" xfId="3" applyFill="1" applyBorder="1" applyAlignment="1">
      <alignment horizontal="center" textRotation="90" wrapText="1"/>
    </xf>
    <xf numFmtId="0" fontId="39" fillId="4" borderId="8" xfId="3" applyFill="1" applyBorder="1" applyAlignment="1">
      <alignment horizontal="center" vertical="center"/>
    </xf>
    <xf numFmtId="0" fontId="39" fillId="4" borderId="13" xfId="3" applyFill="1" applyBorder="1" applyAlignment="1">
      <alignment horizontal="center" vertical="center"/>
    </xf>
    <xf numFmtId="0" fontId="39" fillId="4" borderId="3" xfId="3" applyFill="1" applyBorder="1" applyAlignment="1">
      <alignment horizontal="center" vertical="center"/>
    </xf>
    <xf numFmtId="0" fontId="39" fillId="4" borderId="4" xfId="3" applyFill="1" applyBorder="1" applyAlignment="1">
      <alignment horizontal="center" vertical="center"/>
    </xf>
    <xf numFmtId="0" fontId="28" fillId="4" borderId="2" xfId="3" applyFont="1" applyFill="1" applyBorder="1" applyAlignment="1">
      <alignment horizontal="center" vertical="center"/>
    </xf>
    <xf numFmtId="0" fontId="39" fillId="4" borderId="23" xfId="3" applyFill="1" applyBorder="1" applyAlignment="1">
      <alignment horizontal="center" vertical="center"/>
    </xf>
    <xf numFmtId="0" fontId="39" fillId="4" borderId="22" xfId="3" applyFill="1" applyBorder="1" applyAlignment="1">
      <alignment horizontal="center" vertical="center"/>
    </xf>
    <xf numFmtId="0" fontId="25" fillId="4" borderId="93" xfId="3" applyFont="1" applyFill="1" applyBorder="1" applyAlignment="1">
      <alignment horizontal="center" vertical="center" textRotation="255" wrapText="1"/>
    </xf>
    <xf numFmtId="0" fontId="25" fillId="4" borderId="109" xfId="3" applyFont="1" applyFill="1" applyBorder="1" applyAlignment="1">
      <alignment horizontal="center" vertical="center" textRotation="255" wrapText="1"/>
    </xf>
    <xf numFmtId="0" fontId="39" fillId="4" borderId="1" xfId="3" applyFill="1" applyBorder="1" applyAlignment="1">
      <alignment horizontal="center" vertical="center"/>
    </xf>
    <xf numFmtId="0" fontId="39" fillId="4" borderId="94" xfId="3" applyFill="1" applyBorder="1" applyAlignment="1">
      <alignment horizontal="center" vertical="center"/>
    </xf>
    <xf numFmtId="0" fontId="39" fillId="4" borderId="98" xfId="3" applyFill="1" applyBorder="1" applyAlignment="1">
      <alignment horizontal="center" vertical="center"/>
    </xf>
    <xf numFmtId="0" fontId="39" fillId="4" borderId="99" xfId="3" applyFill="1" applyBorder="1" applyAlignment="1">
      <alignment horizontal="center" vertical="center"/>
    </xf>
    <xf numFmtId="0" fontId="39" fillId="4" borderId="63" xfId="3" applyFill="1" applyBorder="1" applyAlignment="1">
      <alignment horizontal="center" vertical="center"/>
    </xf>
    <xf numFmtId="0" fontId="39" fillId="4" borderId="103" xfId="3" applyFill="1" applyBorder="1" applyAlignment="1">
      <alignment horizontal="center" vertical="center"/>
    </xf>
    <xf numFmtId="0" fontId="30" fillId="4" borderId="110" xfId="3" applyFont="1" applyFill="1" applyBorder="1" applyAlignment="1">
      <alignment horizontal="center" vertical="center"/>
    </xf>
    <xf numFmtId="0" fontId="30" fillId="4" borderId="67" xfId="3" applyFont="1" applyFill="1" applyBorder="1" applyAlignment="1">
      <alignment horizontal="center" vertical="center"/>
    </xf>
    <xf numFmtId="0" fontId="30" fillId="4" borderId="111" xfId="3" applyFont="1" applyFill="1" applyBorder="1" applyAlignment="1">
      <alignment horizontal="center" vertical="center"/>
    </xf>
    <xf numFmtId="49" fontId="31" fillId="4" borderId="116" xfId="3" applyNumberFormat="1" applyFont="1" applyFill="1" applyBorder="1" applyAlignment="1">
      <alignment vertical="center"/>
    </xf>
    <xf numFmtId="49" fontId="31" fillId="4" borderId="117" xfId="3" applyNumberFormat="1" applyFont="1" applyFill="1" applyBorder="1" applyAlignment="1">
      <alignment vertical="center"/>
    </xf>
    <xf numFmtId="49" fontId="31" fillId="4" borderId="118" xfId="3" applyNumberFormat="1" applyFont="1" applyFill="1" applyBorder="1" applyAlignment="1">
      <alignment vertical="center"/>
    </xf>
    <xf numFmtId="0" fontId="39" fillId="4" borderId="9" xfId="3" applyFill="1" applyBorder="1" applyAlignment="1">
      <alignment horizontal="left" vertical="center"/>
    </xf>
    <xf numFmtId="0" fontId="39" fillId="4" borderId="10" xfId="3" applyFill="1" applyBorder="1" applyAlignment="1">
      <alignment horizontal="left" vertical="center"/>
    </xf>
    <xf numFmtId="0" fontId="39" fillId="4" borderId="11" xfId="3" applyFill="1" applyBorder="1" applyAlignment="1">
      <alignment horizontal="left" vertical="center"/>
    </xf>
    <xf numFmtId="0" fontId="39" fillId="3" borderId="7" xfId="3" applyFill="1" applyBorder="1" applyAlignment="1">
      <alignment vertical="top" wrapText="1"/>
    </xf>
    <xf numFmtId="0" fontId="36" fillId="4" borderId="0" xfId="1" applyFont="1" applyFill="1" applyAlignment="1">
      <alignment horizontal="left"/>
    </xf>
    <xf numFmtId="0" fontId="1" fillId="4" borderId="0" xfId="1" applyFont="1" applyFill="1" applyAlignment="1">
      <alignment horizontal="left" wrapText="1"/>
    </xf>
    <xf numFmtId="0" fontId="36" fillId="3" borderId="0" xfId="1" applyFont="1" applyFill="1" applyAlignment="1">
      <alignment horizontal="left"/>
    </xf>
    <xf numFmtId="0" fontId="29" fillId="2" borderId="2" xfId="2" applyFont="1" applyFill="1" applyBorder="1" applyAlignment="1">
      <alignment horizontal="center" vertical="center" wrapText="1"/>
    </xf>
    <xf numFmtId="0" fontId="29" fillId="10" borderId="4" xfId="2" applyFont="1" applyFill="1" applyBorder="1" applyAlignment="1">
      <alignment horizontal="left" vertical="center" wrapText="1"/>
    </xf>
    <xf numFmtId="0" fontId="29" fillId="10" borderId="2" xfId="2" applyFont="1" applyFill="1" applyBorder="1" applyAlignment="1">
      <alignment horizontal="left" vertical="center" wrapText="1"/>
    </xf>
    <xf numFmtId="0" fontId="37" fillId="4" borderId="102" xfId="3" applyFont="1" applyFill="1" applyBorder="1" applyAlignment="1">
      <alignment horizontal="center" vertical="center"/>
    </xf>
    <xf numFmtId="0" fontId="37" fillId="4" borderId="126" xfId="3" applyFont="1" applyFill="1" applyBorder="1" applyAlignment="1">
      <alignment horizontal="center" vertical="center"/>
    </xf>
    <xf numFmtId="0" fontId="37" fillId="4" borderId="11" xfId="3" applyFont="1" applyFill="1" applyBorder="1" applyAlignment="1">
      <alignment horizontal="center" vertical="center" wrapText="1"/>
    </xf>
    <xf numFmtId="0" fontId="37" fillId="4" borderId="8" xfId="3" applyFont="1" applyFill="1" applyBorder="1" applyAlignment="1">
      <alignment horizontal="center" vertical="center" wrapText="1"/>
    </xf>
    <xf numFmtId="0" fontId="37" fillId="3" borderId="121" xfId="3" applyFont="1" applyFill="1" applyBorder="1" applyAlignment="1">
      <alignment horizontal="center" vertical="center"/>
    </xf>
    <xf numFmtId="0" fontId="37" fillId="3" borderId="23" xfId="3" applyFont="1" applyFill="1" applyBorder="1" applyAlignment="1">
      <alignment horizontal="center" vertical="center"/>
    </xf>
    <xf numFmtId="0" fontId="37" fillId="3" borderId="122" xfId="3" applyFont="1" applyFill="1" applyBorder="1" applyAlignment="1">
      <alignment horizontal="center" vertical="center"/>
    </xf>
    <xf numFmtId="0" fontId="37" fillId="3" borderId="123" xfId="3" applyFont="1" applyFill="1" applyBorder="1" applyAlignment="1">
      <alignment horizontal="center" vertical="center"/>
    </xf>
    <xf numFmtId="0" fontId="37" fillId="3" borderId="124" xfId="3" applyFont="1" applyFill="1" applyBorder="1" applyAlignment="1">
      <alignment horizontal="center" vertical="center"/>
    </xf>
    <xf numFmtId="0" fontId="37" fillId="3" borderId="125" xfId="3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7"/>
  <sheetViews>
    <sheetView showGridLines="0" zoomScale="80" workbookViewId="0">
      <selection activeCell="AR39" sqref="AR39"/>
    </sheetView>
  </sheetViews>
  <sheetFormatPr defaultColWidth="14.6640625" defaultRowHeight="13.5" customHeight="1"/>
  <cols>
    <col min="1" max="12" width="2.83203125" style="1" bestFit="1" customWidth="1"/>
    <col min="13" max="13" width="3.83203125" style="1" hidden="1" bestFit="1" customWidth="1"/>
    <col min="14" max="14" width="3.33203125" style="1" hidden="1" bestFit="1" customWidth="1"/>
    <col min="15" max="62" width="3.33203125" style="1" bestFit="1" customWidth="1"/>
    <col min="63" max="63" width="3" style="1" bestFit="1" customWidth="1"/>
    <col min="64" max="64" width="14.6640625" style="1" bestFit="1"/>
    <col min="65" max="16384" width="14.6640625" style="1"/>
  </cols>
  <sheetData>
    <row r="1" spans="1:75" ht="33.75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21" t="s">
        <v>0</v>
      </c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15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 t="s">
        <v>1</v>
      </c>
      <c r="BA2" s="6"/>
      <c r="BB2" s="6"/>
      <c r="BC2" s="4"/>
      <c r="BD2" s="7"/>
      <c r="BE2" s="7"/>
      <c r="BF2" s="7"/>
      <c r="BG2" s="7"/>
      <c r="BH2" s="7"/>
      <c r="BI2" s="7"/>
      <c r="BJ2" s="7"/>
      <c r="BK2" s="7"/>
      <c r="BL2" s="8"/>
      <c r="BM2" s="8"/>
      <c r="BN2" s="8"/>
      <c r="BO2" s="8"/>
      <c r="BP2" s="5"/>
      <c r="BQ2" s="5"/>
      <c r="BR2" s="5"/>
      <c r="BS2" s="5"/>
      <c r="BT2" s="5"/>
      <c r="BU2" s="5"/>
      <c r="BV2" s="5"/>
      <c r="BW2" s="5"/>
    </row>
    <row r="3" spans="1:75" ht="22.5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4" t="s">
        <v>2</v>
      </c>
      <c r="BA3" s="6"/>
      <c r="BB3" s="6"/>
      <c r="BC3" s="7"/>
      <c r="BD3" s="7"/>
      <c r="BE3" s="7"/>
      <c r="BF3" s="7"/>
      <c r="BG3" s="7"/>
      <c r="BH3" s="7"/>
      <c r="BI3" s="7"/>
      <c r="BJ3" s="7"/>
      <c r="BK3" s="7"/>
      <c r="BL3" s="8"/>
      <c r="BM3" s="8"/>
      <c r="BN3" s="8"/>
      <c r="BO3" s="8"/>
      <c r="BP3" s="5"/>
      <c r="BQ3" s="5"/>
      <c r="BR3" s="5"/>
      <c r="BS3" s="5"/>
      <c r="BT3" s="5"/>
      <c r="BU3" s="5"/>
      <c r="BV3" s="5"/>
      <c r="BW3" s="5"/>
    </row>
    <row r="4" spans="1:75" ht="1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23" t="s">
        <v>3</v>
      </c>
      <c r="AS4" s="423"/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423"/>
      <c r="BF4" s="423"/>
      <c r="BG4" s="423"/>
      <c r="BH4" s="423"/>
      <c r="BI4" s="423"/>
      <c r="BJ4" s="9"/>
      <c r="BK4" s="9"/>
      <c r="BL4" s="10"/>
      <c r="BM4" s="10"/>
      <c r="BN4" s="8"/>
      <c r="BO4" s="5"/>
      <c r="BP4" s="5"/>
      <c r="BQ4" s="5"/>
      <c r="BR4" s="5"/>
      <c r="BS4" s="5"/>
      <c r="BT4" s="5"/>
      <c r="BU4" s="5"/>
      <c r="BV4" s="5"/>
      <c r="BW4" s="5"/>
    </row>
    <row r="5" spans="1:75" ht="15" customHeight="1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6"/>
      <c r="BB5" s="6"/>
      <c r="BC5" s="7"/>
      <c r="BD5" s="7"/>
      <c r="BE5" s="7"/>
      <c r="BF5" s="7"/>
      <c r="BG5" s="7"/>
      <c r="BH5" s="7"/>
      <c r="BI5" s="7"/>
      <c r="BJ5" s="7"/>
      <c r="BK5" s="7"/>
      <c r="BL5" s="8"/>
      <c r="BM5" s="8"/>
      <c r="BN5" s="8"/>
      <c r="BO5" s="5"/>
      <c r="BP5" s="5"/>
      <c r="BQ5" s="5"/>
      <c r="BR5" s="5"/>
      <c r="BS5" s="5"/>
      <c r="BT5" s="5"/>
      <c r="BU5" s="5"/>
      <c r="BV5" s="5"/>
      <c r="BW5" s="5"/>
    </row>
    <row r="6" spans="1:75" ht="15" customHeigh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11"/>
      <c r="BB6" s="11"/>
      <c r="BC6" s="3"/>
      <c r="BD6" s="11"/>
      <c r="BE6" s="11"/>
      <c r="BF6" s="3"/>
      <c r="BG6" s="11"/>
      <c r="BH6" s="11"/>
      <c r="BI6" s="3"/>
      <c r="BJ6" s="11"/>
      <c r="BK6" s="11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5" customHeight="1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11"/>
      <c r="BB7" s="11"/>
      <c r="BC7" s="3"/>
      <c r="BD7" s="11"/>
      <c r="BE7" s="11"/>
      <c r="BF7" s="3"/>
      <c r="BG7" s="11"/>
      <c r="BH7" s="11"/>
      <c r="BI7" s="3"/>
      <c r="BJ7" s="11"/>
      <c r="BK7" s="11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5" customHeight="1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3"/>
      <c r="N8" s="3"/>
      <c r="O8" s="424" t="s">
        <v>4</v>
      </c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11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5" customHeight="1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3"/>
      <c r="N9" s="3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11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1.25" customHeight="1">
      <c r="A10" s="425"/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3"/>
      <c r="N10" s="3"/>
      <c r="O10" s="426" t="s">
        <v>5</v>
      </c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11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1.25" customHeigh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3"/>
      <c r="N11" s="3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11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11"/>
      <c r="BB12" s="11"/>
      <c r="BC12" s="3"/>
      <c r="BD12" s="11"/>
      <c r="BE12" s="11"/>
      <c r="BF12" s="3"/>
      <c r="BG12" s="11"/>
      <c r="BH12" s="11"/>
      <c r="BI12" s="3"/>
      <c r="BJ12" s="11"/>
      <c r="BK12" s="1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2" customHeight="1">
      <c r="A13" s="427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1"/>
      <c r="BB13" s="11"/>
      <c r="BC13" s="3"/>
      <c r="BD13" s="11"/>
      <c r="BE13" s="11"/>
      <c r="BF13" s="3"/>
      <c r="BG13" s="11"/>
      <c r="BH13" s="11"/>
      <c r="BI13" s="3"/>
      <c r="BJ13" s="11"/>
      <c r="BK13" s="11"/>
      <c r="BL13" s="12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2" customHeight="1">
      <c r="A14" s="422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3"/>
      <c r="N14" s="3"/>
      <c r="O14" s="428" t="s">
        <v>6</v>
      </c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11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29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29"/>
      <c r="BK15" s="11"/>
    </row>
    <row r="16" spans="1:75" ht="12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29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29"/>
      <c r="BK16" s="11"/>
    </row>
    <row r="17" spans="1:63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11"/>
    </row>
    <row r="18" spans="1:63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31" t="s">
        <v>7</v>
      </c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1"/>
      <c r="BG18" s="431"/>
      <c r="BH18" s="431"/>
      <c r="BI18" s="431"/>
      <c r="BJ18" s="431"/>
      <c r="BK18" s="11"/>
    </row>
    <row r="19" spans="1:63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/>
      <c r="BG19" s="431"/>
      <c r="BH19" s="431"/>
      <c r="BI19" s="431"/>
      <c r="BJ19" s="431"/>
      <c r="BK19" s="11"/>
    </row>
    <row r="20" spans="1:63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11"/>
      <c r="BB20" s="11"/>
      <c r="BC20" s="3"/>
      <c r="BD20" s="11"/>
      <c r="BE20" s="11"/>
      <c r="BF20" s="3"/>
      <c r="BG20" s="11"/>
      <c r="BH20" s="11"/>
      <c r="BI20" s="3"/>
      <c r="BJ20" s="11"/>
      <c r="BK20" s="11"/>
    </row>
    <row r="21" spans="1:63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32" t="s">
        <v>8</v>
      </c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11"/>
    </row>
    <row r="22" spans="1:63" ht="8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11"/>
    </row>
    <row r="23" spans="1:63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33" t="s">
        <v>9</v>
      </c>
      <c r="P23" s="433"/>
      <c r="Q23" s="433"/>
      <c r="R23" s="433"/>
      <c r="S23" s="433"/>
      <c r="T23" s="13"/>
      <c r="U23" s="434" t="s">
        <v>10</v>
      </c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11"/>
    </row>
    <row r="24" spans="1:63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35" t="s">
        <v>11</v>
      </c>
      <c r="P24" s="435"/>
      <c r="Q24" s="435"/>
      <c r="R24" s="435"/>
      <c r="S24" s="435"/>
      <c r="T24" s="435"/>
      <c r="U24" s="435" t="s">
        <v>12</v>
      </c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5"/>
      <c r="BH24" s="435"/>
      <c r="BI24" s="435"/>
      <c r="BJ24" s="11"/>
      <c r="BK24" s="11"/>
    </row>
    <row r="25" spans="1:63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36" t="s">
        <v>13</v>
      </c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3"/>
      <c r="AD25" s="14"/>
      <c r="AE25" s="436" t="s">
        <v>14</v>
      </c>
      <c r="AF25" s="436"/>
      <c r="AG25" s="436"/>
      <c r="AH25" s="436"/>
      <c r="AI25" s="434" t="s">
        <v>15</v>
      </c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11"/>
    </row>
    <row r="26" spans="1:63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14"/>
      <c r="AZ26" s="3"/>
      <c r="BA26" s="11"/>
      <c r="BB26" s="11"/>
      <c r="BC26" s="3"/>
      <c r="BD26" s="11"/>
      <c r="BE26" s="11"/>
      <c r="BF26" s="3"/>
      <c r="BG26" s="11"/>
      <c r="BH26" s="11"/>
      <c r="BI26" s="3"/>
      <c r="BJ26" s="11"/>
      <c r="BK26" s="11"/>
    </row>
    <row r="27" spans="1:63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36" t="s">
        <v>16</v>
      </c>
      <c r="P27" s="436"/>
      <c r="Q27" s="436"/>
      <c r="R27" s="436"/>
      <c r="S27" s="436"/>
      <c r="T27" s="436"/>
      <c r="U27" s="438" t="s">
        <v>17</v>
      </c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11"/>
    </row>
    <row r="28" spans="1:6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4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11"/>
      <c r="BB28" s="11"/>
      <c r="BC28" s="3"/>
      <c r="BD28" s="11"/>
      <c r="BE28" s="11"/>
      <c r="BF28" s="3"/>
      <c r="BG28" s="11"/>
      <c r="BH28" s="11"/>
      <c r="BI28" s="3"/>
      <c r="BJ28" s="11"/>
      <c r="BK28" s="11"/>
    </row>
    <row r="29" spans="1:63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36" t="s">
        <v>18</v>
      </c>
      <c r="P29" s="436"/>
      <c r="Q29" s="436"/>
      <c r="R29" s="436"/>
      <c r="S29" s="436"/>
      <c r="T29" s="436"/>
      <c r="U29" s="434" t="s">
        <v>19</v>
      </c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11"/>
      <c r="BB29" s="11"/>
      <c r="BC29" s="3"/>
      <c r="BD29" s="11"/>
      <c r="BE29" s="11"/>
      <c r="BF29" s="3"/>
      <c r="BG29" s="11"/>
      <c r="BH29" s="11"/>
      <c r="BI29" s="3"/>
      <c r="BJ29" s="11"/>
      <c r="BK29" s="11"/>
    </row>
    <row r="30" spans="1:6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4"/>
      <c r="AE30" s="14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4"/>
      <c r="AX30" s="3"/>
      <c r="AY30" s="3"/>
      <c r="AZ30" s="3"/>
      <c r="BA30" s="11"/>
      <c r="BB30" s="11"/>
      <c r="BC30" s="3"/>
      <c r="BD30" s="11"/>
      <c r="BE30" s="11"/>
      <c r="BF30" s="3"/>
      <c r="BG30" s="11"/>
      <c r="BH30" s="11"/>
      <c r="BI30" s="3"/>
      <c r="BJ30" s="11"/>
      <c r="BK30" s="11"/>
    </row>
    <row r="31" spans="1:63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36" t="s">
        <v>20</v>
      </c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3"/>
      <c r="AB31" s="434" t="s">
        <v>21</v>
      </c>
      <c r="AC31" s="437"/>
      <c r="AD31" s="437"/>
      <c r="AE31" s="437"/>
      <c r="AF31" s="437"/>
      <c r="AG31" s="3"/>
      <c r="AH31" s="3"/>
      <c r="AI31" s="436" t="s">
        <v>22</v>
      </c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14"/>
      <c r="AX31" s="3"/>
      <c r="AY31" s="3"/>
      <c r="AZ31" s="3"/>
      <c r="BA31" s="11"/>
      <c r="BB31" s="11"/>
      <c r="BC31" s="3"/>
      <c r="BD31" s="11"/>
      <c r="BE31" s="11"/>
      <c r="BF31" s="3"/>
      <c r="BG31" s="11"/>
      <c r="BH31" s="11"/>
      <c r="BI31" s="3"/>
      <c r="BJ31" s="11"/>
      <c r="BK31" s="11"/>
    </row>
    <row r="32" spans="1:63" ht="11.25" customHeight="1">
      <c r="A32" s="3"/>
      <c r="B32" s="3"/>
      <c r="C32" s="3"/>
      <c r="D32" s="3"/>
      <c r="E32" s="3"/>
      <c r="F32" s="3"/>
      <c r="G32" s="3"/>
      <c r="H32" s="440"/>
      <c r="I32" s="4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11"/>
      <c r="BB32" s="11"/>
      <c r="BC32" s="3"/>
      <c r="BD32" s="11"/>
      <c r="BE32" s="11"/>
      <c r="BF32" s="3"/>
      <c r="BG32" s="11"/>
      <c r="BH32" s="11"/>
      <c r="BI32" s="3"/>
      <c r="BJ32" s="11"/>
      <c r="BK32" s="11"/>
    </row>
    <row r="33" spans="1:63" ht="24.75" customHeight="1">
      <c r="A33" s="3"/>
      <c r="B33" s="3"/>
      <c r="C33" s="3"/>
      <c r="D33" s="3"/>
      <c r="E33" s="3"/>
      <c r="F33" s="3"/>
      <c r="G33" s="3"/>
      <c r="H33" s="440"/>
      <c r="I33" s="440"/>
      <c r="J33" s="3"/>
      <c r="K33" s="3"/>
      <c r="L33" s="3"/>
      <c r="M33" s="3"/>
      <c r="N33" s="3"/>
      <c r="O33" s="436" t="s">
        <v>23</v>
      </c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11"/>
    </row>
    <row r="34" spans="1:63" ht="24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35" t="s">
        <v>24</v>
      </c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11"/>
    </row>
    <row r="35" spans="1:6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11"/>
    </row>
    <row r="36" spans="1:63" ht="18.75" customHeight="1">
      <c r="A36" s="3"/>
      <c r="B36" s="3"/>
      <c r="C36" s="3"/>
      <c r="D36" s="3"/>
      <c r="E36" s="3"/>
      <c r="F36" s="3"/>
      <c r="G36" s="3"/>
      <c r="H36" s="3"/>
      <c r="I36" s="440"/>
      <c r="J36" s="440"/>
      <c r="K36" s="3"/>
      <c r="L36" s="3"/>
      <c r="M36" s="3"/>
      <c r="N36" s="3"/>
      <c r="O36" s="441" t="s">
        <v>25</v>
      </c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2" t="s">
        <v>26</v>
      </c>
      <c r="AA36" s="442"/>
      <c r="AB36" s="443">
        <v>41750</v>
      </c>
      <c r="AC36" s="444"/>
      <c r="AD36" s="444"/>
      <c r="AE36" s="444"/>
      <c r="AF36" s="444"/>
      <c r="AG36" s="442" t="s">
        <v>27</v>
      </c>
      <c r="AH36" s="442"/>
      <c r="AI36" s="444">
        <v>360</v>
      </c>
      <c r="AJ36" s="444"/>
      <c r="AK36" s="444"/>
      <c r="AL36" s="15"/>
      <c r="AM36" s="15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11"/>
      <c r="BB36" s="11"/>
      <c r="BC36" s="3"/>
      <c r="BD36" s="11"/>
      <c r="BE36" s="11"/>
      <c r="BF36" s="3"/>
      <c r="BG36" s="11"/>
      <c r="BH36" s="11"/>
      <c r="BI36" s="3"/>
      <c r="BJ36" s="11"/>
      <c r="BK36" s="11"/>
    </row>
    <row r="37" spans="1:63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11"/>
      <c r="BB37" s="11"/>
      <c r="BC37" s="3"/>
      <c r="BD37" s="11"/>
      <c r="BE37" s="11"/>
      <c r="BF37" s="3"/>
      <c r="BG37" s="11"/>
      <c r="BH37" s="11"/>
      <c r="BI37" s="3"/>
      <c r="BJ37" s="11"/>
      <c r="BK37" s="11"/>
    </row>
  </sheetData>
  <mergeCells count="36">
    <mergeCell ref="H32:I33"/>
    <mergeCell ref="O33:BJ33"/>
    <mergeCell ref="AI34:BJ35"/>
    <mergeCell ref="O35:AH35"/>
    <mergeCell ref="I36:J36"/>
    <mergeCell ref="O36:Y36"/>
    <mergeCell ref="Z36:AA36"/>
    <mergeCell ref="AB36:AF36"/>
    <mergeCell ref="AG36:AH36"/>
    <mergeCell ref="AI36:AK36"/>
    <mergeCell ref="O29:T29"/>
    <mergeCell ref="U29:AF29"/>
    <mergeCell ref="O31:Z31"/>
    <mergeCell ref="AB31:AF31"/>
    <mergeCell ref="AI31:AV31"/>
    <mergeCell ref="O25:AB25"/>
    <mergeCell ref="AE25:AH25"/>
    <mergeCell ref="AI25:BJ25"/>
    <mergeCell ref="O27:T27"/>
    <mergeCell ref="U27:BJ27"/>
    <mergeCell ref="O21:BJ22"/>
    <mergeCell ref="O23:S23"/>
    <mergeCell ref="U23:BJ23"/>
    <mergeCell ref="O24:T24"/>
    <mergeCell ref="U24:BI24"/>
    <mergeCell ref="A10:L11"/>
    <mergeCell ref="O10:BJ11"/>
    <mergeCell ref="A13:L14"/>
    <mergeCell ref="O14:BJ17"/>
    <mergeCell ref="O18:BJ19"/>
    <mergeCell ref="A1:L1"/>
    <mergeCell ref="AS1:BK1"/>
    <mergeCell ref="A2:L7"/>
    <mergeCell ref="AR4:BI4"/>
    <mergeCell ref="A8:L9"/>
    <mergeCell ref="O8:BJ9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4"/>
  <sheetViews>
    <sheetView showGridLines="0" workbookViewId="0">
      <selection activeCell="AR20" sqref="AR20"/>
    </sheetView>
  </sheetViews>
  <sheetFormatPr defaultColWidth="14.6640625" defaultRowHeight="13.5" customHeight="1"/>
  <cols>
    <col min="1" max="1" width="7.33203125" style="16" bestFit="1" customWidth="1"/>
    <col min="2" max="55" width="3.33203125" style="16" bestFit="1" customWidth="1"/>
    <col min="56" max="64" width="2.5" style="16" bestFit="1" customWidth="1"/>
    <col min="65" max="65" width="14.6640625" style="16" bestFit="1"/>
    <col min="66" max="16384" width="14.6640625" style="16"/>
  </cols>
  <sheetData>
    <row r="1" spans="1:64" ht="7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64" ht="19.5" customHeight="1">
      <c r="A2" s="445" t="s">
        <v>28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</row>
    <row r="3" spans="1:64" ht="11.25" customHeight="1">
      <c r="A3" s="446" t="s">
        <v>29</v>
      </c>
      <c r="B3" s="447" t="s">
        <v>30</v>
      </c>
      <c r="C3" s="447"/>
      <c r="D3" s="447"/>
      <c r="E3" s="447"/>
      <c r="F3" s="448" t="s">
        <v>31</v>
      </c>
      <c r="G3" s="447" t="s">
        <v>32</v>
      </c>
      <c r="H3" s="447"/>
      <c r="I3" s="447"/>
      <c r="J3" s="448" t="s">
        <v>33</v>
      </c>
      <c r="K3" s="447" t="s">
        <v>34</v>
      </c>
      <c r="L3" s="447"/>
      <c r="M3" s="447"/>
      <c r="N3" s="448" t="s">
        <v>35</v>
      </c>
      <c r="O3" s="447" t="s">
        <v>36</v>
      </c>
      <c r="P3" s="447"/>
      <c r="Q3" s="447"/>
      <c r="R3" s="447"/>
      <c r="S3" s="448" t="s">
        <v>37</v>
      </c>
      <c r="T3" s="447" t="s">
        <v>38</v>
      </c>
      <c r="U3" s="447"/>
      <c r="V3" s="447"/>
      <c r="W3" s="448" t="s">
        <v>39</v>
      </c>
      <c r="X3" s="447" t="s">
        <v>40</v>
      </c>
      <c r="Y3" s="447"/>
      <c r="Z3" s="447"/>
      <c r="AA3" s="448" t="s">
        <v>41</v>
      </c>
      <c r="AB3" s="447" t="s">
        <v>42</v>
      </c>
      <c r="AC3" s="447"/>
      <c r="AD3" s="447"/>
      <c r="AE3" s="447"/>
      <c r="AF3" s="448" t="s">
        <v>43</v>
      </c>
      <c r="AG3" s="447" t="s">
        <v>44</v>
      </c>
      <c r="AH3" s="447"/>
      <c r="AI3" s="447"/>
      <c r="AJ3" s="448" t="s">
        <v>45</v>
      </c>
      <c r="AK3" s="447" t="s">
        <v>46</v>
      </c>
      <c r="AL3" s="447"/>
      <c r="AM3" s="447"/>
      <c r="AN3" s="447"/>
      <c r="AO3" s="447" t="s">
        <v>47</v>
      </c>
      <c r="AP3" s="447"/>
      <c r="AQ3" s="447"/>
      <c r="AR3" s="447"/>
      <c r="AS3" s="448" t="s">
        <v>48</v>
      </c>
      <c r="AT3" s="447" t="s">
        <v>49</v>
      </c>
      <c r="AU3" s="447"/>
      <c r="AV3" s="447"/>
      <c r="AW3" s="448" t="s">
        <v>50</v>
      </c>
      <c r="AX3" s="447" t="s">
        <v>51</v>
      </c>
      <c r="AY3" s="447"/>
      <c r="AZ3" s="447"/>
      <c r="BA3" s="447"/>
    </row>
    <row r="4" spans="1:64" ht="60.75" customHeight="1">
      <c r="A4" s="446"/>
      <c r="B4" s="19" t="s">
        <v>52</v>
      </c>
      <c r="C4" s="19" t="s">
        <v>53</v>
      </c>
      <c r="D4" s="19" t="s">
        <v>54</v>
      </c>
      <c r="E4" s="19" t="s">
        <v>55</v>
      </c>
      <c r="F4" s="449"/>
      <c r="G4" s="19" t="s">
        <v>56</v>
      </c>
      <c r="H4" s="19" t="s">
        <v>57</v>
      </c>
      <c r="I4" s="19" t="s">
        <v>58</v>
      </c>
      <c r="J4" s="449"/>
      <c r="K4" s="19" t="s">
        <v>59</v>
      </c>
      <c r="L4" s="19" t="s">
        <v>60</v>
      </c>
      <c r="M4" s="19" t="s">
        <v>61</v>
      </c>
      <c r="N4" s="449"/>
      <c r="O4" s="19" t="s">
        <v>52</v>
      </c>
      <c r="P4" s="19" t="s">
        <v>53</v>
      </c>
      <c r="Q4" s="19" t="s">
        <v>54</v>
      </c>
      <c r="R4" s="19" t="s">
        <v>55</v>
      </c>
      <c r="S4" s="449"/>
      <c r="T4" s="19" t="s">
        <v>62</v>
      </c>
      <c r="U4" s="19" t="s">
        <v>63</v>
      </c>
      <c r="V4" s="19" t="s">
        <v>64</v>
      </c>
      <c r="W4" s="449"/>
      <c r="X4" s="19" t="s">
        <v>65</v>
      </c>
      <c r="Y4" s="19" t="s">
        <v>66</v>
      </c>
      <c r="Z4" s="19" t="s">
        <v>67</v>
      </c>
      <c r="AA4" s="449"/>
      <c r="AB4" s="19" t="s">
        <v>65</v>
      </c>
      <c r="AC4" s="19" t="s">
        <v>66</v>
      </c>
      <c r="AD4" s="19" t="s">
        <v>67</v>
      </c>
      <c r="AE4" s="19" t="s">
        <v>68</v>
      </c>
      <c r="AF4" s="449"/>
      <c r="AG4" s="19" t="s">
        <v>56</v>
      </c>
      <c r="AH4" s="19" t="s">
        <v>57</v>
      </c>
      <c r="AI4" s="19" t="s">
        <v>58</v>
      </c>
      <c r="AJ4" s="449"/>
      <c r="AK4" s="19" t="s">
        <v>69</v>
      </c>
      <c r="AL4" s="19" t="s">
        <v>70</v>
      </c>
      <c r="AM4" s="19" t="s">
        <v>71</v>
      </c>
      <c r="AN4" s="19" t="s">
        <v>50</v>
      </c>
      <c r="AO4" s="19" t="s">
        <v>52</v>
      </c>
      <c r="AP4" s="19" t="s">
        <v>53</v>
      </c>
      <c r="AQ4" s="19" t="s">
        <v>54</v>
      </c>
      <c r="AR4" s="19" t="s">
        <v>55</v>
      </c>
      <c r="AS4" s="449"/>
      <c r="AT4" s="19" t="s">
        <v>69</v>
      </c>
      <c r="AU4" s="19" t="s">
        <v>70</v>
      </c>
      <c r="AV4" s="19" t="s">
        <v>71</v>
      </c>
      <c r="AW4" s="449"/>
      <c r="AX4" s="19" t="s">
        <v>52</v>
      </c>
      <c r="AY4" s="19" t="s">
        <v>53</v>
      </c>
      <c r="AZ4" s="19" t="s">
        <v>54</v>
      </c>
      <c r="BA4" s="20" t="s">
        <v>55</v>
      </c>
    </row>
    <row r="5" spans="1:64" ht="9.75" customHeight="1">
      <c r="A5" s="446"/>
      <c r="B5" s="21" t="s">
        <v>72</v>
      </c>
      <c r="C5" s="21" t="s">
        <v>73</v>
      </c>
      <c r="D5" s="21" t="s">
        <v>74</v>
      </c>
      <c r="E5" s="21" t="s">
        <v>75</v>
      </c>
      <c r="F5" s="21" t="s">
        <v>76</v>
      </c>
      <c r="G5" s="21" t="s">
        <v>77</v>
      </c>
      <c r="H5" s="21" t="s">
        <v>78</v>
      </c>
      <c r="I5" s="21" t="s">
        <v>79</v>
      </c>
      <c r="J5" s="21" t="s">
        <v>80</v>
      </c>
      <c r="K5" s="21" t="s">
        <v>81</v>
      </c>
      <c r="L5" s="21" t="s">
        <v>82</v>
      </c>
      <c r="M5" s="21" t="s">
        <v>83</v>
      </c>
      <c r="N5" s="21" t="s">
        <v>84</v>
      </c>
      <c r="O5" s="21" t="s">
        <v>85</v>
      </c>
      <c r="P5" s="21" t="s">
        <v>86</v>
      </c>
      <c r="Q5" s="21" t="s">
        <v>87</v>
      </c>
      <c r="R5" s="21" t="s">
        <v>88</v>
      </c>
      <c r="S5" s="21" t="s">
        <v>89</v>
      </c>
      <c r="T5" s="21" t="s">
        <v>90</v>
      </c>
      <c r="U5" s="21" t="s">
        <v>91</v>
      </c>
      <c r="V5" s="21" t="s">
        <v>92</v>
      </c>
      <c r="W5" s="21" t="s">
        <v>93</v>
      </c>
      <c r="X5" s="21" t="s">
        <v>94</v>
      </c>
      <c r="Y5" s="21" t="s">
        <v>95</v>
      </c>
      <c r="Z5" s="21" t="s">
        <v>96</v>
      </c>
      <c r="AA5" s="21" t="s">
        <v>97</v>
      </c>
      <c r="AB5" s="21" t="s">
        <v>98</v>
      </c>
      <c r="AC5" s="21" t="s">
        <v>99</v>
      </c>
      <c r="AD5" s="21" t="s">
        <v>100</v>
      </c>
      <c r="AE5" s="21" t="s">
        <v>101</v>
      </c>
      <c r="AF5" s="21" t="s">
        <v>102</v>
      </c>
      <c r="AG5" s="21" t="s">
        <v>103</v>
      </c>
      <c r="AH5" s="21" t="s">
        <v>104</v>
      </c>
      <c r="AI5" s="21" t="s">
        <v>105</v>
      </c>
      <c r="AJ5" s="21" t="s">
        <v>106</v>
      </c>
      <c r="AK5" s="21" t="s">
        <v>107</v>
      </c>
      <c r="AL5" s="21" t="s">
        <v>108</v>
      </c>
      <c r="AM5" s="21" t="s">
        <v>109</v>
      </c>
      <c r="AN5" s="21" t="s">
        <v>110</v>
      </c>
      <c r="AO5" s="21" t="s">
        <v>111</v>
      </c>
      <c r="AP5" s="21" t="s">
        <v>112</v>
      </c>
      <c r="AQ5" s="21" t="s">
        <v>113</v>
      </c>
      <c r="AR5" s="21" t="s">
        <v>114</v>
      </c>
      <c r="AS5" s="21" t="s">
        <v>115</v>
      </c>
      <c r="AT5" s="21" t="s">
        <v>116</v>
      </c>
      <c r="AU5" s="21" t="s">
        <v>117</v>
      </c>
      <c r="AV5" s="21" t="s">
        <v>118</v>
      </c>
      <c r="AW5" s="21" t="s">
        <v>119</v>
      </c>
      <c r="AX5" s="21" t="s">
        <v>120</v>
      </c>
      <c r="AY5" s="21" t="s">
        <v>121</v>
      </c>
      <c r="AZ5" s="21" t="s">
        <v>122</v>
      </c>
      <c r="BA5" s="22" t="s">
        <v>123</v>
      </c>
    </row>
    <row r="6" spans="1:64" ht="2.25" customHeight="1">
      <c r="A6" s="21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</row>
    <row r="7" spans="1:64" ht="10.5" customHeight="1">
      <c r="A7" s="451" t="s">
        <v>124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 t="s">
        <v>125</v>
      </c>
      <c r="T7" s="452" t="s">
        <v>125</v>
      </c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 t="s">
        <v>126</v>
      </c>
      <c r="AR7" s="452" t="s">
        <v>126</v>
      </c>
      <c r="AS7" s="452" t="s">
        <v>125</v>
      </c>
      <c r="AT7" s="452" t="s">
        <v>125</v>
      </c>
      <c r="AU7" s="452" t="s">
        <v>125</v>
      </c>
      <c r="AV7" s="452" t="s">
        <v>125</v>
      </c>
      <c r="AW7" s="452" t="s">
        <v>125</v>
      </c>
      <c r="AX7" s="452" t="s">
        <v>125</v>
      </c>
      <c r="AY7" s="452" t="s">
        <v>125</v>
      </c>
      <c r="AZ7" s="452" t="s">
        <v>125</v>
      </c>
      <c r="BA7" s="452" t="s">
        <v>125</v>
      </c>
      <c r="BB7" s="24"/>
      <c r="BC7" s="17"/>
    </row>
    <row r="8" spans="1:64" ht="10.5" customHeight="1">
      <c r="A8" s="451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</row>
    <row r="9" spans="1:64" ht="2.25" customHeight="1">
      <c r="A9" s="21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</row>
    <row r="10" spans="1:64" ht="10.5" customHeight="1">
      <c r="A10" s="451" t="s">
        <v>127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2" t="s">
        <v>125</v>
      </c>
      <c r="T10" s="452" t="s">
        <v>125</v>
      </c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4" t="s">
        <v>126</v>
      </c>
      <c r="AR10" s="454" t="s">
        <v>126</v>
      </c>
      <c r="AS10" s="452" t="s">
        <v>125</v>
      </c>
      <c r="AT10" s="452" t="s">
        <v>125</v>
      </c>
      <c r="AU10" s="452" t="s">
        <v>125</v>
      </c>
      <c r="AV10" s="452" t="s">
        <v>125</v>
      </c>
      <c r="AW10" s="452" t="s">
        <v>125</v>
      </c>
      <c r="AX10" s="452" t="s">
        <v>125</v>
      </c>
      <c r="AY10" s="452" t="s">
        <v>125</v>
      </c>
      <c r="AZ10" s="452" t="s">
        <v>125</v>
      </c>
      <c r="BA10" s="452" t="s">
        <v>125</v>
      </c>
      <c r="BB10" s="24"/>
      <c r="BC10" s="17"/>
      <c r="BD10" s="24"/>
      <c r="BE10" s="24"/>
      <c r="BF10" s="17"/>
      <c r="BG10" s="24"/>
      <c r="BH10" s="24"/>
      <c r="BI10" s="17"/>
      <c r="BJ10" s="24"/>
      <c r="BK10" s="24"/>
      <c r="BL10" s="17"/>
    </row>
    <row r="11" spans="1:64" ht="10.5" customHeight="1">
      <c r="A11" s="451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5"/>
      <c r="AR11" s="455"/>
      <c r="AS11" s="452"/>
      <c r="AT11" s="452"/>
      <c r="AU11" s="452"/>
      <c r="AV11" s="452"/>
      <c r="AW11" s="452"/>
      <c r="AX11" s="452"/>
      <c r="AY11" s="452"/>
      <c r="AZ11" s="452"/>
      <c r="BA11" s="452"/>
      <c r="BB11" s="24"/>
      <c r="BC11" s="17"/>
      <c r="BD11" s="24"/>
      <c r="BE11" s="24"/>
      <c r="BF11" s="17"/>
      <c r="BG11" s="24"/>
      <c r="BH11" s="24"/>
      <c r="BI11" s="17"/>
      <c r="BJ11" s="24"/>
      <c r="BK11" s="24"/>
      <c r="BL11" s="17"/>
    </row>
    <row r="12" spans="1:64" ht="2.25" customHeight="1">
      <c r="A12" s="21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24"/>
      <c r="BC12" s="17"/>
      <c r="BD12" s="24"/>
      <c r="BE12" s="24"/>
      <c r="BF12" s="17"/>
      <c r="BG12" s="24"/>
      <c r="BH12" s="24"/>
      <c r="BI12" s="17"/>
      <c r="BJ12" s="24"/>
      <c r="BK12" s="24"/>
      <c r="BL12" s="17"/>
    </row>
    <row r="13" spans="1:64" ht="10.5" customHeight="1">
      <c r="A13" s="451" t="s">
        <v>128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 t="s">
        <v>125</v>
      </c>
      <c r="T13" s="452" t="s">
        <v>125</v>
      </c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 t="s">
        <v>126</v>
      </c>
      <c r="AK13" s="452" t="s">
        <v>126</v>
      </c>
      <c r="AL13" s="452" t="s">
        <v>129</v>
      </c>
      <c r="AM13" s="452" t="s">
        <v>129</v>
      </c>
      <c r="AN13" s="452" t="s">
        <v>129</v>
      </c>
      <c r="AO13" s="452" t="s">
        <v>129</v>
      </c>
      <c r="AP13" s="452" t="s">
        <v>129</v>
      </c>
      <c r="AQ13" s="452" t="s">
        <v>129</v>
      </c>
      <c r="AR13" s="452" t="s">
        <v>129</v>
      </c>
      <c r="AS13" s="452" t="s">
        <v>129</v>
      </c>
      <c r="AT13" s="452" t="s">
        <v>125</v>
      </c>
      <c r="AU13" s="452" t="s">
        <v>125</v>
      </c>
      <c r="AV13" s="452" t="s">
        <v>125</v>
      </c>
      <c r="AW13" s="452" t="s">
        <v>125</v>
      </c>
      <c r="AX13" s="452" t="s">
        <v>125</v>
      </c>
      <c r="AY13" s="452" t="s">
        <v>125</v>
      </c>
      <c r="AZ13" s="452" t="s">
        <v>125</v>
      </c>
      <c r="BA13" s="452" t="s">
        <v>125</v>
      </c>
      <c r="BB13" s="24"/>
      <c r="BC13" s="17"/>
      <c r="BD13" s="24"/>
      <c r="BE13" s="24"/>
      <c r="BF13" s="17"/>
      <c r="BG13" s="24"/>
      <c r="BH13" s="24"/>
      <c r="BI13" s="17"/>
      <c r="BJ13" s="24"/>
      <c r="BK13" s="24"/>
      <c r="BL13" s="17"/>
    </row>
    <row r="14" spans="1:64" ht="10.5" customHeight="1">
      <c r="A14" s="451"/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24"/>
      <c r="BC14" s="17"/>
      <c r="BD14" s="24"/>
      <c r="BE14" s="24"/>
      <c r="BF14" s="17"/>
      <c r="BG14" s="24"/>
      <c r="BH14" s="24"/>
      <c r="BI14" s="17"/>
      <c r="BJ14" s="24"/>
      <c r="BK14" s="24"/>
      <c r="BL14" s="17"/>
    </row>
    <row r="15" spans="1:64" ht="2.25" customHeight="1">
      <c r="A15" s="21"/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24"/>
      <c r="BC15" s="17"/>
      <c r="BD15" s="24"/>
      <c r="BE15" s="24"/>
      <c r="BF15" s="17"/>
      <c r="BG15" s="24"/>
      <c r="BH15" s="24"/>
      <c r="BI15" s="17"/>
      <c r="BJ15" s="24"/>
      <c r="BK15" s="24"/>
      <c r="BL15" s="17"/>
    </row>
    <row r="16" spans="1:64" ht="10.5" customHeight="1">
      <c r="A16" s="451" t="s">
        <v>130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 t="s">
        <v>125</v>
      </c>
      <c r="T16" s="452" t="s">
        <v>125</v>
      </c>
      <c r="U16" s="452"/>
      <c r="V16" s="452"/>
      <c r="W16" s="452"/>
      <c r="X16" s="452"/>
      <c r="Y16" s="452"/>
      <c r="Z16" s="452"/>
      <c r="AA16" s="452" t="s">
        <v>126</v>
      </c>
      <c r="AB16" s="452" t="s">
        <v>129</v>
      </c>
      <c r="AC16" s="452" t="s">
        <v>129</v>
      </c>
      <c r="AD16" s="452" t="s">
        <v>129</v>
      </c>
      <c r="AE16" s="452" t="s">
        <v>129</v>
      </c>
      <c r="AF16" s="452" t="s">
        <v>129</v>
      </c>
      <c r="AG16" s="452" t="s">
        <v>129</v>
      </c>
      <c r="AH16" s="452" t="s">
        <v>129</v>
      </c>
      <c r="AI16" s="452" t="s">
        <v>131</v>
      </c>
      <c r="AJ16" s="452" t="s">
        <v>131</v>
      </c>
      <c r="AK16" s="452" t="s">
        <v>131</v>
      </c>
      <c r="AL16" s="452" t="s">
        <v>131</v>
      </c>
      <c r="AM16" s="456" t="s">
        <v>132</v>
      </c>
      <c r="AN16" s="456" t="s">
        <v>132</v>
      </c>
      <c r="AO16" s="456" t="s">
        <v>132</v>
      </c>
      <c r="AP16" s="456" t="s">
        <v>132</v>
      </c>
      <c r="AQ16" s="452" t="s">
        <v>128</v>
      </c>
      <c r="AR16" s="452" t="s">
        <v>128</v>
      </c>
      <c r="AS16" s="452" t="s">
        <v>133</v>
      </c>
      <c r="AT16" s="452" t="s">
        <v>133</v>
      </c>
      <c r="AU16" s="452" t="s">
        <v>133</v>
      </c>
      <c r="AV16" s="452" t="s">
        <v>133</v>
      </c>
      <c r="AW16" s="452" t="s">
        <v>133</v>
      </c>
      <c r="AX16" s="452" t="s">
        <v>133</v>
      </c>
      <c r="AY16" s="452" t="s">
        <v>133</v>
      </c>
      <c r="AZ16" s="452" t="s">
        <v>133</v>
      </c>
      <c r="BA16" s="452" t="s">
        <v>133</v>
      </c>
      <c r="BB16" s="24"/>
      <c r="BC16" s="17"/>
      <c r="BD16" s="24"/>
      <c r="BE16" s="24"/>
      <c r="BF16" s="17"/>
      <c r="BG16" s="24"/>
      <c r="BH16" s="24"/>
      <c r="BI16" s="17"/>
      <c r="BJ16" s="24"/>
      <c r="BK16" s="24"/>
      <c r="BL16" s="17"/>
    </row>
    <row r="17" spans="1:64" ht="10.5" customHeight="1">
      <c r="A17" s="451"/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6"/>
      <c r="AN17" s="456"/>
      <c r="AO17" s="456"/>
      <c r="AP17" s="456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24"/>
      <c r="BC17" s="17"/>
      <c r="BD17" s="24"/>
      <c r="BE17" s="24"/>
      <c r="BF17" s="17"/>
      <c r="BG17" s="24"/>
      <c r="BH17" s="24"/>
      <c r="BI17" s="17"/>
      <c r="BJ17" s="24"/>
      <c r="BK17" s="24"/>
      <c r="BL17" s="17"/>
    </row>
    <row r="18" spans="1:64" ht="2.25" customHeight="1">
      <c r="A18" s="2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24"/>
      <c r="BC18" s="17"/>
      <c r="BD18" s="24"/>
      <c r="BE18" s="24"/>
      <c r="BF18" s="17"/>
      <c r="BG18" s="24"/>
      <c r="BH18" s="24"/>
      <c r="BI18" s="17"/>
      <c r="BJ18" s="24"/>
      <c r="BK18" s="24"/>
      <c r="BL18" s="17"/>
    </row>
    <row r="19" spans="1:64" ht="6" customHeight="1">
      <c r="A19" s="17"/>
      <c r="B19" s="17"/>
      <c r="BB19" s="24"/>
      <c r="BC19" s="17"/>
      <c r="BD19" s="24"/>
      <c r="BE19" s="24"/>
      <c r="BF19" s="17"/>
      <c r="BG19" s="24"/>
      <c r="BH19" s="24"/>
      <c r="BI19" s="17"/>
      <c r="BJ19" s="24"/>
      <c r="BK19" s="24"/>
      <c r="BL19" s="17"/>
    </row>
    <row r="20" spans="1:64" ht="23.25" customHeight="1">
      <c r="A20" s="457" t="s">
        <v>134</v>
      </c>
      <c r="B20" s="457"/>
      <c r="C20" s="457"/>
      <c r="D20" s="457"/>
      <c r="E20" s="457"/>
      <c r="F20" s="457"/>
      <c r="G20" s="25"/>
      <c r="H20" s="458" t="s">
        <v>135</v>
      </c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17"/>
      <c r="X20" s="17"/>
      <c r="Y20" s="23" t="s">
        <v>125</v>
      </c>
      <c r="Z20" s="460" t="s">
        <v>136</v>
      </c>
      <c r="AA20" s="460"/>
      <c r="AB20" s="460"/>
      <c r="AC20" s="460"/>
      <c r="AD20" s="460"/>
      <c r="AE20" s="460"/>
      <c r="AF20" s="460"/>
      <c r="AG20" s="17"/>
      <c r="AH20" s="17"/>
      <c r="AI20" s="17"/>
      <c r="AJ20" s="17"/>
      <c r="AK20" s="17"/>
      <c r="AL20" s="17"/>
      <c r="AM20" s="17"/>
      <c r="AN20" s="17"/>
      <c r="AO20" s="26"/>
      <c r="AP20" s="17"/>
      <c r="AQ20" s="17"/>
      <c r="AR20" s="27" t="s">
        <v>132</v>
      </c>
      <c r="AS20" s="460" t="s">
        <v>137</v>
      </c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60"/>
      <c r="BK20" s="460"/>
      <c r="BL20" s="460"/>
    </row>
    <row r="21" spans="1:64" ht="15" customHeight="1">
      <c r="A21" s="17"/>
      <c r="B21" s="17"/>
      <c r="C21" s="17"/>
      <c r="D21" s="17"/>
      <c r="E21" s="17"/>
      <c r="F21" s="17"/>
      <c r="G21" s="23"/>
      <c r="H21" s="461" t="s">
        <v>138</v>
      </c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17"/>
      <c r="Y21" s="23" t="s">
        <v>129</v>
      </c>
      <c r="Z21" s="462" t="s">
        <v>139</v>
      </c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17"/>
      <c r="AR21" s="18" t="s">
        <v>128</v>
      </c>
      <c r="AS21" s="460" t="s">
        <v>140</v>
      </c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460"/>
      <c r="BG21" s="24"/>
      <c r="BH21" s="24"/>
      <c r="BI21" s="17"/>
      <c r="BJ21" s="24"/>
      <c r="BK21" s="24"/>
      <c r="BL21" s="17"/>
    </row>
    <row r="22" spans="1:64" ht="12.75" customHeight="1">
      <c r="A22" s="17"/>
      <c r="B22" s="17"/>
      <c r="C22" s="17"/>
      <c r="D22" s="17"/>
      <c r="E22" s="17"/>
      <c r="F22" s="17"/>
      <c r="G22" s="23" t="s">
        <v>126</v>
      </c>
      <c r="H22" s="462" t="s">
        <v>141</v>
      </c>
      <c r="I22" s="462"/>
      <c r="J22" s="462"/>
      <c r="K22" s="462"/>
      <c r="L22" s="462"/>
      <c r="M22" s="462"/>
      <c r="N22" s="462"/>
      <c r="O22" s="462"/>
      <c r="P22" s="462"/>
      <c r="Q22" s="462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24"/>
      <c r="BB22" s="24"/>
      <c r="BC22" s="17"/>
      <c r="BD22" s="24"/>
      <c r="BE22" s="24"/>
      <c r="BF22" s="17"/>
      <c r="BG22" s="24"/>
      <c r="BH22" s="24"/>
      <c r="BI22" s="17"/>
      <c r="BJ22" s="24"/>
      <c r="BK22" s="24"/>
      <c r="BL22" s="17"/>
    </row>
    <row r="23" spans="1:64" ht="12.75" customHeight="1">
      <c r="A23" s="17"/>
      <c r="B23" s="17"/>
      <c r="C23" s="17"/>
      <c r="D23" s="17"/>
      <c r="E23" s="17"/>
      <c r="F23" s="17"/>
      <c r="G23" s="18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17"/>
      <c r="S23" s="17"/>
      <c r="T23" s="17"/>
      <c r="U23" s="24"/>
      <c r="V23" s="17"/>
      <c r="W23" s="17"/>
      <c r="X23" s="17"/>
      <c r="Y23" s="18" t="s">
        <v>142</v>
      </c>
      <c r="Z23" s="462" t="s">
        <v>143</v>
      </c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17"/>
      <c r="AR23" s="18" t="s">
        <v>133</v>
      </c>
      <c r="AS23" s="462" t="s">
        <v>144</v>
      </c>
      <c r="AT23" s="462"/>
      <c r="AU23" s="462"/>
      <c r="AV23" s="462"/>
      <c r="AW23" s="462"/>
      <c r="AX23" s="462"/>
      <c r="AY23" s="462"/>
      <c r="AZ23" s="462"/>
      <c r="BA23" s="462"/>
      <c r="BB23" s="462"/>
      <c r="BC23" s="17"/>
      <c r="BD23" s="24"/>
      <c r="BE23" s="24"/>
      <c r="BF23" s="17"/>
      <c r="BG23" s="24"/>
      <c r="BH23" s="24"/>
      <c r="BI23" s="17"/>
      <c r="BJ23" s="24"/>
      <c r="BK23" s="24"/>
      <c r="BL23" s="17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24"/>
      <c r="BB24" s="24"/>
      <c r="BC24" s="17"/>
      <c r="BD24" s="24"/>
      <c r="BE24" s="24"/>
      <c r="BF24" s="17"/>
      <c r="BG24" s="24"/>
      <c r="BH24" s="24"/>
      <c r="BI24" s="17"/>
      <c r="BJ24" s="24"/>
      <c r="BK24" s="24"/>
      <c r="BL24" s="17"/>
    </row>
    <row r="25" spans="1:64" ht="18" customHeight="1">
      <c r="A25" s="463" t="s">
        <v>145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24"/>
      <c r="BC25" s="17"/>
      <c r="BD25" s="24"/>
      <c r="BE25" s="24"/>
      <c r="BF25" s="17"/>
      <c r="BG25" s="24"/>
      <c r="BH25" s="24"/>
      <c r="BI25" s="17"/>
      <c r="BJ25" s="24"/>
      <c r="BK25" s="24"/>
      <c r="BL25" s="17"/>
    </row>
    <row r="26" spans="1:64" ht="12.75" customHeight="1">
      <c r="A26" s="464" t="s">
        <v>146</v>
      </c>
      <c r="B26" s="466" t="s">
        <v>147</v>
      </c>
      <c r="C26" s="467"/>
      <c r="D26" s="467"/>
      <c r="E26" s="467"/>
      <c r="F26" s="467"/>
      <c r="G26" s="467"/>
      <c r="H26" s="467"/>
      <c r="I26" s="467"/>
      <c r="J26" s="468"/>
      <c r="K26" s="466" t="s">
        <v>148</v>
      </c>
      <c r="L26" s="467"/>
      <c r="M26" s="467"/>
      <c r="N26" s="467"/>
      <c r="O26" s="467"/>
      <c r="P26" s="468"/>
      <c r="Q26" s="472" t="s">
        <v>149</v>
      </c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4"/>
      <c r="AC26" s="466" t="s">
        <v>150</v>
      </c>
      <c r="AD26" s="467"/>
      <c r="AE26" s="467"/>
      <c r="AF26" s="467"/>
      <c r="AG26" s="467"/>
      <c r="AH26" s="468"/>
      <c r="AI26" s="466" t="s">
        <v>151</v>
      </c>
      <c r="AJ26" s="467"/>
      <c r="AK26" s="467"/>
      <c r="AL26" s="467"/>
      <c r="AM26" s="467"/>
      <c r="AN26" s="468"/>
      <c r="AO26" s="466" t="s">
        <v>152</v>
      </c>
      <c r="AP26" s="467"/>
      <c r="AQ26" s="467"/>
      <c r="AR26" s="467"/>
      <c r="AS26" s="468"/>
      <c r="AT26" s="466" t="s">
        <v>153</v>
      </c>
      <c r="AU26" s="467"/>
      <c r="AV26" s="467"/>
      <c r="AW26" s="468"/>
      <c r="AX26" s="450"/>
      <c r="AY26" s="450"/>
      <c r="AZ26" s="450"/>
      <c r="BA26" s="450"/>
      <c r="BB26" s="450"/>
      <c r="BC26" s="450"/>
      <c r="BD26" s="475"/>
      <c r="BE26" s="475"/>
      <c r="BF26" s="475"/>
      <c r="BG26" s="475"/>
      <c r="BH26" s="475"/>
      <c r="BI26" s="475"/>
      <c r="BJ26" s="462"/>
      <c r="BK26" s="462"/>
      <c r="BL26" s="462"/>
    </row>
    <row r="27" spans="1:64" ht="28.5" customHeight="1">
      <c r="A27" s="465"/>
      <c r="B27" s="469"/>
      <c r="C27" s="470"/>
      <c r="D27" s="470"/>
      <c r="E27" s="470"/>
      <c r="F27" s="470"/>
      <c r="G27" s="470"/>
      <c r="H27" s="470"/>
      <c r="I27" s="470"/>
      <c r="J27" s="471"/>
      <c r="K27" s="469"/>
      <c r="L27" s="470"/>
      <c r="M27" s="470"/>
      <c r="N27" s="470"/>
      <c r="O27" s="470"/>
      <c r="P27" s="471"/>
      <c r="Q27" s="472" t="s">
        <v>154</v>
      </c>
      <c r="R27" s="473"/>
      <c r="S27" s="473"/>
      <c r="T27" s="473"/>
      <c r="U27" s="473"/>
      <c r="V27" s="474"/>
      <c r="W27" s="472" t="s">
        <v>155</v>
      </c>
      <c r="X27" s="473"/>
      <c r="Y27" s="473"/>
      <c r="Z27" s="473"/>
      <c r="AA27" s="473"/>
      <c r="AB27" s="474"/>
      <c r="AC27" s="469"/>
      <c r="AD27" s="470"/>
      <c r="AE27" s="470"/>
      <c r="AF27" s="470"/>
      <c r="AG27" s="470"/>
      <c r="AH27" s="471"/>
      <c r="AI27" s="469"/>
      <c r="AJ27" s="470"/>
      <c r="AK27" s="470"/>
      <c r="AL27" s="470"/>
      <c r="AM27" s="470"/>
      <c r="AN27" s="471"/>
      <c r="AO27" s="469"/>
      <c r="AP27" s="470"/>
      <c r="AQ27" s="470"/>
      <c r="AR27" s="470"/>
      <c r="AS27" s="471"/>
      <c r="AT27" s="469"/>
      <c r="AU27" s="470"/>
      <c r="AV27" s="470"/>
      <c r="AW27" s="471"/>
      <c r="AX27" s="475"/>
      <c r="AY27" s="475"/>
      <c r="AZ27" s="475"/>
      <c r="BA27" s="475"/>
      <c r="BB27" s="475"/>
      <c r="BC27" s="475"/>
      <c r="BD27" s="475"/>
      <c r="BE27" s="476"/>
      <c r="BF27" s="475"/>
      <c r="BG27" s="475"/>
      <c r="BH27" s="476"/>
      <c r="BI27" s="475"/>
      <c r="BJ27" s="462"/>
      <c r="BK27" s="476"/>
      <c r="BL27" s="462"/>
    </row>
    <row r="28" spans="1:64" ht="14.25" customHeight="1">
      <c r="A28" s="28"/>
      <c r="B28" s="29"/>
      <c r="C28" s="473" t="s">
        <v>156</v>
      </c>
      <c r="D28" s="473"/>
      <c r="E28" s="473"/>
      <c r="F28" s="473"/>
      <c r="G28" s="473"/>
      <c r="H28" s="473"/>
      <c r="I28" s="473"/>
      <c r="J28" s="30"/>
      <c r="K28" s="29"/>
      <c r="L28" s="473" t="s">
        <v>156</v>
      </c>
      <c r="M28" s="473"/>
      <c r="N28" s="473"/>
      <c r="O28" s="473"/>
      <c r="P28" s="30"/>
      <c r="Q28" s="472" t="s">
        <v>156</v>
      </c>
      <c r="R28" s="473"/>
      <c r="S28" s="473"/>
      <c r="T28" s="473"/>
      <c r="U28" s="473"/>
      <c r="V28" s="474"/>
      <c r="W28" s="472" t="s">
        <v>156</v>
      </c>
      <c r="X28" s="473"/>
      <c r="Y28" s="473"/>
      <c r="Z28" s="473"/>
      <c r="AA28" s="473"/>
      <c r="AB28" s="474"/>
      <c r="AC28" s="472" t="s">
        <v>156</v>
      </c>
      <c r="AD28" s="473"/>
      <c r="AE28" s="473"/>
      <c r="AF28" s="473"/>
      <c r="AG28" s="473"/>
      <c r="AH28" s="474"/>
      <c r="AI28" s="472" t="s">
        <v>156</v>
      </c>
      <c r="AJ28" s="473"/>
      <c r="AK28" s="473"/>
      <c r="AL28" s="473"/>
      <c r="AM28" s="473"/>
      <c r="AN28" s="474"/>
      <c r="AO28" s="472" t="s">
        <v>156</v>
      </c>
      <c r="AP28" s="473"/>
      <c r="AQ28" s="473"/>
      <c r="AR28" s="473"/>
      <c r="AS28" s="474"/>
      <c r="AT28" s="472" t="s">
        <v>156</v>
      </c>
      <c r="AU28" s="473"/>
      <c r="AV28" s="473"/>
      <c r="AW28" s="474"/>
      <c r="AX28" s="475"/>
      <c r="AY28" s="475"/>
      <c r="AZ28" s="475"/>
      <c r="BA28" s="475"/>
      <c r="BB28" s="475"/>
      <c r="BC28" s="475"/>
      <c r="BD28" s="475"/>
      <c r="BE28" s="476"/>
      <c r="BF28" s="475"/>
      <c r="BG28" s="475"/>
      <c r="BH28" s="476"/>
      <c r="BI28" s="475"/>
      <c r="BJ28" s="462"/>
      <c r="BK28" s="476"/>
      <c r="BL28" s="462"/>
    </row>
    <row r="29" spans="1:64" ht="12" customHeight="1">
      <c r="A29" s="31">
        <v>1</v>
      </c>
      <c r="B29" s="477">
        <v>2</v>
      </c>
      <c r="C29" s="478"/>
      <c r="D29" s="478"/>
      <c r="E29" s="478"/>
      <c r="F29" s="478"/>
      <c r="G29" s="478"/>
      <c r="H29" s="478"/>
      <c r="I29" s="478"/>
      <c r="J29" s="479"/>
      <c r="K29" s="477">
        <v>3</v>
      </c>
      <c r="L29" s="478"/>
      <c r="M29" s="478"/>
      <c r="N29" s="478"/>
      <c r="O29" s="478"/>
      <c r="P29" s="479"/>
      <c r="Q29" s="477">
        <v>4</v>
      </c>
      <c r="R29" s="478"/>
      <c r="S29" s="478"/>
      <c r="T29" s="478"/>
      <c r="U29" s="478"/>
      <c r="V29" s="479"/>
      <c r="W29" s="477">
        <v>5</v>
      </c>
      <c r="X29" s="478"/>
      <c r="Y29" s="478"/>
      <c r="Z29" s="478"/>
      <c r="AA29" s="478"/>
      <c r="AB29" s="479"/>
      <c r="AC29" s="477">
        <v>6</v>
      </c>
      <c r="AD29" s="478"/>
      <c r="AE29" s="478"/>
      <c r="AF29" s="478"/>
      <c r="AG29" s="478"/>
      <c r="AH29" s="479"/>
      <c r="AI29" s="477">
        <v>7</v>
      </c>
      <c r="AJ29" s="478"/>
      <c r="AK29" s="478"/>
      <c r="AL29" s="478"/>
      <c r="AM29" s="478"/>
      <c r="AN29" s="479"/>
      <c r="AO29" s="477">
        <v>8</v>
      </c>
      <c r="AP29" s="478"/>
      <c r="AQ29" s="478"/>
      <c r="AR29" s="478"/>
      <c r="AS29" s="479"/>
      <c r="AT29" s="477">
        <v>9</v>
      </c>
      <c r="AU29" s="478"/>
      <c r="AV29" s="478"/>
      <c r="AW29" s="479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62"/>
      <c r="BK29" s="476"/>
      <c r="BL29" s="462"/>
    </row>
    <row r="30" spans="1:64" ht="13.5" customHeight="1">
      <c r="A30" s="32" t="s">
        <v>157</v>
      </c>
      <c r="B30" s="480">
        <v>39</v>
      </c>
      <c r="C30" s="481"/>
      <c r="D30" s="481"/>
      <c r="E30" s="481"/>
      <c r="F30" s="481"/>
      <c r="G30" s="481"/>
      <c r="H30" s="481"/>
      <c r="I30" s="481"/>
      <c r="J30" s="482"/>
      <c r="K30" s="480"/>
      <c r="L30" s="481"/>
      <c r="M30" s="481"/>
      <c r="N30" s="481"/>
      <c r="O30" s="481"/>
      <c r="P30" s="482"/>
      <c r="Q30" s="480"/>
      <c r="R30" s="481"/>
      <c r="S30" s="481"/>
      <c r="T30" s="481"/>
      <c r="U30" s="481"/>
      <c r="V30" s="482"/>
      <c r="W30" s="480"/>
      <c r="X30" s="481"/>
      <c r="Y30" s="481"/>
      <c r="Z30" s="481"/>
      <c r="AA30" s="481"/>
      <c r="AB30" s="482"/>
      <c r="AC30" s="480">
        <v>2</v>
      </c>
      <c r="AD30" s="481"/>
      <c r="AE30" s="481"/>
      <c r="AF30" s="481"/>
      <c r="AG30" s="481"/>
      <c r="AH30" s="482"/>
      <c r="AI30" s="480"/>
      <c r="AJ30" s="481"/>
      <c r="AK30" s="481"/>
      <c r="AL30" s="481"/>
      <c r="AM30" s="481"/>
      <c r="AN30" s="482"/>
      <c r="AO30" s="480">
        <v>11</v>
      </c>
      <c r="AP30" s="481"/>
      <c r="AQ30" s="481"/>
      <c r="AR30" s="481"/>
      <c r="AS30" s="482"/>
      <c r="AT30" s="480">
        <v>52</v>
      </c>
      <c r="AU30" s="481"/>
      <c r="AV30" s="481"/>
      <c r="AW30" s="482"/>
      <c r="AX30" s="483"/>
      <c r="AY30" s="483"/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62"/>
      <c r="BK30" s="462"/>
      <c r="BL30" s="462"/>
    </row>
    <row r="31" spans="1:64" ht="12" customHeight="1">
      <c r="A31" s="32" t="s">
        <v>158</v>
      </c>
      <c r="B31" s="484">
        <v>29</v>
      </c>
      <c r="C31" s="485"/>
      <c r="D31" s="485"/>
      <c r="E31" s="485"/>
      <c r="F31" s="485"/>
      <c r="G31" s="485"/>
      <c r="H31" s="485"/>
      <c r="I31" s="485"/>
      <c r="J31" s="486"/>
      <c r="K31" s="484">
        <v>10</v>
      </c>
      <c r="L31" s="485"/>
      <c r="M31" s="485"/>
      <c r="N31" s="485"/>
      <c r="O31" s="485"/>
      <c r="P31" s="486"/>
      <c r="Q31" s="484"/>
      <c r="R31" s="485"/>
      <c r="S31" s="485"/>
      <c r="T31" s="485"/>
      <c r="U31" s="485"/>
      <c r="V31" s="486"/>
      <c r="W31" s="484"/>
      <c r="X31" s="485"/>
      <c r="Y31" s="485"/>
      <c r="Z31" s="485"/>
      <c r="AA31" s="485"/>
      <c r="AB31" s="486"/>
      <c r="AC31" s="484">
        <v>2</v>
      </c>
      <c r="AD31" s="485"/>
      <c r="AE31" s="485"/>
      <c r="AF31" s="485"/>
      <c r="AG31" s="485"/>
      <c r="AH31" s="486"/>
      <c r="AI31" s="484"/>
      <c r="AJ31" s="485"/>
      <c r="AK31" s="485"/>
      <c r="AL31" s="485"/>
      <c r="AM31" s="485"/>
      <c r="AN31" s="486"/>
      <c r="AO31" s="484">
        <v>11</v>
      </c>
      <c r="AP31" s="485"/>
      <c r="AQ31" s="485"/>
      <c r="AR31" s="485"/>
      <c r="AS31" s="486"/>
      <c r="AT31" s="484">
        <v>52</v>
      </c>
      <c r="AU31" s="485"/>
      <c r="AV31" s="485"/>
      <c r="AW31" s="486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</row>
    <row r="32" spans="1:64" ht="12" customHeight="1">
      <c r="A32" s="32" t="s">
        <v>159</v>
      </c>
      <c r="B32" s="484">
        <v>32</v>
      </c>
      <c r="C32" s="485"/>
      <c r="D32" s="485"/>
      <c r="E32" s="485"/>
      <c r="F32" s="485"/>
      <c r="G32" s="485"/>
      <c r="H32" s="485"/>
      <c r="I32" s="485"/>
      <c r="J32" s="486"/>
      <c r="K32" s="484"/>
      <c r="L32" s="485"/>
      <c r="M32" s="485"/>
      <c r="N32" s="485"/>
      <c r="O32" s="485"/>
      <c r="P32" s="486"/>
      <c r="Q32" s="484">
        <v>8</v>
      </c>
      <c r="R32" s="485"/>
      <c r="S32" s="485"/>
      <c r="T32" s="485"/>
      <c r="U32" s="485"/>
      <c r="V32" s="486"/>
      <c r="W32" s="484"/>
      <c r="X32" s="485"/>
      <c r="Y32" s="485"/>
      <c r="Z32" s="485"/>
      <c r="AA32" s="485"/>
      <c r="AB32" s="486"/>
      <c r="AC32" s="484">
        <v>2</v>
      </c>
      <c r="AD32" s="485"/>
      <c r="AE32" s="485"/>
      <c r="AF32" s="485"/>
      <c r="AG32" s="485"/>
      <c r="AH32" s="486"/>
      <c r="AI32" s="484"/>
      <c r="AJ32" s="485"/>
      <c r="AK32" s="485"/>
      <c r="AL32" s="485"/>
      <c r="AM32" s="485"/>
      <c r="AN32" s="486"/>
      <c r="AO32" s="484">
        <v>10</v>
      </c>
      <c r="AP32" s="485"/>
      <c r="AQ32" s="485"/>
      <c r="AR32" s="485"/>
      <c r="AS32" s="486"/>
      <c r="AT32" s="484">
        <v>52</v>
      </c>
      <c r="AU32" s="485"/>
      <c r="AV32" s="485"/>
      <c r="AW32" s="486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</row>
    <row r="33" spans="1:64" ht="12" customHeight="1">
      <c r="A33" s="32" t="s">
        <v>160</v>
      </c>
      <c r="B33" s="484">
        <v>23</v>
      </c>
      <c r="C33" s="485"/>
      <c r="D33" s="485"/>
      <c r="E33" s="485"/>
      <c r="F33" s="485"/>
      <c r="G33" s="485"/>
      <c r="H33" s="485"/>
      <c r="I33" s="485"/>
      <c r="J33" s="486"/>
      <c r="K33" s="484"/>
      <c r="L33" s="485"/>
      <c r="M33" s="485"/>
      <c r="N33" s="485"/>
      <c r="O33" s="485"/>
      <c r="P33" s="486"/>
      <c r="Q33" s="484">
        <v>7</v>
      </c>
      <c r="R33" s="485"/>
      <c r="S33" s="485"/>
      <c r="T33" s="485"/>
      <c r="U33" s="485"/>
      <c r="V33" s="486"/>
      <c r="W33" s="484">
        <v>4</v>
      </c>
      <c r="X33" s="485"/>
      <c r="Y33" s="485"/>
      <c r="Z33" s="485"/>
      <c r="AA33" s="485"/>
      <c r="AB33" s="486"/>
      <c r="AC33" s="484">
        <v>1</v>
      </c>
      <c r="AD33" s="485"/>
      <c r="AE33" s="485"/>
      <c r="AF33" s="485"/>
      <c r="AG33" s="485"/>
      <c r="AH33" s="486"/>
      <c r="AI33" s="484">
        <v>6</v>
      </c>
      <c r="AJ33" s="485"/>
      <c r="AK33" s="485"/>
      <c r="AL33" s="485"/>
      <c r="AM33" s="485"/>
      <c r="AN33" s="486"/>
      <c r="AO33" s="484">
        <v>2</v>
      </c>
      <c r="AP33" s="485"/>
      <c r="AQ33" s="485"/>
      <c r="AR33" s="485"/>
      <c r="AS33" s="486"/>
      <c r="AT33" s="484">
        <v>43</v>
      </c>
      <c r="AU33" s="485"/>
      <c r="AV33" s="485"/>
      <c r="AW33" s="486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</row>
    <row r="34" spans="1:64" ht="12" customHeight="1">
      <c r="A34" s="31" t="s">
        <v>153</v>
      </c>
      <c r="B34" s="488">
        <v>123</v>
      </c>
      <c r="C34" s="489"/>
      <c r="D34" s="489"/>
      <c r="E34" s="489"/>
      <c r="F34" s="489"/>
      <c r="G34" s="489"/>
      <c r="H34" s="489"/>
      <c r="I34" s="489"/>
      <c r="J34" s="490"/>
      <c r="K34" s="488">
        <v>10</v>
      </c>
      <c r="L34" s="489"/>
      <c r="M34" s="489"/>
      <c r="N34" s="489"/>
      <c r="O34" s="489"/>
      <c r="P34" s="490"/>
      <c r="Q34" s="488">
        <v>15</v>
      </c>
      <c r="R34" s="489"/>
      <c r="S34" s="489"/>
      <c r="T34" s="489"/>
      <c r="U34" s="489"/>
      <c r="V34" s="490"/>
      <c r="W34" s="488">
        <v>4</v>
      </c>
      <c r="X34" s="489"/>
      <c r="Y34" s="489"/>
      <c r="Z34" s="489"/>
      <c r="AA34" s="489"/>
      <c r="AB34" s="490"/>
      <c r="AC34" s="488">
        <v>7</v>
      </c>
      <c r="AD34" s="489"/>
      <c r="AE34" s="489"/>
      <c r="AF34" s="489"/>
      <c r="AG34" s="489"/>
      <c r="AH34" s="490"/>
      <c r="AI34" s="488">
        <v>6</v>
      </c>
      <c r="AJ34" s="489"/>
      <c r="AK34" s="489"/>
      <c r="AL34" s="489"/>
      <c r="AM34" s="489"/>
      <c r="AN34" s="490"/>
      <c r="AO34" s="488">
        <v>34</v>
      </c>
      <c r="AP34" s="489"/>
      <c r="AQ34" s="489"/>
      <c r="AR34" s="489"/>
      <c r="AS34" s="490"/>
      <c r="AT34" s="488">
        <v>199</v>
      </c>
      <c r="AU34" s="489"/>
      <c r="AV34" s="489"/>
      <c r="AW34" s="490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</row>
  </sheetData>
  <mergeCells count="349">
    <mergeCell ref="BA33:BC33"/>
    <mergeCell ref="BD33:BF33"/>
    <mergeCell ref="BG33:BI33"/>
    <mergeCell ref="BJ33:BL33"/>
    <mergeCell ref="B34:J34"/>
    <mergeCell ref="K34:P34"/>
    <mergeCell ref="Q34:V34"/>
    <mergeCell ref="W34:AB34"/>
    <mergeCell ref="AC34:AH34"/>
    <mergeCell ref="AI34:AN34"/>
    <mergeCell ref="AO34:AS34"/>
    <mergeCell ref="AT34:AW34"/>
    <mergeCell ref="AX34:AZ34"/>
    <mergeCell ref="BA34:BC34"/>
    <mergeCell ref="BD34:BF34"/>
    <mergeCell ref="BG34:BI34"/>
    <mergeCell ref="BJ34:BL34"/>
    <mergeCell ref="B33:J33"/>
    <mergeCell ref="K33:P33"/>
    <mergeCell ref="Q33:V33"/>
    <mergeCell ref="W33:AB33"/>
    <mergeCell ref="AC33:AH33"/>
    <mergeCell ref="AI33:AN33"/>
    <mergeCell ref="AO33:AS33"/>
    <mergeCell ref="AT33:AW33"/>
    <mergeCell ref="AX33:AZ33"/>
    <mergeCell ref="BJ31:BL31"/>
    <mergeCell ref="B32:J32"/>
    <mergeCell ref="K32:P32"/>
    <mergeCell ref="Q32:V32"/>
    <mergeCell ref="W32:AB32"/>
    <mergeCell ref="AC32:AH32"/>
    <mergeCell ref="AI32:AN32"/>
    <mergeCell ref="AO32:AS32"/>
    <mergeCell ref="AT32:AW32"/>
    <mergeCell ref="AX32:AZ32"/>
    <mergeCell ref="BA32:BC32"/>
    <mergeCell ref="BD32:BF32"/>
    <mergeCell ref="BG32:BI32"/>
    <mergeCell ref="BJ32:BL32"/>
    <mergeCell ref="BD30:BF30"/>
    <mergeCell ref="BG30:BI30"/>
    <mergeCell ref="B31:J31"/>
    <mergeCell ref="K31:P31"/>
    <mergeCell ref="Q31:V31"/>
    <mergeCell ref="W31:AB31"/>
    <mergeCell ref="AC31:AH31"/>
    <mergeCell ref="AI31:AN31"/>
    <mergeCell ref="AO31:AS31"/>
    <mergeCell ref="AT31:AW31"/>
    <mergeCell ref="AX31:AZ31"/>
    <mergeCell ref="BA31:BC31"/>
    <mergeCell ref="BD31:BF31"/>
    <mergeCell ref="BG31:BI31"/>
    <mergeCell ref="K30:P30"/>
    <mergeCell ref="Q30:V30"/>
    <mergeCell ref="W30:AB30"/>
    <mergeCell ref="AC30:AH30"/>
    <mergeCell ref="AI30:AN30"/>
    <mergeCell ref="AO30:AS30"/>
    <mergeCell ref="AT30:AW30"/>
    <mergeCell ref="AX30:AZ30"/>
    <mergeCell ref="BA30:BC30"/>
    <mergeCell ref="BD26:BF29"/>
    <mergeCell ref="BG26:BI29"/>
    <mergeCell ref="BJ26:BL30"/>
    <mergeCell ref="Q27:V27"/>
    <mergeCell ref="W27:AB27"/>
    <mergeCell ref="AX27:AZ29"/>
    <mergeCell ref="BA27:BC29"/>
    <mergeCell ref="C28:I28"/>
    <mergeCell ref="L28:O28"/>
    <mergeCell ref="Q28:V28"/>
    <mergeCell ref="W28:AB28"/>
    <mergeCell ref="AC28:AH28"/>
    <mergeCell ref="AI28:AN28"/>
    <mergeCell ref="AO28:AS28"/>
    <mergeCell ref="AT28:AW28"/>
    <mergeCell ref="B29:J29"/>
    <mergeCell ref="K29:P29"/>
    <mergeCell ref="Q29:V29"/>
    <mergeCell ref="W29:AB29"/>
    <mergeCell ref="AC29:AH29"/>
    <mergeCell ref="AI29:AN29"/>
    <mergeCell ref="AO29:AS29"/>
    <mergeCell ref="AT29:AW29"/>
    <mergeCell ref="B30:J30"/>
    <mergeCell ref="H22:Q22"/>
    <mergeCell ref="H23:Q23"/>
    <mergeCell ref="Z23:AP23"/>
    <mergeCell ref="AS23:BB23"/>
    <mergeCell ref="A25:BA25"/>
    <mergeCell ref="A26:A27"/>
    <mergeCell ref="B26:J27"/>
    <mergeCell ref="K26:P27"/>
    <mergeCell ref="Q26:AB26"/>
    <mergeCell ref="AC26:AH27"/>
    <mergeCell ref="AI26:AN27"/>
    <mergeCell ref="AO26:AS27"/>
    <mergeCell ref="AT26:AW27"/>
    <mergeCell ref="AX26:BC26"/>
    <mergeCell ref="BA16:BA17"/>
    <mergeCell ref="B18:BA18"/>
    <mergeCell ref="A20:F20"/>
    <mergeCell ref="H20:V20"/>
    <mergeCell ref="Z20:AF20"/>
    <mergeCell ref="AS20:BL20"/>
    <mergeCell ref="H21:W21"/>
    <mergeCell ref="Z21:AP21"/>
    <mergeCell ref="AS21:BF21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BA7:BA8"/>
    <mergeCell ref="B9:BA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2:AG2"/>
    <mergeCell ref="A3:A5"/>
    <mergeCell ref="B3:E3"/>
    <mergeCell ref="F3:F4"/>
    <mergeCell ref="G3:I3"/>
    <mergeCell ref="J3:J4"/>
    <mergeCell ref="K3:M3"/>
    <mergeCell ref="N3:N4"/>
    <mergeCell ref="O3:R3"/>
    <mergeCell ref="S3:S4"/>
    <mergeCell ref="T3:V3"/>
    <mergeCell ref="W3:W4"/>
    <mergeCell ref="X3:Z3"/>
    <mergeCell ref="AA3:AA4"/>
    <mergeCell ref="AB3:AE3"/>
    <mergeCell ref="AF3:AF4"/>
    <mergeCell ref="AG3:AI3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7"/>
  <sheetViews>
    <sheetView showGridLines="0" tabSelected="1" topLeftCell="A4" workbookViewId="0">
      <selection activeCell="A21" sqref="A21:XFD21"/>
    </sheetView>
  </sheetViews>
  <sheetFormatPr defaultColWidth="14.6640625" defaultRowHeight="13.5" customHeight="1"/>
  <cols>
    <col min="1" max="1" width="11.6640625" style="16" bestFit="1" customWidth="1"/>
    <col min="2" max="2" width="35.83203125" style="16" bestFit="1" customWidth="1"/>
    <col min="3" max="5" width="0" style="16" hidden="1" bestFit="1" customWidth="1"/>
    <col min="6" max="6" width="16.6640625" style="16" bestFit="1" customWidth="1"/>
    <col min="7" max="7" width="0" style="16" hidden="1" bestFit="1" customWidth="1"/>
    <col min="8" max="8" width="5.5" style="16" bestFit="1" customWidth="1"/>
    <col min="9" max="9" width="0" style="16" hidden="1" bestFit="1" customWidth="1"/>
    <col min="10" max="10" width="5.5" style="16" bestFit="1" customWidth="1"/>
    <col min="11" max="11" width="0" style="16" hidden="1" bestFit="1" customWidth="1"/>
    <col min="12" max="12" width="5.5" style="16" bestFit="1" customWidth="1"/>
    <col min="13" max="13" width="5.1640625" style="16" bestFit="1" customWidth="1"/>
    <col min="14" max="14" width="8.1640625" style="16" bestFit="1" customWidth="1"/>
    <col min="15" max="15" width="0" style="16" hidden="1" bestFit="1" customWidth="1"/>
    <col min="16" max="16" width="6.33203125" style="16" bestFit="1" customWidth="1"/>
    <col min="17" max="17" width="9.83203125" style="16" bestFit="1" customWidth="1"/>
    <col min="18" max="18" width="0" style="16" hidden="1" bestFit="1" customWidth="1"/>
    <col min="19" max="19" width="9.6640625" style="16" bestFit="1" customWidth="1"/>
    <col min="20" max="20" width="0" style="16" hidden="1" bestFit="1" customWidth="1"/>
    <col min="21" max="21" width="9.6640625" style="16" bestFit="1" customWidth="1"/>
    <col min="22" max="22" width="0" style="16" hidden="1" bestFit="1" customWidth="1"/>
    <col min="23" max="23" width="9.83203125" style="16" bestFit="1" customWidth="1"/>
    <col min="24" max="24" width="0" style="16" hidden="1" bestFit="1" customWidth="1"/>
    <col min="25" max="25" width="9.83203125" style="16" bestFit="1" customWidth="1"/>
    <col min="26" max="26" width="0" style="16" hidden="1" bestFit="1" customWidth="1"/>
    <col min="27" max="27" width="9.5" style="16" bestFit="1" customWidth="1"/>
    <col min="28" max="28" width="0" style="16" hidden="1" bestFit="1" customWidth="1"/>
    <col min="29" max="29" width="10" style="16" bestFit="1" customWidth="1"/>
    <col min="30" max="30" width="0" style="16" hidden="1" bestFit="1" customWidth="1"/>
    <col min="31" max="31" width="9.33203125" style="16" bestFit="1" customWidth="1"/>
    <col min="32" max="32" width="0" style="16" hidden="1" bestFit="1" customWidth="1"/>
    <col min="33" max="33" width="9.33203125" style="16" bestFit="1" customWidth="1"/>
    <col min="34" max="34" width="0" style="16" hidden="1" bestFit="1" customWidth="1"/>
    <col min="35" max="35" width="14.6640625" style="16" bestFit="1"/>
    <col min="36" max="16384" width="14.6640625" style="16"/>
  </cols>
  <sheetData>
    <row r="1" spans="1:35" ht="12.75" customHeight="1">
      <c r="A1" s="491" t="s">
        <v>161</v>
      </c>
      <c r="B1" s="492" t="s">
        <v>162</v>
      </c>
      <c r="C1" s="493"/>
      <c r="D1" s="494"/>
      <c r="E1" s="494"/>
      <c r="F1" s="495"/>
      <c r="G1" s="493" t="s">
        <v>163</v>
      </c>
      <c r="H1" s="494"/>
      <c r="I1" s="494"/>
      <c r="J1" s="494"/>
      <c r="K1" s="494"/>
      <c r="L1" s="494"/>
      <c r="M1" s="494"/>
      <c r="N1" s="494"/>
      <c r="O1" s="494"/>
      <c r="P1" s="496"/>
      <c r="Q1" s="495"/>
      <c r="R1" s="497" t="s">
        <v>164</v>
      </c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</row>
    <row r="2" spans="1:35" ht="12.75" customHeight="1">
      <c r="A2" s="491"/>
      <c r="B2" s="492"/>
      <c r="C2" s="493"/>
      <c r="D2" s="494"/>
      <c r="E2" s="494"/>
      <c r="F2" s="495"/>
      <c r="G2" s="493"/>
      <c r="H2" s="494"/>
      <c r="I2" s="494"/>
      <c r="J2" s="494"/>
      <c r="K2" s="494"/>
      <c r="L2" s="494"/>
      <c r="M2" s="494"/>
      <c r="N2" s="494"/>
      <c r="O2" s="494"/>
      <c r="P2" s="496"/>
      <c r="Q2" s="495"/>
      <c r="R2" s="497" t="s">
        <v>165</v>
      </c>
      <c r="S2" s="491"/>
      <c r="T2" s="491"/>
      <c r="U2" s="498"/>
      <c r="V2" s="497" t="s">
        <v>166</v>
      </c>
      <c r="W2" s="491"/>
      <c r="X2" s="491"/>
      <c r="Y2" s="498"/>
      <c r="Z2" s="497" t="s">
        <v>167</v>
      </c>
      <c r="AA2" s="491"/>
      <c r="AB2" s="491"/>
      <c r="AC2" s="498"/>
      <c r="AD2" s="497" t="s">
        <v>168</v>
      </c>
      <c r="AE2" s="491"/>
      <c r="AF2" s="491"/>
      <c r="AG2" s="498"/>
      <c r="AH2" s="36" t="s">
        <v>169</v>
      </c>
    </row>
    <row r="3" spans="1:35" ht="12.75" customHeight="1">
      <c r="A3" s="491"/>
      <c r="B3" s="492"/>
      <c r="C3" s="499" t="s">
        <v>170</v>
      </c>
      <c r="D3" s="500" t="s">
        <v>171</v>
      </c>
      <c r="E3" s="491" t="s">
        <v>172</v>
      </c>
      <c r="F3" s="501" t="s">
        <v>173</v>
      </c>
      <c r="G3" s="36"/>
      <c r="H3" s="504" t="s">
        <v>174</v>
      </c>
      <c r="I3" s="21"/>
      <c r="J3" s="504" t="s">
        <v>175</v>
      </c>
      <c r="K3" s="21"/>
      <c r="L3" s="494" t="s">
        <v>176</v>
      </c>
      <c r="M3" s="494"/>
      <c r="N3" s="494"/>
      <c r="O3" s="494"/>
      <c r="P3" s="496"/>
      <c r="Q3" s="495"/>
      <c r="R3" s="497" t="s">
        <v>177</v>
      </c>
      <c r="S3" s="491"/>
      <c r="T3" s="491" t="s">
        <v>178</v>
      </c>
      <c r="U3" s="498"/>
      <c r="V3" s="497" t="s">
        <v>179</v>
      </c>
      <c r="W3" s="491"/>
      <c r="X3" s="491" t="s">
        <v>180</v>
      </c>
      <c r="Y3" s="498"/>
      <c r="Z3" s="497" t="s">
        <v>181</v>
      </c>
      <c r="AA3" s="491"/>
      <c r="AB3" s="491" t="s">
        <v>182</v>
      </c>
      <c r="AC3" s="498"/>
      <c r="AD3" s="497" t="s">
        <v>183</v>
      </c>
      <c r="AE3" s="491"/>
      <c r="AF3" s="491" t="s">
        <v>184</v>
      </c>
      <c r="AG3" s="498"/>
      <c r="AH3" s="36" t="s">
        <v>185</v>
      </c>
    </row>
    <row r="4" spans="1:35" ht="12.75" customHeight="1">
      <c r="A4" s="491"/>
      <c r="B4" s="492"/>
      <c r="C4" s="499"/>
      <c r="D4" s="500"/>
      <c r="E4" s="491"/>
      <c r="F4" s="502"/>
      <c r="G4" s="36"/>
      <c r="H4" s="505"/>
      <c r="I4" s="21"/>
      <c r="J4" s="505"/>
      <c r="K4" s="21"/>
      <c r="L4" s="507" t="s">
        <v>153</v>
      </c>
      <c r="M4" s="491" t="s">
        <v>186</v>
      </c>
      <c r="N4" s="491"/>
      <c r="O4" s="491"/>
      <c r="P4" s="510"/>
      <c r="Q4" s="498"/>
      <c r="R4" s="497" t="s">
        <v>187</v>
      </c>
      <c r="S4" s="491"/>
      <c r="T4" s="491" t="s">
        <v>188</v>
      </c>
      <c r="U4" s="498"/>
      <c r="V4" s="497" t="s">
        <v>187</v>
      </c>
      <c r="W4" s="491"/>
      <c r="X4" s="491" t="s">
        <v>189</v>
      </c>
      <c r="Y4" s="498"/>
      <c r="Z4" s="497" t="s">
        <v>187</v>
      </c>
      <c r="AA4" s="491"/>
      <c r="AB4" s="491" t="s">
        <v>190</v>
      </c>
      <c r="AC4" s="498"/>
      <c r="AD4" s="497" t="s">
        <v>191</v>
      </c>
      <c r="AE4" s="491"/>
      <c r="AF4" s="491" t="s">
        <v>187</v>
      </c>
      <c r="AG4" s="498"/>
      <c r="AH4" s="36" t="s">
        <v>192</v>
      </c>
    </row>
    <row r="5" spans="1:35" ht="16.5" customHeight="1">
      <c r="A5" s="491"/>
      <c r="B5" s="492"/>
      <c r="C5" s="499"/>
      <c r="D5" s="500"/>
      <c r="E5" s="491"/>
      <c r="F5" s="502"/>
      <c r="G5" s="36"/>
      <c r="H5" s="505"/>
      <c r="I5" s="21"/>
      <c r="J5" s="505"/>
      <c r="K5" s="38"/>
      <c r="L5" s="508"/>
      <c r="M5" s="511" t="s">
        <v>193</v>
      </c>
      <c r="N5" s="511" t="s">
        <v>194</v>
      </c>
      <c r="O5" s="504"/>
      <c r="P5" s="512" t="s">
        <v>195</v>
      </c>
      <c r="Q5" s="514" t="s">
        <v>196</v>
      </c>
      <c r="R5" s="497" t="s">
        <v>197</v>
      </c>
      <c r="S5" s="504" t="s">
        <v>153</v>
      </c>
      <c r="T5" s="491" t="s">
        <v>197</v>
      </c>
      <c r="U5" s="501" t="s">
        <v>153</v>
      </c>
      <c r="V5" s="516" t="s">
        <v>197</v>
      </c>
      <c r="W5" s="504" t="s">
        <v>153</v>
      </c>
      <c r="X5" s="518" t="s">
        <v>197</v>
      </c>
      <c r="Y5" s="501" t="s">
        <v>153</v>
      </c>
      <c r="Z5" s="516" t="s">
        <v>197</v>
      </c>
      <c r="AA5" s="504" t="s">
        <v>153</v>
      </c>
      <c r="AB5" s="518" t="s">
        <v>197</v>
      </c>
      <c r="AC5" s="501" t="s">
        <v>153</v>
      </c>
      <c r="AD5" s="516" t="s">
        <v>197</v>
      </c>
      <c r="AE5" s="504" t="s">
        <v>153</v>
      </c>
      <c r="AF5" s="518" t="s">
        <v>197</v>
      </c>
      <c r="AG5" s="501" t="s">
        <v>153</v>
      </c>
      <c r="AH5" s="497" t="s">
        <v>197</v>
      </c>
    </row>
    <row r="6" spans="1:35" ht="52.5" customHeight="1">
      <c r="A6" s="491"/>
      <c r="B6" s="492"/>
      <c r="C6" s="499"/>
      <c r="D6" s="500"/>
      <c r="E6" s="491"/>
      <c r="F6" s="503"/>
      <c r="G6" s="36"/>
      <c r="H6" s="506"/>
      <c r="I6" s="21"/>
      <c r="J6" s="506"/>
      <c r="K6" s="38"/>
      <c r="L6" s="509"/>
      <c r="M6" s="511"/>
      <c r="N6" s="511"/>
      <c r="O6" s="506"/>
      <c r="P6" s="513"/>
      <c r="Q6" s="515"/>
      <c r="R6" s="497"/>
      <c r="S6" s="506"/>
      <c r="T6" s="491"/>
      <c r="U6" s="503"/>
      <c r="V6" s="517"/>
      <c r="W6" s="506"/>
      <c r="X6" s="519"/>
      <c r="Y6" s="503"/>
      <c r="Z6" s="517"/>
      <c r="AA6" s="506"/>
      <c r="AB6" s="519"/>
      <c r="AC6" s="503"/>
      <c r="AD6" s="517"/>
      <c r="AE6" s="506"/>
      <c r="AF6" s="519"/>
      <c r="AG6" s="503"/>
      <c r="AH6" s="497"/>
    </row>
    <row r="7" spans="1:35" ht="13.5" customHeight="1">
      <c r="A7" s="21" t="s">
        <v>72</v>
      </c>
      <c r="B7" s="37" t="s">
        <v>73</v>
      </c>
      <c r="C7" s="36" t="s">
        <v>77</v>
      </c>
      <c r="D7" s="21" t="s">
        <v>78</v>
      </c>
      <c r="E7" s="21" t="s">
        <v>79</v>
      </c>
      <c r="F7" s="37">
        <v>3</v>
      </c>
      <c r="G7" s="36" t="s">
        <v>81</v>
      </c>
      <c r="H7" s="21">
        <v>4</v>
      </c>
      <c r="I7" s="39" t="s">
        <v>83</v>
      </c>
      <c r="J7" s="21">
        <v>5</v>
      </c>
      <c r="K7" s="36" t="s">
        <v>85</v>
      </c>
      <c r="L7" s="42">
        <v>6</v>
      </c>
      <c r="M7" s="21">
        <v>7</v>
      </c>
      <c r="N7" s="36">
        <v>8</v>
      </c>
      <c r="O7" s="21" t="s">
        <v>89</v>
      </c>
      <c r="P7" s="39">
        <v>9</v>
      </c>
      <c r="Q7" s="37">
        <v>10</v>
      </c>
      <c r="R7" s="36" t="s">
        <v>91</v>
      </c>
      <c r="S7" s="21">
        <v>11</v>
      </c>
      <c r="T7" s="21" t="s">
        <v>98</v>
      </c>
      <c r="U7" s="37">
        <v>12</v>
      </c>
      <c r="V7" s="43" t="s">
        <v>105</v>
      </c>
      <c r="W7" s="44">
        <v>13</v>
      </c>
      <c r="X7" s="21" t="s">
        <v>112</v>
      </c>
      <c r="Y7" s="37">
        <v>14</v>
      </c>
      <c r="Z7" s="36" t="s">
        <v>119</v>
      </c>
      <c r="AA7" s="21">
        <v>15</v>
      </c>
      <c r="AB7" s="21" t="s">
        <v>198</v>
      </c>
      <c r="AC7" s="37">
        <v>16</v>
      </c>
      <c r="AD7" s="36" t="s">
        <v>199</v>
      </c>
      <c r="AE7" s="21">
        <v>17</v>
      </c>
      <c r="AF7" s="21" t="s">
        <v>200</v>
      </c>
      <c r="AG7" s="37">
        <v>18</v>
      </c>
      <c r="AH7" s="36" t="s">
        <v>201</v>
      </c>
    </row>
    <row r="8" spans="1:35" ht="13.5" customHeight="1">
      <c r="A8" s="36"/>
      <c r="B8" s="45"/>
      <c r="C8" s="46"/>
      <c r="D8" s="46"/>
      <c r="E8" s="46"/>
      <c r="F8" s="47"/>
      <c r="G8" s="46"/>
      <c r="H8" s="48"/>
      <c r="I8" s="46"/>
      <c r="J8" s="49"/>
      <c r="K8" s="46"/>
      <c r="L8" s="50">
        <f>SUM(S9+U9+W9+Y9+AA9+AC9+AE9+AG9)</f>
        <v>5472</v>
      </c>
      <c r="M8" s="49"/>
      <c r="N8" s="46"/>
      <c r="O8" s="46"/>
      <c r="P8" s="46"/>
      <c r="Q8" s="51"/>
      <c r="R8" s="52" t="s">
        <v>202</v>
      </c>
      <c r="S8" s="53">
        <f>SUM(S9/17)</f>
        <v>36</v>
      </c>
      <c r="T8" s="53">
        <f t="shared" ref="T8:AF8" si="0">SUM(T9/17)</f>
        <v>42.529411764705884</v>
      </c>
      <c r="U8" s="53">
        <f>SUM(U9/22)</f>
        <v>36</v>
      </c>
      <c r="V8" s="54">
        <f t="shared" si="0"/>
        <v>10.764705882352942</v>
      </c>
      <c r="W8" s="55">
        <f t="shared" si="0"/>
        <v>36</v>
      </c>
      <c r="X8" s="53">
        <f t="shared" si="0"/>
        <v>11.588235294117647</v>
      </c>
      <c r="Y8" s="56">
        <f>SUM(Y9/22)</f>
        <v>36</v>
      </c>
      <c r="Z8" s="57">
        <f t="shared" si="0"/>
        <v>6.0588235294117645</v>
      </c>
      <c r="AA8" s="53">
        <f>SUM(AA9/17)</f>
        <v>36</v>
      </c>
      <c r="AB8" s="53">
        <f t="shared" si="0"/>
        <v>0</v>
      </c>
      <c r="AC8" s="56">
        <f>SUM(AC9/23)</f>
        <v>36</v>
      </c>
      <c r="AD8" s="57">
        <f t="shared" si="0"/>
        <v>0</v>
      </c>
      <c r="AE8" s="53">
        <f t="shared" si="0"/>
        <v>36</v>
      </c>
      <c r="AF8" s="53">
        <f t="shared" si="0"/>
        <v>0</v>
      </c>
      <c r="AG8" s="56">
        <f>SUM(AG9/17)</f>
        <v>36</v>
      </c>
      <c r="AH8" s="58" t="s">
        <v>203</v>
      </c>
    </row>
    <row r="9" spans="1:35" ht="13.5" customHeight="1">
      <c r="A9" s="59"/>
      <c r="B9" s="60"/>
      <c r="C9" s="61"/>
      <c r="D9" s="61"/>
      <c r="E9" s="61"/>
      <c r="F9" s="62"/>
      <c r="G9" s="61"/>
      <c r="H9" s="63">
        <f>SUM(H10+H29+H36+H41+H56)</f>
        <v>6642</v>
      </c>
      <c r="I9" s="64">
        <f>SUM(I10+I29+I36+I41+I56)</f>
        <v>0</v>
      </c>
      <c r="J9" s="64">
        <f>SUM(J10+J29+J36+J41+J56)</f>
        <v>2214</v>
      </c>
      <c r="K9" s="64">
        <f>SUM(K10+K29+K36+K41+K56)</f>
        <v>0</v>
      </c>
      <c r="L9" s="64">
        <f>L10+L29+L36+L40</f>
        <v>4428</v>
      </c>
      <c r="M9" s="64">
        <f>SUM(M10+M29+M36+M41+M56)</f>
        <v>2372</v>
      </c>
      <c r="N9" s="64">
        <f>SUM(N10+N29+N36+N41+N56)</f>
        <v>1944</v>
      </c>
      <c r="O9" s="64">
        <f>SUM(O10+O29+O36+O41+O56)</f>
        <v>52</v>
      </c>
      <c r="P9" s="64">
        <f>SUM(P10+P29+P36+P41+P56)</f>
        <v>110</v>
      </c>
      <c r="Q9" s="64">
        <f>SUM(Q10+Q29+Q36+Q41+Q56)</f>
        <v>900</v>
      </c>
      <c r="R9" s="61"/>
      <c r="S9" s="65">
        <f t="shared" ref="S9:AG9" si="1">SUM(S10+S29+S36+S41+S56)</f>
        <v>612</v>
      </c>
      <c r="T9" s="66">
        <f t="shared" si="1"/>
        <v>723</v>
      </c>
      <c r="U9" s="66">
        <f t="shared" si="1"/>
        <v>792</v>
      </c>
      <c r="V9" s="67">
        <f t="shared" si="1"/>
        <v>183</v>
      </c>
      <c r="W9" s="65">
        <f t="shared" si="1"/>
        <v>612</v>
      </c>
      <c r="X9" s="66">
        <f t="shared" si="1"/>
        <v>197</v>
      </c>
      <c r="Y9" s="68">
        <f t="shared" si="1"/>
        <v>792</v>
      </c>
      <c r="Z9" s="69">
        <f t="shared" si="1"/>
        <v>103</v>
      </c>
      <c r="AA9" s="65">
        <f t="shared" si="1"/>
        <v>612</v>
      </c>
      <c r="AB9" s="66">
        <f t="shared" si="1"/>
        <v>0</v>
      </c>
      <c r="AC9" s="70">
        <f t="shared" si="1"/>
        <v>828</v>
      </c>
      <c r="AD9" s="64">
        <f t="shared" si="1"/>
        <v>0</v>
      </c>
      <c r="AE9" s="66">
        <f t="shared" si="1"/>
        <v>612</v>
      </c>
      <c r="AF9" s="66">
        <f t="shared" si="1"/>
        <v>0</v>
      </c>
      <c r="AG9" s="70">
        <f t="shared" si="1"/>
        <v>612</v>
      </c>
      <c r="AH9" s="71"/>
      <c r="AI9" s="72">
        <f>S9+U9+W9+Y9+AA9+AC9+AE9+AG9</f>
        <v>5472</v>
      </c>
    </row>
    <row r="10" spans="1:35" ht="13.5" customHeight="1">
      <c r="A10" s="73" t="s">
        <v>204</v>
      </c>
      <c r="B10" s="74" t="s">
        <v>205</v>
      </c>
      <c r="C10" s="75"/>
      <c r="D10" s="76"/>
      <c r="E10" s="76"/>
      <c r="F10" s="77"/>
      <c r="G10" s="78"/>
      <c r="H10" s="79">
        <f t="shared" ref="H10:AG10" si="2">H11+H20+H25</f>
        <v>2106</v>
      </c>
      <c r="I10" s="79">
        <f t="shared" si="2"/>
        <v>0</v>
      </c>
      <c r="J10" s="79">
        <f t="shared" si="2"/>
        <v>702</v>
      </c>
      <c r="K10" s="79">
        <f t="shared" si="2"/>
        <v>0</v>
      </c>
      <c r="L10" s="79">
        <f t="shared" si="2"/>
        <v>1404</v>
      </c>
      <c r="M10" s="79">
        <f t="shared" si="2"/>
        <v>832</v>
      </c>
      <c r="N10" s="79">
        <f t="shared" si="2"/>
        <v>552</v>
      </c>
      <c r="O10" s="79">
        <f t="shared" si="2"/>
        <v>0</v>
      </c>
      <c r="P10" s="79">
        <f t="shared" si="2"/>
        <v>20</v>
      </c>
      <c r="Q10" s="79">
        <f t="shared" si="2"/>
        <v>0</v>
      </c>
      <c r="R10" s="80">
        <f t="shared" si="2"/>
        <v>573</v>
      </c>
      <c r="S10" s="65">
        <f t="shared" si="2"/>
        <v>612</v>
      </c>
      <c r="T10" s="79">
        <f t="shared" si="2"/>
        <v>723</v>
      </c>
      <c r="U10" s="79">
        <f t="shared" si="2"/>
        <v>792</v>
      </c>
      <c r="V10" s="80">
        <f t="shared" si="2"/>
        <v>76</v>
      </c>
      <c r="W10" s="65">
        <f t="shared" si="2"/>
        <v>0</v>
      </c>
      <c r="X10" s="79">
        <f t="shared" si="2"/>
        <v>84</v>
      </c>
      <c r="Y10" s="79">
        <f t="shared" si="2"/>
        <v>0</v>
      </c>
      <c r="Z10" s="80">
        <f t="shared" si="2"/>
        <v>0</v>
      </c>
      <c r="AA10" s="65">
        <f t="shared" si="2"/>
        <v>0</v>
      </c>
      <c r="AB10" s="79">
        <f t="shared" si="2"/>
        <v>0</v>
      </c>
      <c r="AC10" s="70">
        <f t="shared" si="2"/>
        <v>0</v>
      </c>
      <c r="AD10" s="81">
        <f t="shared" si="2"/>
        <v>0</v>
      </c>
      <c r="AE10" s="79">
        <f t="shared" si="2"/>
        <v>0</v>
      </c>
      <c r="AF10" s="79">
        <f t="shared" si="2"/>
        <v>0</v>
      </c>
      <c r="AG10" s="70">
        <f t="shared" si="2"/>
        <v>0</v>
      </c>
      <c r="AH10" s="82"/>
      <c r="AI10" s="72">
        <f t="shared" ref="AI10:AI41" si="3">S10+U10+W10+Y10+AA10+AC10+AE10+AG10</f>
        <v>1404</v>
      </c>
    </row>
    <row r="11" spans="1:35" ht="19.5" customHeight="1">
      <c r="A11" s="83"/>
      <c r="B11" s="84" t="s">
        <v>206</v>
      </c>
      <c r="C11" s="71"/>
      <c r="D11" s="85"/>
      <c r="E11" s="85"/>
      <c r="F11" s="86"/>
      <c r="G11" s="71"/>
      <c r="H11" s="87">
        <f t="shared" ref="H11:K11" si="4">H12+H13+H14+H15+H16+H17+H18+H19</f>
        <v>1359</v>
      </c>
      <c r="I11" s="87">
        <f t="shared" si="4"/>
        <v>0</v>
      </c>
      <c r="J11" s="87">
        <f t="shared" si="4"/>
        <v>453</v>
      </c>
      <c r="K11" s="87">
        <f t="shared" si="4"/>
        <v>0</v>
      </c>
      <c r="L11" s="88">
        <f>L12+L13+L14+L15+L16+L17+L18+L19</f>
        <v>906</v>
      </c>
      <c r="M11" s="87">
        <f t="shared" ref="M11:AG11" si="5">M12+M13+M14+M15+M16+M17+M18+M19</f>
        <v>516</v>
      </c>
      <c r="N11" s="87">
        <f t="shared" si="5"/>
        <v>390</v>
      </c>
      <c r="O11" s="87">
        <f t="shared" si="5"/>
        <v>0</v>
      </c>
      <c r="P11" s="87">
        <f t="shared" si="5"/>
        <v>0</v>
      </c>
      <c r="Q11" s="87">
        <f t="shared" si="5"/>
        <v>0</v>
      </c>
      <c r="R11" s="89">
        <f t="shared" si="5"/>
        <v>331</v>
      </c>
      <c r="S11" s="90">
        <f t="shared" si="5"/>
        <v>356</v>
      </c>
      <c r="T11" s="91">
        <f t="shared" si="5"/>
        <v>399</v>
      </c>
      <c r="U11" s="91">
        <f t="shared" si="5"/>
        <v>550</v>
      </c>
      <c r="V11" s="89">
        <f t="shared" si="5"/>
        <v>0</v>
      </c>
      <c r="W11" s="92">
        <f t="shared" si="5"/>
        <v>0</v>
      </c>
      <c r="X11" s="87">
        <f t="shared" si="5"/>
        <v>0</v>
      </c>
      <c r="Y11" s="93">
        <f t="shared" si="5"/>
        <v>0</v>
      </c>
      <c r="Z11" s="94">
        <f t="shared" si="5"/>
        <v>0</v>
      </c>
      <c r="AA11" s="90">
        <f t="shared" si="5"/>
        <v>0</v>
      </c>
      <c r="AB11" s="91">
        <f t="shared" si="5"/>
        <v>0</v>
      </c>
      <c r="AC11" s="95">
        <f t="shared" si="5"/>
        <v>0</v>
      </c>
      <c r="AD11" s="96">
        <f t="shared" si="5"/>
        <v>0</v>
      </c>
      <c r="AE11" s="87">
        <f t="shared" si="5"/>
        <v>0</v>
      </c>
      <c r="AF11" s="87">
        <f t="shared" si="5"/>
        <v>0</v>
      </c>
      <c r="AG11" s="97">
        <f t="shared" si="5"/>
        <v>0</v>
      </c>
      <c r="AH11" s="82"/>
      <c r="AI11" s="72">
        <f t="shared" si="3"/>
        <v>906</v>
      </c>
    </row>
    <row r="12" spans="1:35" ht="13.5" customHeight="1">
      <c r="A12" s="98" t="s">
        <v>207</v>
      </c>
      <c r="B12" s="99" t="s">
        <v>208</v>
      </c>
      <c r="C12" s="36"/>
      <c r="D12" s="21"/>
      <c r="E12" s="21"/>
      <c r="F12" s="37" t="s">
        <v>209</v>
      </c>
      <c r="G12" s="36"/>
      <c r="H12" s="100">
        <v>117</v>
      </c>
      <c r="I12" s="100"/>
      <c r="J12" s="100">
        <v>39</v>
      </c>
      <c r="K12" s="100"/>
      <c r="L12" s="101">
        <f t="shared" ref="L12:L13" si="6">SUM(S12+U12+W12+Y12+AA12+AC12+AE12+AG12)</f>
        <v>78</v>
      </c>
      <c r="M12" s="21">
        <v>78</v>
      </c>
      <c r="N12" s="100"/>
      <c r="O12" s="100"/>
      <c r="P12" s="102"/>
      <c r="Q12" s="103"/>
      <c r="R12" s="104" t="s">
        <v>115</v>
      </c>
      <c r="S12" s="105">
        <v>34</v>
      </c>
      <c r="T12" s="106">
        <v>57</v>
      </c>
      <c r="U12" s="107">
        <v>44</v>
      </c>
      <c r="V12" s="108"/>
      <c r="W12" s="109"/>
      <c r="X12" s="110"/>
      <c r="Y12" s="111"/>
      <c r="Z12" s="104"/>
      <c r="AA12" s="112"/>
      <c r="AB12" s="113"/>
      <c r="AC12" s="114"/>
      <c r="AD12" s="108"/>
      <c r="AE12" s="115"/>
      <c r="AF12" s="110"/>
      <c r="AG12" s="111"/>
      <c r="AH12" s="36"/>
      <c r="AI12" s="72">
        <f t="shared" si="3"/>
        <v>78</v>
      </c>
    </row>
    <row r="13" spans="1:35" ht="13.5" customHeight="1">
      <c r="A13" s="98" t="s">
        <v>210</v>
      </c>
      <c r="B13" s="99" t="s">
        <v>211</v>
      </c>
      <c r="C13" s="36"/>
      <c r="D13" s="21"/>
      <c r="E13" s="21"/>
      <c r="F13" s="37" t="s">
        <v>212</v>
      </c>
      <c r="G13" s="36"/>
      <c r="H13" s="100">
        <v>177</v>
      </c>
      <c r="I13" s="100"/>
      <c r="J13" s="100">
        <v>59</v>
      </c>
      <c r="K13" s="100"/>
      <c r="L13" s="101">
        <f t="shared" si="6"/>
        <v>118</v>
      </c>
      <c r="M13" s="100">
        <v>118</v>
      </c>
      <c r="N13" s="100"/>
      <c r="O13" s="100"/>
      <c r="P13" s="102"/>
      <c r="Q13" s="103"/>
      <c r="R13" s="104" t="s">
        <v>213</v>
      </c>
      <c r="S13" s="116">
        <v>34</v>
      </c>
      <c r="T13" s="106">
        <v>85</v>
      </c>
      <c r="U13" s="117">
        <v>84</v>
      </c>
      <c r="V13" s="108"/>
      <c r="W13" s="109"/>
      <c r="X13" s="110"/>
      <c r="Y13" s="111"/>
      <c r="Z13" s="104"/>
      <c r="AA13" s="116"/>
      <c r="AB13" s="113"/>
      <c r="AC13" s="118"/>
      <c r="AD13" s="108"/>
      <c r="AE13" s="109"/>
      <c r="AF13" s="110"/>
      <c r="AG13" s="111"/>
      <c r="AH13" s="43"/>
      <c r="AI13" s="119">
        <f t="shared" si="3"/>
        <v>118</v>
      </c>
    </row>
    <row r="14" spans="1:35" ht="13.5" customHeight="1">
      <c r="A14" s="98" t="s">
        <v>214</v>
      </c>
      <c r="B14" s="99" t="s">
        <v>215</v>
      </c>
      <c r="C14" s="36"/>
      <c r="D14" s="21"/>
      <c r="E14" s="21"/>
      <c r="F14" s="37" t="s">
        <v>212</v>
      </c>
      <c r="G14" s="36"/>
      <c r="H14" s="100">
        <v>174</v>
      </c>
      <c r="I14" s="100"/>
      <c r="J14" s="100">
        <v>58</v>
      </c>
      <c r="K14" s="100"/>
      <c r="L14" s="101">
        <v>116</v>
      </c>
      <c r="M14" s="100"/>
      <c r="N14" s="21">
        <v>116</v>
      </c>
      <c r="O14" s="100"/>
      <c r="P14" s="102"/>
      <c r="Q14" s="103"/>
      <c r="R14" s="120">
        <v>44</v>
      </c>
      <c r="S14" s="121">
        <v>48</v>
      </c>
      <c r="T14" s="106">
        <v>57</v>
      </c>
      <c r="U14" s="117">
        <v>68</v>
      </c>
      <c r="V14" s="122"/>
      <c r="W14" s="100"/>
      <c r="X14" s="110"/>
      <c r="Y14" s="111"/>
      <c r="Z14" s="104"/>
      <c r="AA14" s="116"/>
      <c r="AB14" s="113"/>
      <c r="AC14" s="118"/>
      <c r="AD14" s="108"/>
      <c r="AE14" s="109"/>
      <c r="AF14" s="110"/>
      <c r="AG14" s="111"/>
      <c r="AH14" s="43"/>
      <c r="AI14" s="119">
        <f t="shared" si="3"/>
        <v>116</v>
      </c>
    </row>
    <row r="15" spans="1:35" ht="13.5" customHeight="1">
      <c r="A15" s="123" t="s">
        <v>216</v>
      </c>
      <c r="B15" s="124" t="s">
        <v>217</v>
      </c>
      <c r="C15" s="36"/>
      <c r="D15" s="21"/>
      <c r="E15" s="21"/>
      <c r="F15" s="37" t="s">
        <v>209</v>
      </c>
      <c r="G15" s="36"/>
      <c r="H15" s="100">
        <v>384</v>
      </c>
      <c r="I15" s="100"/>
      <c r="J15" s="100">
        <v>128</v>
      </c>
      <c r="K15" s="100"/>
      <c r="L15" s="101">
        <v>256</v>
      </c>
      <c r="M15" s="21">
        <v>128</v>
      </c>
      <c r="N15" s="21">
        <v>128</v>
      </c>
      <c r="O15" s="100"/>
      <c r="P15" s="102"/>
      <c r="Q15" s="103"/>
      <c r="R15" s="120">
        <v>177</v>
      </c>
      <c r="S15" s="121">
        <v>102</v>
      </c>
      <c r="T15" s="106">
        <v>200</v>
      </c>
      <c r="U15" s="117">
        <v>154</v>
      </c>
      <c r="V15" s="122"/>
      <c r="W15" s="100"/>
      <c r="X15" s="110"/>
      <c r="Y15" s="111"/>
      <c r="Z15" s="104"/>
      <c r="AA15" s="116"/>
      <c r="AB15" s="113"/>
      <c r="AC15" s="118"/>
      <c r="AD15" s="108"/>
      <c r="AE15" s="109"/>
      <c r="AF15" s="110"/>
      <c r="AG15" s="111"/>
      <c r="AH15" s="43"/>
      <c r="AI15" s="119">
        <f t="shared" si="3"/>
        <v>256</v>
      </c>
    </row>
    <row r="16" spans="1:35" ht="13.5" customHeight="1">
      <c r="A16" s="98" t="s">
        <v>218</v>
      </c>
      <c r="B16" s="99" t="s">
        <v>219</v>
      </c>
      <c r="C16" s="36"/>
      <c r="D16" s="21"/>
      <c r="E16" s="21"/>
      <c r="F16" s="37" t="s">
        <v>212</v>
      </c>
      <c r="G16" s="36"/>
      <c r="H16" s="100">
        <v>174</v>
      </c>
      <c r="I16" s="100"/>
      <c r="J16" s="100">
        <v>58</v>
      </c>
      <c r="K16" s="100"/>
      <c r="L16" s="101">
        <v>116</v>
      </c>
      <c r="M16" s="100">
        <v>116</v>
      </c>
      <c r="N16" s="21"/>
      <c r="O16" s="100"/>
      <c r="P16" s="102"/>
      <c r="Q16" s="103"/>
      <c r="R16" s="120"/>
      <c r="S16" s="121">
        <v>52</v>
      </c>
      <c r="T16" s="106"/>
      <c r="U16" s="117">
        <v>64</v>
      </c>
      <c r="V16" s="122"/>
      <c r="W16" s="100"/>
      <c r="X16" s="110"/>
      <c r="Y16" s="111"/>
      <c r="Z16" s="104"/>
      <c r="AA16" s="116"/>
      <c r="AB16" s="113"/>
      <c r="AC16" s="118"/>
      <c r="AD16" s="108"/>
      <c r="AE16" s="109"/>
      <c r="AF16" s="110"/>
      <c r="AG16" s="111"/>
      <c r="AH16" s="43"/>
      <c r="AI16" s="119">
        <f t="shared" si="3"/>
        <v>116</v>
      </c>
    </row>
    <row r="17" spans="1:35" ht="13.5" customHeight="1">
      <c r="A17" s="98" t="s">
        <v>220</v>
      </c>
      <c r="B17" s="99" t="s">
        <v>221</v>
      </c>
      <c r="C17" s="36"/>
      <c r="D17" s="21"/>
      <c r="E17" s="21"/>
      <c r="F17" s="37" t="s">
        <v>212</v>
      </c>
      <c r="G17" s="36"/>
      <c r="H17" s="100">
        <v>174</v>
      </c>
      <c r="I17" s="100"/>
      <c r="J17" s="100">
        <v>58</v>
      </c>
      <c r="K17" s="100"/>
      <c r="L17" s="101">
        <v>116</v>
      </c>
      <c r="M17" s="100"/>
      <c r="N17" s="21">
        <v>116</v>
      </c>
      <c r="O17" s="100"/>
      <c r="P17" s="102"/>
      <c r="Q17" s="103"/>
      <c r="R17" s="120"/>
      <c r="S17" s="121">
        <v>52</v>
      </c>
      <c r="T17" s="106"/>
      <c r="U17" s="117">
        <v>64</v>
      </c>
      <c r="V17" s="122"/>
      <c r="W17" s="100"/>
      <c r="X17" s="110"/>
      <c r="Y17" s="111"/>
      <c r="Z17" s="104"/>
      <c r="AA17" s="116"/>
      <c r="AB17" s="113"/>
      <c r="AC17" s="118"/>
      <c r="AD17" s="108"/>
      <c r="AE17" s="109"/>
      <c r="AF17" s="110"/>
      <c r="AG17" s="111"/>
      <c r="AH17" s="43"/>
      <c r="AI17" s="119">
        <f t="shared" si="3"/>
        <v>116</v>
      </c>
    </row>
    <row r="18" spans="1:35" ht="13.5" customHeight="1">
      <c r="A18" s="98" t="s">
        <v>222</v>
      </c>
      <c r="B18" s="99" t="s">
        <v>223</v>
      </c>
      <c r="C18" s="36"/>
      <c r="D18" s="21"/>
      <c r="E18" s="21"/>
      <c r="F18" s="37" t="s">
        <v>212</v>
      </c>
      <c r="G18" s="36"/>
      <c r="H18" s="100">
        <v>105</v>
      </c>
      <c r="I18" s="100"/>
      <c r="J18" s="100">
        <v>35</v>
      </c>
      <c r="K18" s="100"/>
      <c r="L18" s="101">
        <v>70</v>
      </c>
      <c r="M18" s="100">
        <v>40</v>
      </c>
      <c r="N18" s="21">
        <v>30</v>
      </c>
      <c r="O18" s="100"/>
      <c r="P18" s="102"/>
      <c r="Q18" s="103"/>
      <c r="R18" s="120"/>
      <c r="S18" s="121">
        <v>34</v>
      </c>
      <c r="T18" s="106"/>
      <c r="U18" s="117">
        <v>36</v>
      </c>
      <c r="V18" s="122"/>
      <c r="W18" s="100"/>
      <c r="X18" s="110"/>
      <c r="Y18" s="111"/>
      <c r="Z18" s="104"/>
      <c r="AA18" s="116"/>
      <c r="AB18" s="113"/>
      <c r="AC18" s="118"/>
      <c r="AD18" s="108"/>
      <c r="AE18" s="109"/>
      <c r="AF18" s="110"/>
      <c r="AG18" s="111"/>
      <c r="AH18" s="43"/>
      <c r="AI18" s="119">
        <f t="shared" si="3"/>
        <v>70</v>
      </c>
    </row>
    <row r="19" spans="1:35" ht="13.5" customHeight="1">
      <c r="A19" s="125" t="s">
        <v>224</v>
      </c>
      <c r="B19" s="126" t="s">
        <v>225</v>
      </c>
      <c r="C19" s="52"/>
      <c r="D19" s="49"/>
      <c r="E19" s="49"/>
      <c r="F19" s="51" t="s">
        <v>226</v>
      </c>
      <c r="G19" s="52"/>
      <c r="H19" s="127">
        <v>54</v>
      </c>
      <c r="I19" s="127"/>
      <c r="J19" s="127">
        <v>18</v>
      </c>
      <c r="K19" s="127"/>
      <c r="L19" s="128">
        <v>36</v>
      </c>
      <c r="M19" s="127">
        <v>36</v>
      </c>
      <c r="N19" s="49"/>
      <c r="O19" s="127"/>
      <c r="P19" s="129"/>
      <c r="Q19" s="130"/>
      <c r="R19" s="131"/>
      <c r="S19" s="132"/>
      <c r="T19" s="133"/>
      <c r="U19" s="134">
        <v>36</v>
      </c>
      <c r="V19" s="135"/>
      <c r="W19" s="127"/>
      <c r="X19" s="136"/>
      <c r="Y19" s="130"/>
      <c r="Z19" s="137"/>
      <c r="AA19" s="138"/>
      <c r="AB19" s="139"/>
      <c r="AC19" s="140"/>
      <c r="AD19" s="141"/>
      <c r="AE19" s="142"/>
      <c r="AF19" s="136"/>
      <c r="AG19" s="130"/>
      <c r="AH19" s="43"/>
      <c r="AI19" s="119">
        <f t="shared" si="3"/>
        <v>36</v>
      </c>
    </row>
    <row r="20" spans="1:35" ht="22.5" customHeight="1">
      <c r="A20" s="143"/>
      <c r="B20" s="144" t="s">
        <v>227</v>
      </c>
      <c r="C20" s="145"/>
      <c r="D20" s="146"/>
      <c r="E20" s="146"/>
      <c r="F20" s="147"/>
      <c r="G20" s="145"/>
      <c r="H20" s="148">
        <f>H21+H22+H23</f>
        <v>405</v>
      </c>
      <c r="I20" s="148">
        <f t="shared" ref="I20:AG25" si="7">I21+I22+I23</f>
        <v>0</v>
      </c>
      <c r="J20" s="148">
        <f t="shared" si="7"/>
        <v>135</v>
      </c>
      <c r="K20" s="148">
        <f t="shared" si="7"/>
        <v>0</v>
      </c>
      <c r="L20" s="148">
        <f t="shared" si="7"/>
        <v>270</v>
      </c>
      <c r="M20" s="148">
        <f t="shared" si="7"/>
        <v>136</v>
      </c>
      <c r="N20" s="148">
        <f t="shared" si="7"/>
        <v>134</v>
      </c>
      <c r="O20" s="148">
        <f t="shared" si="7"/>
        <v>0</v>
      </c>
      <c r="P20" s="148">
        <f t="shared" si="7"/>
        <v>0</v>
      </c>
      <c r="Q20" s="148">
        <f t="shared" si="7"/>
        <v>0</v>
      </c>
      <c r="R20" s="149">
        <f t="shared" si="7"/>
        <v>145</v>
      </c>
      <c r="S20" s="150">
        <f t="shared" si="7"/>
        <v>104</v>
      </c>
      <c r="T20" s="151">
        <f t="shared" si="7"/>
        <v>201</v>
      </c>
      <c r="U20" s="152">
        <f t="shared" si="7"/>
        <v>166</v>
      </c>
      <c r="V20" s="153">
        <f t="shared" si="7"/>
        <v>38</v>
      </c>
      <c r="W20" s="148">
        <f t="shared" si="7"/>
        <v>0</v>
      </c>
      <c r="X20" s="148">
        <f t="shared" si="7"/>
        <v>42</v>
      </c>
      <c r="Y20" s="154">
        <f t="shared" si="7"/>
        <v>0</v>
      </c>
      <c r="Z20" s="155">
        <f t="shared" si="7"/>
        <v>0</v>
      </c>
      <c r="AA20" s="150">
        <f t="shared" si="7"/>
        <v>0</v>
      </c>
      <c r="AB20" s="151">
        <f t="shared" si="7"/>
        <v>0</v>
      </c>
      <c r="AC20" s="152">
        <f t="shared" si="7"/>
        <v>0</v>
      </c>
      <c r="AD20" s="155">
        <f t="shared" si="7"/>
        <v>0</v>
      </c>
      <c r="AE20" s="156">
        <f t="shared" si="7"/>
        <v>0</v>
      </c>
      <c r="AF20" s="148">
        <f t="shared" si="7"/>
        <v>0</v>
      </c>
      <c r="AG20" s="154">
        <f t="shared" si="7"/>
        <v>0</v>
      </c>
      <c r="AH20" s="43"/>
      <c r="AI20" s="119">
        <f t="shared" si="3"/>
        <v>270</v>
      </c>
    </row>
    <row r="21" spans="1:35" ht="13.5" customHeight="1">
      <c r="A21" s="157" t="s">
        <v>228</v>
      </c>
      <c r="B21" s="158" t="s">
        <v>229</v>
      </c>
      <c r="C21" s="40"/>
      <c r="D21" s="41"/>
      <c r="E21" s="41"/>
      <c r="F21" s="159" t="s">
        <v>212</v>
      </c>
      <c r="G21" s="40"/>
      <c r="H21" s="160">
        <v>150</v>
      </c>
      <c r="I21" s="160"/>
      <c r="J21" s="160">
        <v>50</v>
      </c>
      <c r="K21" s="160"/>
      <c r="L21" s="161">
        <v>100</v>
      </c>
      <c r="M21" s="160"/>
      <c r="N21" s="160">
        <v>100</v>
      </c>
      <c r="O21" s="160"/>
      <c r="P21" s="162"/>
      <c r="Q21" s="163"/>
      <c r="R21" s="164">
        <v>57</v>
      </c>
      <c r="S21" s="165">
        <v>52</v>
      </c>
      <c r="T21" s="166">
        <v>68</v>
      </c>
      <c r="U21" s="167">
        <v>48</v>
      </c>
      <c r="V21" s="168" t="s">
        <v>109</v>
      </c>
      <c r="W21" s="160"/>
      <c r="X21" s="169" t="s">
        <v>113</v>
      </c>
      <c r="Y21" s="170"/>
      <c r="Z21" s="171"/>
      <c r="AA21" s="165"/>
      <c r="AB21" s="172"/>
      <c r="AC21" s="173"/>
      <c r="AD21" s="174"/>
      <c r="AE21" s="175"/>
      <c r="AF21" s="169"/>
      <c r="AG21" s="170"/>
      <c r="AH21" s="43"/>
      <c r="AI21" s="119">
        <f t="shared" si="3"/>
        <v>100</v>
      </c>
    </row>
    <row r="22" spans="1:35" ht="13.5" customHeight="1">
      <c r="A22" s="123" t="s">
        <v>230</v>
      </c>
      <c r="B22" s="124" t="s">
        <v>231</v>
      </c>
      <c r="C22" s="36"/>
      <c r="D22" s="21"/>
      <c r="E22" s="21"/>
      <c r="F22" s="37" t="s">
        <v>209</v>
      </c>
      <c r="G22" s="36"/>
      <c r="H22" s="100">
        <v>201</v>
      </c>
      <c r="I22" s="100"/>
      <c r="J22" s="100">
        <v>67</v>
      </c>
      <c r="K22" s="100"/>
      <c r="L22" s="101">
        <v>134</v>
      </c>
      <c r="M22" s="21">
        <v>100</v>
      </c>
      <c r="N22" s="21">
        <v>34</v>
      </c>
      <c r="O22" s="100"/>
      <c r="P22" s="102"/>
      <c r="Q22" s="103"/>
      <c r="R22" s="120">
        <v>88</v>
      </c>
      <c r="S22" s="116">
        <v>52</v>
      </c>
      <c r="T22" s="106">
        <v>133</v>
      </c>
      <c r="U22" s="118">
        <v>82</v>
      </c>
      <c r="V22" s="122"/>
      <c r="W22" s="100"/>
      <c r="X22" s="110"/>
      <c r="Y22" s="111"/>
      <c r="Z22" s="104"/>
      <c r="AA22" s="116"/>
      <c r="AB22" s="113"/>
      <c r="AC22" s="118"/>
      <c r="AD22" s="108"/>
      <c r="AE22" s="109"/>
      <c r="AF22" s="110"/>
      <c r="AG22" s="111"/>
      <c r="AH22" s="43"/>
      <c r="AI22" s="119">
        <f t="shared" si="3"/>
        <v>134</v>
      </c>
    </row>
    <row r="23" spans="1:35" ht="15" customHeight="1">
      <c r="A23" s="98" t="s">
        <v>232</v>
      </c>
      <c r="B23" s="99" t="s">
        <v>233</v>
      </c>
      <c r="C23" s="36"/>
      <c r="D23" s="21"/>
      <c r="E23" s="21"/>
      <c r="F23" s="37" t="s">
        <v>226</v>
      </c>
      <c r="G23" s="36"/>
      <c r="H23" s="100">
        <v>54</v>
      </c>
      <c r="I23" s="100"/>
      <c r="J23" s="100">
        <v>18</v>
      </c>
      <c r="K23" s="100"/>
      <c r="L23" s="101">
        <v>36</v>
      </c>
      <c r="M23" s="100">
        <v>36</v>
      </c>
      <c r="N23" s="100"/>
      <c r="O23" s="100"/>
      <c r="P23" s="102"/>
      <c r="Q23" s="102"/>
      <c r="R23" s="120"/>
      <c r="S23" s="121"/>
      <c r="T23" s="176"/>
      <c r="U23" s="118">
        <v>36</v>
      </c>
      <c r="V23" s="108"/>
      <c r="W23" s="109"/>
      <c r="X23" s="122"/>
      <c r="Y23" s="111"/>
      <c r="Z23" s="104"/>
      <c r="AA23" s="116"/>
      <c r="AB23" s="177"/>
      <c r="AC23" s="118"/>
      <c r="AD23" s="108"/>
      <c r="AE23" s="109"/>
      <c r="AF23" s="122"/>
      <c r="AG23" s="111"/>
      <c r="AH23" s="43"/>
      <c r="AI23" s="119">
        <f t="shared" si="3"/>
        <v>36</v>
      </c>
    </row>
    <row r="24" spans="1:35" ht="15" customHeight="1">
      <c r="A24" s="125"/>
      <c r="B24" s="126" t="s">
        <v>234</v>
      </c>
      <c r="C24" s="52"/>
      <c r="D24" s="49"/>
      <c r="E24" s="49"/>
      <c r="F24" s="51"/>
      <c r="G24" s="52"/>
      <c r="H24" s="127"/>
      <c r="I24" s="127"/>
      <c r="J24" s="127"/>
      <c r="K24" s="127"/>
      <c r="L24" s="128"/>
      <c r="M24" s="127"/>
      <c r="N24" s="127"/>
      <c r="O24" s="127"/>
      <c r="P24" s="129"/>
      <c r="Q24" s="129"/>
      <c r="R24" s="131"/>
      <c r="S24" s="132"/>
      <c r="T24" s="178"/>
      <c r="U24" s="140" t="s">
        <v>133</v>
      </c>
      <c r="V24" s="141"/>
      <c r="W24" s="135"/>
      <c r="X24" s="135"/>
      <c r="Y24" s="130"/>
      <c r="Z24" s="137"/>
      <c r="AA24" s="138"/>
      <c r="AB24" s="179"/>
      <c r="AC24" s="140"/>
      <c r="AD24" s="141"/>
      <c r="AE24" s="142"/>
      <c r="AF24" s="135"/>
      <c r="AG24" s="130"/>
      <c r="AH24" s="43"/>
      <c r="AI24" s="119"/>
    </row>
    <row r="25" spans="1:35" ht="15" customHeight="1">
      <c r="A25" s="180" t="s">
        <v>235</v>
      </c>
      <c r="B25" s="144" t="s">
        <v>236</v>
      </c>
      <c r="C25" s="145"/>
      <c r="D25" s="146"/>
      <c r="E25" s="146"/>
      <c r="F25" s="147"/>
      <c r="G25" s="145"/>
      <c r="H25" s="148">
        <f>H26+H27+H28</f>
        <v>342</v>
      </c>
      <c r="I25" s="148">
        <f t="shared" si="7"/>
        <v>0</v>
      </c>
      <c r="J25" s="148">
        <f t="shared" si="7"/>
        <v>114</v>
      </c>
      <c r="K25" s="148">
        <f t="shared" si="7"/>
        <v>0</v>
      </c>
      <c r="L25" s="148">
        <f t="shared" si="7"/>
        <v>228</v>
      </c>
      <c r="M25" s="148">
        <f t="shared" si="7"/>
        <v>180</v>
      </c>
      <c r="N25" s="148">
        <f t="shared" si="7"/>
        <v>28</v>
      </c>
      <c r="O25" s="148">
        <f t="shared" si="7"/>
        <v>0</v>
      </c>
      <c r="P25" s="148">
        <f t="shared" si="7"/>
        <v>20</v>
      </c>
      <c r="Q25" s="148">
        <f t="shared" si="7"/>
        <v>0</v>
      </c>
      <c r="R25" s="149">
        <f t="shared" si="7"/>
        <v>97</v>
      </c>
      <c r="S25" s="150">
        <f t="shared" si="7"/>
        <v>152</v>
      </c>
      <c r="T25" s="151">
        <f t="shared" si="7"/>
        <v>123</v>
      </c>
      <c r="U25" s="152">
        <f t="shared" si="7"/>
        <v>76</v>
      </c>
      <c r="V25" s="153">
        <f t="shared" si="7"/>
        <v>38</v>
      </c>
      <c r="W25" s="148">
        <f t="shared" si="7"/>
        <v>0</v>
      </c>
      <c r="X25" s="148">
        <f t="shared" si="7"/>
        <v>42</v>
      </c>
      <c r="Y25" s="154">
        <f t="shared" si="7"/>
        <v>0</v>
      </c>
      <c r="Z25" s="155">
        <f t="shared" si="7"/>
        <v>0</v>
      </c>
      <c r="AA25" s="150">
        <f t="shared" si="7"/>
        <v>0</v>
      </c>
      <c r="AB25" s="151">
        <f t="shared" si="7"/>
        <v>0</v>
      </c>
      <c r="AC25" s="152">
        <f t="shared" si="7"/>
        <v>0</v>
      </c>
      <c r="AD25" s="155">
        <f t="shared" si="7"/>
        <v>0</v>
      </c>
      <c r="AE25" s="156">
        <f t="shared" si="7"/>
        <v>0</v>
      </c>
      <c r="AF25" s="148">
        <f t="shared" si="7"/>
        <v>0</v>
      </c>
      <c r="AG25" s="154">
        <f t="shared" si="7"/>
        <v>0</v>
      </c>
      <c r="AH25" s="43"/>
      <c r="AI25" s="119">
        <f t="shared" si="3"/>
        <v>228</v>
      </c>
    </row>
    <row r="26" spans="1:35" ht="15" customHeight="1">
      <c r="A26" s="181" t="s">
        <v>237</v>
      </c>
      <c r="B26" s="182" t="s">
        <v>238</v>
      </c>
      <c r="C26" s="40"/>
      <c r="D26" s="41"/>
      <c r="E26" s="41"/>
      <c r="F26" s="159" t="s">
        <v>226</v>
      </c>
      <c r="G26" s="40"/>
      <c r="H26" s="160">
        <v>117</v>
      </c>
      <c r="I26" s="160"/>
      <c r="J26" s="160">
        <v>39</v>
      </c>
      <c r="K26" s="160"/>
      <c r="L26" s="161">
        <v>78</v>
      </c>
      <c r="M26" s="160">
        <v>50</v>
      </c>
      <c r="N26" s="160">
        <v>28</v>
      </c>
      <c r="O26" s="160"/>
      <c r="P26" s="162"/>
      <c r="Q26" s="163"/>
      <c r="R26" s="164">
        <v>32</v>
      </c>
      <c r="S26" s="165">
        <v>78</v>
      </c>
      <c r="T26" s="166">
        <v>38</v>
      </c>
      <c r="U26" s="173"/>
      <c r="V26" s="168" t="s">
        <v>109</v>
      </c>
      <c r="W26" s="160"/>
      <c r="X26" s="169" t="s">
        <v>113</v>
      </c>
      <c r="Y26" s="170"/>
      <c r="Z26" s="171"/>
      <c r="AA26" s="165"/>
      <c r="AB26" s="172"/>
      <c r="AC26" s="173"/>
      <c r="AD26" s="174"/>
      <c r="AE26" s="175"/>
      <c r="AF26" s="169"/>
      <c r="AG26" s="170"/>
      <c r="AH26" s="43"/>
      <c r="AI26" s="119"/>
    </row>
    <row r="27" spans="1:35" ht="15" customHeight="1">
      <c r="A27" s="98" t="s">
        <v>239</v>
      </c>
      <c r="B27" s="99" t="s">
        <v>240</v>
      </c>
      <c r="C27" s="36"/>
      <c r="D27" s="21"/>
      <c r="E27" s="21"/>
      <c r="F27" s="37" t="s">
        <v>212</v>
      </c>
      <c r="G27" s="36"/>
      <c r="H27" s="100">
        <v>162</v>
      </c>
      <c r="I27" s="100"/>
      <c r="J27" s="100">
        <v>54</v>
      </c>
      <c r="K27" s="100"/>
      <c r="L27" s="101">
        <v>108</v>
      </c>
      <c r="M27" s="100">
        <v>108</v>
      </c>
      <c r="N27" s="100"/>
      <c r="O27" s="100"/>
      <c r="P27" s="102"/>
      <c r="Q27" s="103"/>
      <c r="R27" s="120">
        <v>65</v>
      </c>
      <c r="S27" s="116">
        <v>52</v>
      </c>
      <c r="T27" s="106">
        <v>85</v>
      </c>
      <c r="U27" s="117">
        <v>56</v>
      </c>
      <c r="V27" s="108"/>
      <c r="W27" s="109"/>
      <c r="X27" s="110"/>
      <c r="Y27" s="111"/>
      <c r="Z27" s="104"/>
      <c r="AA27" s="116"/>
      <c r="AB27" s="113"/>
      <c r="AC27" s="118"/>
      <c r="AD27" s="108"/>
      <c r="AE27" s="109"/>
      <c r="AF27" s="110"/>
      <c r="AG27" s="111"/>
      <c r="AH27" s="43"/>
      <c r="AI27" s="119"/>
    </row>
    <row r="28" spans="1:35" ht="15" customHeight="1">
      <c r="A28" s="125" t="s">
        <v>241</v>
      </c>
      <c r="B28" s="126" t="s">
        <v>242</v>
      </c>
      <c r="C28" s="52"/>
      <c r="D28" s="49"/>
      <c r="E28" s="49"/>
      <c r="F28" s="183" t="s">
        <v>226</v>
      </c>
      <c r="G28" s="52"/>
      <c r="H28" s="127">
        <v>63</v>
      </c>
      <c r="I28" s="127"/>
      <c r="J28" s="127">
        <v>21</v>
      </c>
      <c r="K28" s="127"/>
      <c r="L28" s="128">
        <v>42</v>
      </c>
      <c r="M28" s="127">
        <v>22</v>
      </c>
      <c r="N28" s="127"/>
      <c r="O28" s="127"/>
      <c r="P28" s="129">
        <v>20</v>
      </c>
      <c r="Q28" s="129"/>
      <c r="R28" s="141"/>
      <c r="S28" s="138">
        <v>22</v>
      </c>
      <c r="T28" s="179"/>
      <c r="U28" s="140">
        <v>20</v>
      </c>
      <c r="V28" s="141"/>
      <c r="W28" s="142"/>
      <c r="X28" s="135"/>
      <c r="Y28" s="130"/>
      <c r="Z28" s="141"/>
      <c r="AA28" s="138"/>
      <c r="AB28" s="179"/>
      <c r="AC28" s="140"/>
      <c r="AD28" s="141"/>
      <c r="AE28" s="142"/>
      <c r="AF28" s="135"/>
      <c r="AG28" s="130"/>
      <c r="AH28" s="43"/>
      <c r="AI28" s="119">
        <f t="shared" si="3"/>
        <v>42</v>
      </c>
    </row>
    <row r="29" spans="1:35" ht="23.25" customHeight="1">
      <c r="A29" s="184" t="s">
        <v>243</v>
      </c>
      <c r="B29" s="185" t="s">
        <v>244</v>
      </c>
      <c r="C29" s="75"/>
      <c r="D29" s="76"/>
      <c r="E29" s="76"/>
      <c r="F29" s="77"/>
      <c r="G29" s="75"/>
      <c r="H29" s="76">
        <f t="shared" ref="H29:K29" si="8">SUM(H30+H31+H32+H33+H34+H35)</f>
        <v>777</v>
      </c>
      <c r="I29" s="76">
        <f t="shared" si="8"/>
        <v>0</v>
      </c>
      <c r="J29" s="76">
        <f t="shared" si="8"/>
        <v>259</v>
      </c>
      <c r="K29" s="76">
        <f t="shared" si="8"/>
        <v>0</v>
      </c>
      <c r="L29" s="76">
        <f>SUM(L30+L31+L32+L33+L34+L35)</f>
        <v>518</v>
      </c>
      <c r="M29" s="76">
        <f t="shared" ref="M29:Q29" si="9">SUM(M30+M31+M32+M33+M34+M35)</f>
        <v>182</v>
      </c>
      <c r="N29" s="76">
        <f t="shared" si="9"/>
        <v>336</v>
      </c>
      <c r="O29" s="76">
        <f t="shared" si="9"/>
        <v>0</v>
      </c>
      <c r="P29" s="76">
        <f t="shared" si="9"/>
        <v>0</v>
      </c>
      <c r="Q29" s="76">
        <f t="shared" si="9"/>
        <v>0</v>
      </c>
      <c r="R29" s="78"/>
      <c r="S29" s="186">
        <f>SUM(S30:S35)</f>
        <v>0</v>
      </c>
      <c r="T29" s="76">
        <f t="shared" ref="T29:AG29" si="10">SUM(T30:T35)</f>
        <v>0</v>
      </c>
      <c r="U29" s="77">
        <f t="shared" si="10"/>
        <v>0</v>
      </c>
      <c r="V29" s="78">
        <f t="shared" si="10"/>
        <v>107</v>
      </c>
      <c r="W29" s="186">
        <f t="shared" si="10"/>
        <v>100</v>
      </c>
      <c r="X29" s="76">
        <f t="shared" si="10"/>
        <v>113</v>
      </c>
      <c r="Y29" s="77">
        <f t="shared" si="10"/>
        <v>78</v>
      </c>
      <c r="Z29" s="78">
        <f t="shared" si="10"/>
        <v>103</v>
      </c>
      <c r="AA29" s="186">
        <f t="shared" si="10"/>
        <v>114</v>
      </c>
      <c r="AB29" s="76">
        <f t="shared" si="10"/>
        <v>0</v>
      </c>
      <c r="AC29" s="77">
        <f t="shared" si="10"/>
        <v>102</v>
      </c>
      <c r="AD29" s="78">
        <f t="shared" si="10"/>
        <v>0</v>
      </c>
      <c r="AE29" s="186">
        <f t="shared" si="10"/>
        <v>80</v>
      </c>
      <c r="AF29" s="76">
        <f t="shared" si="10"/>
        <v>0</v>
      </c>
      <c r="AG29" s="77">
        <f t="shared" si="10"/>
        <v>44</v>
      </c>
      <c r="AH29" s="187"/>
      <c r="AI29" s="119">
        <f t="shared" si="3"/>
        <v>518</v>
      </c>
    </row>
    <row r="30" spans="1:35" ht="13.5" customHeight="1">
      <c r="A30" s="181" t="s">
        <v>245</v>
      </c>
      <c r="B30" s="182" t="s">
        <v>246</v>
      </c>
      <c r="C30" s="40"/>
      <c r="D30" s="41"/>
      <c r="E30" s="41"/>
      <c r="F30" s="159" t="s">
        <v>226</v>
      </c>
      <c r="G30" s="40"/>
      <c r="H30" s="41">
        <v>60</v>
      </c>
      <c r="I30" s="41"/>
      <c r="J30" s="41">
        <v>12</v>
      </c>
      <c r="K30" s="41"/>
      <c r="L30" s="188">
        <f t="shared" ref="L30:L35" si="11">SUM(S30+U30+W30+Y30+AA30+AC30+AE30+AG30)</f>
        <v>48</v>
      </c>
      <c r="M30" s="41">
        <v>48</v>
      </c>
      <c r="N30" s="41"/>
      <c r="O30" s="41"/>
      <c r="P30" s="189"/>
      <c r="Q30" s="159"/>
      <c r="R30" s="190"/>
      <c r="S30" s="191"/>
      <c r="T30" s="166"/>
      <c r="U30" s="167"/>
      <c r="V30" s="192"/>
      <c r="W30" s="193"/>
      <c r="X30" s="194"/>
      <c r="Y30" s="159"/>
      <c r="Z30" s="195">
        <v>25</v>
      </c>
      <c r="AA30" s="196">
        <v>48</v>
      </c>
      <c r="AB30" s="166" t="s">
        <v>106</v>
      </c>
      <c r="AC30" s="167"/>
      <c r="AD30" s="190"/>
      <c r="AE30" s="193"/>
      <c r="AF30" s="194"/>
      <c r="AG30" s="159"/>
      <c r="AH30" s="36"/>
      <c r="AI30" s="72">
        <f t="shared" si="3"/>
        <v>48</v>
      </c>
    </row>
    <row r="31" spans="1:35" ht="13.5" customHeight="1">
      <c r="A31" s="98" t="s">
        <v>247</v>
      </c>
      <c r="B31" s="99" t="s">
        <v>219</v>
      </c>
      <c r="C31" s="36"/>
      <c r="D31" s="21"/>
      <c r="E31" s="21"/>
      <c r="F31" s="37" t="s">
        <v>248</v>
      </c>
      <c r="G31" s="36"/>
      <c r="H31" s="21">
        <v>60</v>
      </c>
      <c r="I31" s="21"/>
      <c r="J31" s="21">
        <v>12</v>
      </c>
      <c r="K31" s="21"/>
      <c r="L31" s="42">
        <f t="shared" si="11"/>
        <v>48</v>
      </c>
      <c r="M31" s="21">
        <v>48</v>
      </c>
      <c r="N31" s="21"/>
      <c r="O31" s="21"/>
      <c r="P31" s="39"/>
      <c r="Q31" s="37"/>
      <c r="R31" s="43"/>
      <c r="S31" s="121"/>
      <c r="T31" s="106"/>
      <c r="U31" s="117"/>
      <c r="V31" s="197" t="s">
        <v>96</v>
      </c>
      <c r="W31" s="44">
        <v>48</v>
      </c>
      <c r="X31" s="198">
        <v>35</v>
      </c>
      <c r="Y31" s="37"/>
      <c r="Z31" s="176"/>
      <c r="AA31" s="199"/>
      <c r="AB31" s="106"/>
      <c r="AC31" s="117"/>
      <c r="AD31" s="36"/>
      <c r="AE31" s="21"/>
      <c r="AF31" s="198"/>
      <c r="AG31" s="37"/>
      <c r="AH31" s="36"/>
      <c r="AI31" s="72">
        <f t="shared" si="3"/>
        <v>48</v>
      </c>
    </row>
    <row r="32" spans="1:35" ht="13.5" customHeight="1">
      <c r="A32" s="98" t="s">
        <v>249</v>
      </c>
      <c r="B32" s="99" t="s">
        <v>215</v>
      </c>
      <c r="C32" s="36"/>
      <c r="D32" s="21"/>
      <c r="E32" s="21"/>
      <c r="F32" s="37" t="s">
        <v>250</v>
      </c>
      <c r="G32" s="36"/>
      <c r="H32" s="21">
        <v>192</v>
      </c>
      <c r="I32" s="21"/>
      <c r="J32" s="21">
        <v>24</v>
      </c>
      <c r="K32" s="21"/>
      <c r="L32" s="42">
        <f t="shared" si="11"/>
        <v>168</v>
      </c>
      <c r="M32" s="21"/>
      <c r="N32" s="21">
        <v>168</v>
      </c>
      <c r="O32" s="21"/>
      <c r="P32" s="39"/>
      <c r="Q32" s="37"/>
      <c r="R32" s="43"/>
      <c r="S32" s="121"/>
      <c r="T32" s="176"/>
      <c r="U32" s="200"/>
      <c r="V32" s="197">
        <v>39</v>
      </c>
      <c r="W32" s="44">
        <v>20</v>
      </c>
      <c r="X32" s="198">
        <v>39</v>
      </c>
      <c r="Y32" s="37">
        <v>20</v>
      </c>
      <c r="Z32" s="176">
        <v>39</v>
      </c>
      <c r="AA32" s="199">
        <v>34</v>
      </c>
      <c r="AB32" s="106" t="s">
        <v>110</v>
      </c>
      <c r="AC32" s="117">
        <v>38</v>
      </c>
      <c r="AD32" s="36" t="s">
        <v>105</v>
      </c>
      <c r="AE32" s="21">
        <v>34</v>
      </c>
      <c r="AF32" s="198"/>
      <c r="AG32" s="37">
        <v>22</v>
      </c>
      <c r="AH32" s="36"/>
      <c r="AI32" s="72">
        <f t="shared" si="3"/>
        <v>168</v>
      </c>
    </row>
    <row r="33" spans="1:35" ht="13.5" customHeight="1">
      <c r="A33" s="98" t="s">
        <v>251</v>
      </c>
      <c r="B33" s="201" t="s">
        <v>221</v>
      </c>
      <c r="C33" s="36"/>
      <c r="D33" s="21"/>
      <c r="E33" s="21"/>
      <c r="F33" s="37" t="s">
        <v>252</v>
      </c>
      <c r="G33" s="36"/>
      <c r="H33" s="21">
        <v>336</v>
      </c>
      <c r="I33" s="21"/>
      <c r="J33" s="21">
        <v>168</v>
      </c>
      <c r="K33" s="21"/>
      <c r="L33" s="42">
        <f t="shared" si="11"/>
        <v>168</v>
      </c>
      <c r="M33" s="21"/>
      <c r="N33" s="21">
        <v>168</v>
      </c>
      <c r="O33" s="21"/>
      <c r="P33" s="39"/>
      <c r="Q33" s="37"/>
      <c r="R33" s="43"/>
      <c r="S33" s="121"/>
      <c r="T33" s="176"/>
      <c r="U33" s="200"/>
      <c r="V33" s="197">
        <v>68</v>
      </c>
      <c r="W33" s="44">
        <v>32</v>
      </c>
      <c r="X33" s="198">
        <v>39</v>
      </c>
      <c r="Y33" s="37">
        <v>20</v>
      </c>
      <c r="Z33" s="176">
        <v>39</v>
      </c>
      <c r="AA33" s="199">
        <v>32</v>
      </c>
      <c r="AB33" s="106" t="s">
        <v>110</v>
      </c>
      <c r="AC33" s="117">
        <v>28</v>
      </c>
      <c r="AD33" s="36" t="s">
        <v>105</v>
      </c>
      <c r="AE33" s="21">
        <v>34</v>
      </c>
      <c r="AF33" s="198"/>
      <c r="AG33" s="37">
        <v>22</v>
      </c>
      <c r="AH33" s="36"/>
      <c r="AI33" s="72">
        <f t="shared" si="3"/>
        <v>168</v>
      </c>
    </row>
    <row r="34" spans="1:35" ht="13.5" customHeight="1">
      <c r="A34" s="202" t="s">
        <v>253</v>
      </c>
      <c r="B34" s="203" t="s">
        <v>254</v>
      </c>
      <c r="C34" s="36" t="s">
        <v>226</v>
      </c>
      <c r="D34" s="21"/>
      <c r="E34" s="21"/>
      <c r="F34" s="37" t="s">
        <v>255</v>
      </c>
      <c r="G34" s="36"/>
      <c r="H34" s="21">
        <v>75</v>
      </c>
      <c r="I34" s="21"/>
      <c r="J34" s="21">
        <v>25</v>
      </c>
      <c r="K34" s="21"/>
      <c r="L34" s="42">
        <f t="shared" si="11"/>
        <v>50</v>
      </c>
      <c r="M34" s="21">
        <v>50</v>
      </c>
      <c r="N34" s="21"/>
      <c r="O34" s="21"/>
      <c r="P34" s="39"/>
      <c r="Q34" s="39"/>
      <c r="R34" s="120"/>
      <c r="S34" s="121"/>
      <c r="T34" s="176"/>
      <c r="U34" s="200"/>
      <c r="V34" s="197"/>
      <c r="W34" s="44"/>
      <c r="X34" s="198"/>
      <c r="Y34" s="37">
        <v>38</v>
      </c>
      <c r="Z34" s="197"/>
      <c r="AA34" s="121"/>
      <c r="AB34" s="106"/>
      <c r="AC34" s="117"/>
      <c r="AD34" s="36"/>
      <c r="AE34" s="21">
        <v>12</v>
      </c>
      <c r="AF34" s="198"/>
      <c r="AG34" s="37"/>
      <c r="AH34" s="204"/>
      <c r="AI34" s="72">
        <f t="shared" si="3"/>
        <v>50</v>
      </c>
    </row>
    <row r="35" spans="1:35" ht="13.5" customHeight="1">
      <c r="A35" s="205" t="s">
        <v>256</v>
      </c>
      <c r="B35" s="206" t="s">
        <v>257</v>
      </c>
      <c r="C35" s="59" t="s">
        <v>226</v>
      </c>
      <c r="D35" s="207"/>
      <c r="E35" s="207"/>
      <c r="F35" s="208" t="s">
        <v>226</v>
      </c>
      <c r="G35" s="59"/>
      <c r="H35" s="207">
        <v>54</v>
      </c>
      <c r="I35" s="207"/>
      <c r="J35" s="207">
        <v>18</v>
      </c>
      <c r="K35" s="207"/>
      <c r="L35" s="209">
        <f t="shared" si="11"/>
        <v>36</v>
      </c>
      <c r="M35" s="207">
        <v>36</v>
      </c>
      <c r="N35" s="207"/>
      <c r="O35" s="207"/>
      <c r="P35" s="210"/>
      <c r="Q35" s="208"/>
      <c r="R35" s="211"/>
      <c r="S35" s="212"/>
      <c r="T35" s="213"/>
      <c r="U35" s="214"/>
      <c r="V35" s="215"/>
      <c r="W35" s="216"/>
      <c r="X35" s="217"/>
      <c r="Y35" s="208"/>
      <c r="Z35" s="215"/>
      <c r="AA35" s="212"/>
      <c r="AB35" s="218"/>
      <c r="AC35" s="219">
        <v>36</v>
      </c>
      <c r="AD35" s="59"/>
      <c r="AE35" s="207"/>
      <c r="AF35" s="217"/>
      <c r="AG35" s="208"/>
      <c r="AH35" s="204"/>
      <c r="AI35" s="72">
        <f t="shared" si="3"/>
        <v>36</v>
      </c>
    </row>
    <row r="36" spans="1:35" ht="23.25" customHeight="1">
      <c r="A36" s="220" t="s">
        <v>258</v>
      </c>
      <c r="B36" s="221" t="s">
        <v>259</v>
      </c>
      <c r="C36" s="75"/>
      <c r="D36" s="76"/>
      <c r="E36" s="76"/>
      <c r="F36" s="77"/>
      <c r="G36" s="75"/>
      <c r="H36" s="76">
        <f t="shared" ref="H36:K36" si="12">SUM(H37:H39)</f>
        <v>324</v>
      </c>
      <c r="I36" s="76">
        <f t="shared" si="12"/>
        <v>0</v>
      </c>
      <c r="J36" s="76">
        <f t="shared" si="12"/>
        <v>108</v>
      </c>
      <c r="K36" s="76">
        <f t="shared" si="12"/>
        <v>0</v>
      </c>
      <c r="L36" s="76">
        <f>SUM(L37:L39)</f>
        <v>216</v>
      </c>
      <c r="M36" s="76">
        <f t="shared" ref="M36:Q36" si="13">SUM(M37:M39)</f>
        <v>94</v>
      </c>
      <c r="N36" s="76">
        <f t="shared" si="13"/>
        <v>122</v>
      </c>
      <c r="O36" s="76">
        <f t="shared" si="13"/>
        <v>0</v>
      </c>
      <c r="P36" s="76">
        <f t="shared" si="13"/>
        <v>0</v>
      </c>
      <c r="Q36" s="77">
        <f t="shared" si="13"/>
        <v>0</v>
      </c>
      <c r="R36" s="78"/>
      <c r="S36" s="186">
        <f>SUM(S37:S39)</f>
        <v>0</v>
      </c>
      <c r="T36" s="76">
        <f t="shared" ref="T36:AG36" si="14">SUM(T37:T39)</f>
        <v>0</v>
      </c>
      <c r="U36" s="76">
        <f t="shared" si="14"/>
        <v>0</v>
      </c>
      <c r="V36" s="222">
        <f t="shared" si="14"/>
        <v>0</v>
      </c>
      <c r="W36" s="186">
        <f t="shared" si="14"/>
        <v>168</v>
      </c>
      <c r="X36" s="76">
        <f t="shared" si="14"/>
        <v>0</v>
      </c>
      <c r="Y36" s="77">
        <f t="shared" si="14"/>
        <v>48</v>
      </c>
      <c r="Z36" s="78">
        <f t="shared" si="14"/>
        <v>0</v>
      </c>
      <c r="AA36" s="186">
        <f t="shared" si="14"/>
        <v>0</v>
      </c>
      <c r="AB36" s="76">
        <f t="shared" si="14"/>
        <v>0</v>
      </c>
      <c r="AC36" s="77">
        <f t="shared" si="14"/>
        <v>0</v>
      </c>
      <c r="AD36" s="75">
        <f t="shared" si="14"/>
        <v>0</v>
      </c>
      <c r="AE36" s="76">
        <f t="shared" si="14"/>
        <v>0</v>
      </c>
      <c r="AF36" s="76">
        <f t="shared" si="14"/>
        <v>0</v>
      </c>
      <c r="AG36" s="77">
        <f t="shared" si="14"/>
        <v>0</v>
      </c>
      <c r="AH36" s="82"/>
      <c r="AI36" s="72">
        <f t="shared" si="3"/>
        <v>216</v>
      </c>
    </row>
    <row r="37" spans="1:35" ht="13.5" customHeight="1">
      <c r="A37" s="181" t="s">
        <v>260</v>
      </c>
      <c r="B37" s="182" t="s">
        <v>217</v>
      </c>
      <c r="C37" s="40"/>
      <c r="D37" s="41"/>
      <c r="E37" s="41"/>
      <c r="F37" s="159" t="s">
        <v>226</v>
      </c>
      <c r="G37" s="40"/>
      <c r="H37" s="41">
        <v>84</v>
      </c>
      <c r="I37" s="41"/>
      <c r="J37" s="41">
        <v>28</v>
      </c>
      <c r="K37" s="41"/>
      <c r="L37" s="188">
        <f t="shared" ref="L37:L39" si="15">SUM(S37+U37+W37+Y37+AA37+AC37+AE37+AG37)</f>
        <v>56</v>
      </c>
      <c r="M37" s="41">
        <v>56</v>
      </c>
      <c r="N37" s="41"/>
      <c r="O37" s="41"/>
      <c r="P37" s="189"/>
      <c r="Q37" s="159"/>
      <c r="R37" s="190"/>
      <c r="S37" s="191"/>
      <c r="T37" s="166"/>
      <c r="U37" s="167"/>
      <c r="V37" s="190" t="s">
        <v>261</v>
      </c>
      <c r="W37" s="193">
        <v>56</v>
      </c>
      <c r="X37" s="194" t="s">
        <v>102</v>
      </c>
      <c r="Y37" s="159"/>
      <c r="Z37" s="190"/>
      <c r="AA37" s="191"/>
      <c r="AB37" s="166"/>
      <c r="AC37" s="167"/>
      <c r="AD37" s="40"/>
      <c r="AE37" s="41"/>
      <c r="AF37" s="194"/>
      <c r="AG37" s="159"/>
      <c r="AH37" s="36"/>
      <c r="AI37" s="72">
        <f t="shared" si="3"/>
        <v>56</v>
      </c>
    </row>
    <row r="38" spans="1:35" ht="13.5" customHeight="1">
      <c r="A38" s="98" t="s">
        <v>262</v>
      </c>
      <c r="B38" s="99" t="s">
        <v>263</v>
      </c>
      <c r="C38" s="36"/>
      <c r="D38" s="21"/>
      <c r="E38" s="21"/>
      <c r="F38" s="37" t="s">
        <v>212</v>
      </c>
      <c r="G38" s="36"/>
      <c r="H38" s="21">
        <v>159</v>
      </c>
      <c r="I38" s="21"/>
      <c r="J38" s="21">
        <v>53</v>
      </c>
      <c r="K38" s="21"/>
      <c r="L38" s="42">
        <f t="shared" si="15"/>
        <v>106</v>
      </c>
      <c r="M38" s="21"/>
      <c r="N38" s="21">
        <v>106</v>
      </c>
      <c r="O38" s="21"/>
      <c r="P38" s="39"/>
      <c r="Q38" s="37"/>
      <c r="R38" s="43"/>
      <c r="S38" s="121"/>
      <c r="T38" s="106"/>
      <c r="U38" s="117"/>
      <c r="V38" s="43" t="s">
        <v>120</v>
      </c>
      <c r="W38" s="44">
        <v>58</v>
      </c>
      <c r="X38" s="198" t="s">
        <v>264</v>
      </c>
      <c r="Y38" s="37">
        <v>48</v>
      </c>
      <c r="Z38" s="36" t="s">
        <v>117</v>
      </c>
      <c r="AA38" s="199"/>
      <c r="AB38" s="106"/>
      <c r="AC38" s="117"/>
      <c r="AD38" s="36"/>
      <c r="AE38" s="21"/>
      <c r="AF38" s="198"/>
      <c r="AG38" s="37"/>
      <c r="AH38" s="36"/>
      <c r="AI38" s="72">
        <f t="shared" si="3"/>
        <v>106</v>
      </c>
    </row>
    <row r="39" spans="1:35" ht="13.5" customHeight="1">
      <c r="A39" s="125" t="s">
        <v>265</v>
      </c>
      <c r="B39" s="126" t="s">
        <v>231</v>
      </c>
      <c r="C39" s="52"/>
      <c r="D39" s="49"/>
      <c r="E39" s="49"/>
      <c r="F39" s="51" t="s">
        <v>226</v>
      </c>
      <c r="G39" s="52"/>
      <c r="H39" s="49">
        <v>81</v>
      </c>
      <c r="I39" s="49"/>
      <c r="J39" s="49">
        <v>27</v>
      </c>
      <c r="K39" s="49"/>
      <c r="L39" s="223">
        <f t="shared" si="15"/>
        <v>54</v>
      </c>
      <c r="M39" s="49">
        <v>38</v>
      </c>
      <c r="N39" s="49">
        <v>16</v>
      </c>
      <c r="O39" s="49"/>
      <c r="P39" s="48"/>
      <c r="Q39" s="51"/>
      <c r="R39" s="46"/>
      <c r="S39" s="132"/>
      <c r="T39" s="133"/>
      <c r="U39" s="134"/>
      <c r="V39" s="46" t="s">
        <v>261</v>
      </c>
      <c r="W39" s="224">
        <v>54</v>
      </c>
      <c r="X39" s="225" t="s">
        <v>102</v>
      </c>
      <c r="Y39" s="51"/>
      <c r="Z39" s="52"/>
      <c r="AA39" s="226"/>
      <c r="AB39" s="133"/>
      <c r="AC39" s="134"/>
      <c r="AD39" s="52"/>
      <c r="AE39" s="49"/>
      <c r="AF39" s="225"/>
      <c r="AG39" s="51"/>
      <c r="AH39" s="36"/>
      <c r="AI39" s="72">
        <f t="shared" si="3"/>
        <v>54</v>
      </c>
    </row>
    <row r="40" spans="1:35" ht="13.5" customHeight="1">
      <c r="A40" s="227" t="s">
        <v>266</v>
      </c>
      <c r="B40" s="228" t="s">
        <v>267</v>
      </c>
      <c r="C40" s="229"/>
      <c r="D40" s="230"/>
      <c r="E40" s="230"/>
      <c r="F40" s="231"/>
      <c r="G40" s="229"/>
      <c r="H40" s="230">
        <f t="shared" ref="H40:Q40" si="16">SUM(H41+H56)</f>
        <v>3435</v>
      </c>
      <c r="I40" s="230">
        <f t="shared" si="16"/>
        <v>0</v>
      </c>
      <c r="J40" s="230">
        <f t="shared" si="16"/>
        <v>1145</v>
      </c>
      <c r="K40" s="230">
        <f t="shared" si="16"/>
        <v>0</v>
      </c>
      <c r="L40" s="230">
        <f t="shared" si="16"/>
        <v>2290</v>
      </c>
      <c r="M40" s="230">
        <f t="shared" si="16"/>
        <v>1264</v>
      </c>
      <c r="N40" s="230">
        <f t="shared" si="16"/>
        <v>934</v>
      </c>
      <c r="O40" s="230">
        <f t="shared" si="16"/>
        <v>52</v>
      </c>
      <c r="P40" s="230">
        <f t="shared" si="16"/>
        <v>90</v>
      </c>
      <c r="Q40" s="231">
        <f t="shared" si="16"/>
        <v>900</v>
      </c>
      <c r="R40" s="232"/>
      <c r="S40" s="233"/>
      <c r="T40" s="230"/>
      <c r="U40" s="231"/>
      <c r="V40" s="187"/>
      <c r="W40" s="233"/>
      <c r="X40" s="230"/>
      <c r="Y40" s="231"/>
      <c r="Z40" s="232"/>
      <c r="AA40" s="233"/>
      <c r="AB40" s="230"/>
      <c r="AC40" s="231"/>
      <c r="AD40" s="229"/>
      <c r="AE40" s="230"/>
      <c r="AF40" s="230"/>
      <c r="AG40" s="231"/>
      <c r="AH40" s="234">
        <f>AH41+AH56</f>
        <v>0</v>
      </c>
      <c r="AI40" s="72">
        <f t="shared" si="3"/>
        <v>0</v>
      </c>
    </row>
    <row r="41" spans="1:35" ht="13.5" customHeight="1">
      <c r="A41" s="235" t="s">
        <v>268</v>
      </c>
      <c r="B41" s="236" t="s">
        <v>269</v>
      </c>
      <c r="C41" s="237"/>
      <c r="D41" s="238"/>
      <c r="E41" s="238"/>
      <c r="F41" s="239"/>
      <c r="G41" s="237"/>
      <c r="H41" s="238">
        <f>SUM(H42:H55)</f>
        <v>1521</v>
      </c>
      <c r="I41" s="238">
        <f t="shared" ref="I41:AF41" si="17">SUM(I42:I53)</f>
        <v>0</v>
      </c>
      <c r="J41" s="238">
        <f>SUM(J42:J55)</f>
        <v>507</v>
      </c>
      <c r="K41" s="238">
        <f t="shared" si="17"/>
        <v>0</v>
      </c>
      <c r="L41" s="238">
        <f>SUM(L42:L55)</f>
        <v>1014</v>
      </c>
      <c r="M41" s="238">
        <f>SUM(M42:M55)</f>
        <v>602</v>
      </c>
      <c r="N41" s="238">
        <f>SUM(N42:O55)</f>
        <v>410</v>
      </c>
      <c r="O41" s="238">
        <f t="shared" ref="O41:P41" si="18">SUM(O42:P55)</f>
        <v>0</v>
      </c>
      <c r="P41" s="238">
        <f t="shared" si="18"/>
        <v>0</v>
      </c>
      <c r="Q41" s="239">
        <f>SUM(Q42:Q55)</f>
        <v>0</v>
      </c>
      <c r="R41" s="240">
        <f t="shared" si="17"/>
        <v>0</v>
      </c>
      <c r="S41" s="241">
        <f>SUM(S42:T55)</f>
        <v>0</v>
      </c>
      <c r="T41" s="238">
        <f t="shared" si="17"/>
        <v>0</v>
      </c>
      <c r="U41" s="238">
        <f>SUM(U42:V55)</f>
        <v>0</v>
      </c>
      <c r="V41" s="242">
        <f t="shared" si="17"/>
        <v>0</v>
      </c>
      <c r="W41" s="241">
        <f>SUM(W42:W55)</f>
        <v>170</v>
      </c>
      <c r="X41" s="238">
        <f t="shared" si="17"/>
        <v>0</v>
      </c>
      <c r="Y41" s="239">
        <f>SUM(Y42:Z55)</f>
        <v>244</v>
      </c>
      <c r="Z41" s="240">
        <f t="shared" si="17"/>
        <v>0</v>
      </c>
      <c r="AA41" s="241">
        <f>SUM(AA42:AA55)</f>
        <v>218</v>
      </c>
      <c r="AB41" s="238">
        <f t="shared" si="17"/>
        <v>0</v>
      </c>
      <c r="AC41" s="239">
        <f>SUM(AC42:AC55)</f>
        <v>206</v>
      </c>
      <c r="AD41" s="237">
        <f t="shared" si="17"/>
        <v>0</v>
      </c>
      <c r="AE41" s="238">
        <f>SUM(AE42:AF55)</f>
        <v>176</v>
      </c>
      <c r="AF41" s="238">
        <f t="shared" si="17"/>
        <v>0</v>
      </c>
      <c r="AG41" s="239">
        <f>SUM(AG42:AG55)</f>
        <v>0</v>
      </c>
      <c r="AH41" s="234"/>
      <c r="AI41" s="72">
        <f t="shared" si="3"/>
        <v>1014</v>
      </c>
    </row>
    <row r="42" spans="1:35" ht="23.25" customHeight="1">
      <c r="A42" s="181" t="s">
        <v>270</v>
      </c>
      <c r="B42" s="182" t="s">
        <v>271</v>
      </c>
      <c r="C42" s="40"/>
      <c r="D42" s="41"/>
      <c r="E42" s="41"/>
      <c r="F42" s="159" t="s">
        <v>272</v>
      </c>
      <c r="G42" s="40"/>
      <c r="H42" s="41">
        <v>63</v>
      </c>
      <c r="I42" s="41"/>
      <c r="J42" s="41">
        <v>21</v>
      </c>
      <c r="K42" s="41"/>
      <c r="L42" s="188">
        <f t="shared" ref="L42:L52" si="19">SUM(S42+U42+W42+Y42+AA42+AC42+AE42+AG42)</f>
        <v>42</v>
      </c>
      <c r="M42" s="41"/>
      <c r="N42" s="41">
        <v>42</v>
      </c>
      <c r="O42" s="41"/>
      <c r="P42" s="189"/>
      <c r="Q42" s="159"/>
      <c r="R42" s="190"/>
      <c r="S42" s="191"/>
      <c r="T42" s="166"/>
      <c r="U42" s="167"/>
      <c r="V42" s="190"/>
      <c r="W42" s="193"/>
      <c r="X42" s="194"/>
      <c r="Y42" s="159"/>
      <c r="Z42" s="190"/>
      <c r="AA42" s="191"/>
      <c r="AB42" s="166"/>
      <c r="AC42" s="167"/>
      <c r="AD42" s="40"/>
      <c r="AE42" s="41">
        <v>42</v>
      </c>
      <c r="AF42" s="194"/>
      <c r="AG42" s="159"/>
      <c r="AH42" s="43"/>
      <c r="AI42" s="243">
        <f t="shared" ref="AI42:AI79" si="20">SUM(S42:AH42)</f>
        <v>42</v>
      </c>
    </row>
    <row r="43" spans="1:35" ht="23.25" customHeight="1">
      <c r="A43" s="98" t="s">
        <v>273</v>
      </c>
      <c r="B43" s="99" t="s">
        <v>274</v>
      </c>
      <c r="C43" s="36"/>
      <c r="D43" s="21"/>
      <c r="E43" s="39"/>
      <c r="F43" s="244" t="s">
        <v>272</v>
      </c>
      <c r="G43" s="36"/>
      <c r="H43" s="21">
        <v>63</v>
      </c>
      <c r="I43" s="21"/>
      <c r="J43" s="21">
        <v>21</v>
      </c>
      <c r="K43" s="21"/>
      <c r="L43" s="42">
        <f t="shared" si="19"/>
        <v>42</v>
      </c>
      <c r="M43" s="21">
        <v>42</v>
      </c>
      <c r="N43" s="21"/>
      <c r="O43" s="21"/>
      <c r="P43" s="39"/>
      <c r="Q43" s="37"/>
      <c r="R43" s="43"/>
      <c r="S43" s="121"/>
      <c r="T43" s="106"/>
      <c r="U43" s="117"/>
      <c r="V43" s="43"/>
      <c r="W43" s="44"/>
      <c r="X43" s="198"/>
      <c r="Y43" s="37"/>
      <c r="Z43" s="43"/>
      <c r="AA43" s="121"/>
      <c r="AB43" s="106"/>
      <c r="AC43" s="117"/>
      <c r="AD43" s="36"/>
      <c r="AE43" s="21">
        <v>42</v>
      </c>
      <c r="AF43" s="198"/>
      <c r="AG43" s="37"/>
      <c r="AH43" s="36"/>
      <c r="AI43" s="243">
        <f t="shared" si="20"/>
        <v>42</v>
      </c>
    </row>
    <row r="44" spans="1:35" ht="13.5" customHeight="1">
      <c r="A44" s="98" t="s">
        <v>275</v>
      </c>
      <c r="B44" s="245" t="s">
        <v>276</v>
      </c>
      <c r="C44" s="21"/>
      <c r="D44" s="21"/>
      <c r="E44" s="39"/>
      <c r="F44" s="244" t="s">
        <v>226</v>
      </c>
      <c r="G44" s="36"/>
      <c r="H44" s="21">
        <v>72</v>
      </c>
      <c r="I44" s="21"/>
      <c r="J44" s="21">
        <v>24</v>
      </c>
      <c r="K44" s="21"/>
      <c r="L44" s="42">
        <f t="shared" si="19"/>
        <v>48</v>
      </c>
      <c r="M44" s="21">
        <v>30</v>
      </c>
      <c r="N44" s="21">
        <v>18</v>
      </c>
      <c r="O44" s="21"/>
      <c r="P44" s="39"/>
      <c r="Q44" s="37"/>
      <c r="R44" s="43"/>
      <c r="S44" s="121"/>
      <c r="T44" s="106"/>
      <c r="U44" s="117"/>
      <c r="V44" s="43"/>
      <c r="W44" s="44"/>
      <c r="X44" s="198"/>
      <c r="Y44" s="37"/>
      <c r="Z44" s="36"/>
      <c r="AA44" s="199">
        <v>48</v>
      </c>
      <c r="AB44" s="106"/>
      <c r="AC44" s="117"/>
      <c r="AD44" s="36"/>
      <c r="AE44" s="21"/>
      <c r="AF44" s="198"/>
      <c r="AG44" s="37"/>
      <c r="AH44" s="36"/>
      <c r="AI44" s="243">
        <f t="shared" si="20"/>
        <v>48</v>
      </c>
    </row>
    <row r="45" spans="1:35" ht="13.5" customHeight="1">
      <c r="A45" s="98" t="s">
        <v>277</v>
      </c>
      <c r="B45" s="245" t="s">
        <v>278</v>
      </c>
      <c r="C45" s="21"/>
      <c r="D45" s="21"/>
      <c r="E45" s="39"/>
      <c r="F45" s="244" t="s">
        <v>226</v>
      </c>
      <c r="G45" s="36"/>
      <c r="H45" s="21">
        <v>54</v>
      </c>
      <c r="I45" s="21"/>
      <c r="J45" s="21">
        <v>18</v>
      </c>
      <c r="K45" s="21"/>
      <c r="L45" s="42">
        <f t="shared" si="19"/>
        <v>36</v>
      </c>
      <c r="M45" s="21">
        <v>26</v>
      </c>
      <c r="N45" s="21">
        <v>10</v>
      </c>
      <c r="O45" s="21"/>
      <c r="P45" s="39"/>
      <c r="Q45" s="37"/>
      <c r="R45" s="43"/>
      <c r="S45" s="121"/>
      <c r="T45" s="106"/>
      <c r="U45" s="117"/>
      <c r="V45" s="43"/>
      <c r="W45" s="44"/>
      <c r="X45" s="198"/>
      <c r="Y45" s="37"/>
      <c r="Z45" s="36"/>
      <c r="AA45" s="199"/>
      <c r="AB45" s="106"/>
      <c r="AC45" s="117"/>
      <c r="AD45" s="36"/>
      <c r="AE45" s="21">
        <v>36</v>
      </c>
      <c r="AF45" s="198"/>
      <c r="AG45" s="37"/>
      <c r="AH45" s="36"/>
      <c r="AI45" s="243">
        <f t="shared" si="20"/>
        <v>36</v>
      </c>
    </row>
    <row r="46" spans="1:35" ht="13.5" customHeight="1">
      <c r="A46" s="98" t="s">
        <v>279</v>
      </c>
      <c r="B46" s="245" t="s">
        <v>280</v>
      </c>
      <c r="C46" s="21"/>
      <c r="D46" s="21"/>
      <c r="E46" s="39"/>
      <c r="F46" s="244" t="s">
        <v>226</v>
      </c>
      <c r="G46" s="36"/>
      <c r="H46" s="21">
        <v>63</v>
      </c>
      <c r="I46" s="21"/>
      <c r="J46" s="21">
        <v>21</v>
      </c>
      <c r="K46" s="21"/>
      <c r="L46" s="42">
        <f t="shared" si="19"/>
        <v>42</v>
      </c>
      <c r="M46" s="21">
        <v>30</v>
      </c>
      <c r="N46" s="21">
        <v>12</v>
      </c>
      <c r="O46" s="21"/>
      <c r="P46" s="39"/>
      <c r="Q46" s="37"/>
      <c r="R46" s="43"/>
      <c r="S46" s="121"/>
      <c r="T46" s="106"/>
      <c r="U46" s="117"/>
      <c r="V46" s="43"/>
      <c r="W46" s="44"/>
      <c r="X46" s="198"/>
      <c r="Y46" s="37"/>
      <c r="Z46" s="36"/>
      <c r="AA46" s="199"/>
      <c r="AB46" s="106"/>
      <c r="AC46" s="117">
        <v>42</v>
      </c>
      <c r="AD46" s="36"/>
      <c r="AE46" s="21"/>
      <c r="AF46" s="198"/>
      <c r="AG46" s="37"/>
      <c r="AH46" s="36"/>
      <c r="AI46" s="243">
        <f t="shared" si="20"/>
        <v>42</v>
      </c>
    </row>
    <row r="47" spans="1:35" ht="13.5" customHeight="1">
      <c r="A47" s="98" t="s">
        <v>281</v>
      </c>
      <c r="B47" s="245" t="s">
        <v>282</v>
      </c>
      <c r="C47" s="21"/>
      <c r="D47" s="21"/>
      <c r="E47" s="39"/>
      <c r="F47" s="244" t="s">
        <v>212</v>
      </c>
      <c r="G47" s="36"/>
      <c r="H47" s="21">
        <v>186</v>
      </c>
      <c r="I47" s="21"/>
      <c r="J47" s="21">
        <v>62</v>
      </c>
      <c r="K47" s="21"/>
      <c r="L47" s="42">
        <f t="shared" si="19"/>
        <v>124</v>
      </c>
      <c r="M47" s="21">
        <v>46</v>
      </c>
      <c r="N47" s="21">
        <v>78</v>
      </c>
      <c r="O47" s="21"/>
      <c r="P47" s="39"/>
      <c r="Q47" s="37"/>
      <c r="R47" s="43"/>
      <c r="S47" s="121"/>
      <c r="T47" s="106"/>
      <c r="U47" s="117"/>
      <c r="V47" s="36"/>
      <c r="W47" s="21">
        <v>68</v>
      </c>
      <c r="X47" s="198" t="s">
        <v>103</v>
      </c>
      <c r="Y47" s="246">
        <v>56</v>
      </c>
      <c r="Z47" s="36"/>
      <c r="AA47" s="199"/>
      <c r="AB47" s="106"/>
      <c r="AC47" s="117"/>
      <c r="AD47" s="36"/>
      <c r="AE47" s="21"/>
      <c r="AF47" s="198"/>
      <c r="AG47" s="37"/>
      <c r="AH47" s="36"/>
      <c r="AI47" s="243">
        <f t="shared" si="20"/>
        <v>124</v>
      </c>
    </row>
    <row r="48" spans="1:35" ht="13.5" customHeight="1">
      <c r="A48" s="98" t="s">
        <v>283</v>
      </c>
      <c r="B48" s="245" t="s">
        <v>284</v>
      </c>
      <c r="C48" s="21"/>
      <c r="D48" s="21"/>
      <c r="E48" s="39"/>
      <c r="F48" s="244" t="s">
        <v>212</v>
      </c>
      <c r="G48" s="36"/>
      <c r="H48" s="21">
        <v>210</v>
      </c>
      <c r="I48" s="21"/>
      <c r="J48" s="21">
        <v>70</v>
      </c>
      <c r="K48" s="21"/>
      <c r="L48" s="42">
        <f t="shared" si="19"/>
        <v>140</v>
      </c>
      <c r="M48" s="21">
        <v>90</v>
      </c>
      <c r="N48" s="21">
        <v>50</v>
      </c>
      <c r="O48" s="21"/>
      <c r="P48" s="39"/>
      <c r="Q48" s="37"/>
      <c r="R48" s="43"/>
      <c r="S48" s="121"/>
      <c r="T48" s="106"/>
      <c r="U48" s="117"/>
      <c r="V48" s="36"/>
      <c r="W48" s="21"/>
      <c r="X48" s="198"/>
      <c r="Y48" s="246"/>
      <c r="Z48" s="36"/>
      <c r="AA48" s="199">
        <v>68</v>
      </c>
      <c r="AB48" s="106"/>
      <c r="AC48" s="117">
        <v>72</v>
      </c>
      <c r="AD48" s="36"/>
      <c r="AE48" s="21"/>
      <c r="AF48" s="198"/>
      <c r="AG48" s="37"/>
      <c r="AH48" s="36"/>
      <c r="AI48" s="243">
        <f t="shared" si="20"/>
        <v>140</v>
      </c>
    </row>
    <row r="49" spans="1:35" ht="13.5" customHeight="1">
      <c r="A49" s="98" t="s">
        <v>285</v>
      </c>
      <c r="B49" s="245" t="s">
        <v>286</v>
      </c>
      <c r="C49" s="21"/>
      <c r="D49" s="21"/>
      <c r="E49" s="39"/>
      <c r="F49" s="244" t="s">
        <v>287</v>
      </c>
      <c r="G49" s="36"/>
      <c r="H49" s="21">
        <v>120</v>
      </c>
      <c r="I49" s="21"/>
      <c r="J49" s="21">
        <v>40</v>
      </c>
      <c r="K49" s="21"/>
      <c r="L49" s="42">
        <f t="shared" si="19"/>
        <v>80</v>
      </c>
      <c r="M49" s="21">
        <v>60</v>
      </c>
      <c r="N49" s="21">
        <v>20</v>
      </c>
      <c r="O49" s="21"/>
      <c r="P49" s="39"/>
      <c r="Q49" s="37"/>
      <c r="R49" s="43"/>
      <c r="S49" s="121"/>
      <c r="T49" s="106"/>
      <c r="U49" s="117"/>
      <c r="V49" s="36"/>
      <c r="W49" s="21">
        <v>34</v>
      </c>
      <c r="X49" s="198"/>
      <c r="Y49" s="246">
        <v>46</v>
      </c>
      <c r="Z49" s="36"/>
      <c r="AA49" s="199"/>
      <c r="AB49" s="106"/>
      <c r="AC49" s="117"/>
      <c r="AD49" s="36"/>
      <c r="AE49" s="21"/>
      <c r="AF49" s="198"/>
      <c r="AG49" s="37"/>
      <c r="AH49" s="36"/>
      <c r="AI49" s="243">
        <f t="shared" si="20"/>
        <v>80</v>
      </c>
    </row>
    <row r="50" spans="1:35" ht="13.5" customHeight="1">
      <c r="A50" s="98" t="s">
        <v>288</v>
      </c>
      <c r="B50" s="245" t="s">
        <v>289</v>
      </c>
      <c r="C50" s="21"/>
      <c r="D50" s="21"/>
      <c r="E50" s="39"/>
      <c r="F50" s="244" t="s">
        <v>290</v>
      </c>
      <c r="G50" s="36"/>
      <c r="H50" s="21">
        <v>105</v>
      </c>
      <c r="I50" s="21"/>
      <c r="J50" s="21">
        <v>35</v>
      </c>
      <c r="K50" s="21"/>
      <c r="L50" s="42">
        <f t="shared" si="19"/>
        <v>70</v>
      </c>
      <c r="M50" s="21">
        <v>46</v>
      </c>
      <c r="N50" s="21">
        <v>24</v>
      </c>
      <c r="O50" s="21"/>
      <c r="P50" s="39"/>
      <c r="Q50" s="37"/>
      <c r="R50" s="43"/>
      <c r="S50" s="121"/>
      <c r="T50" s="106"/>
      <c r="U50" s="117"/>
      <c r="V50" s="36"/>
      <c r="W50" s="21">
        <v>34</v>
      </c>
      <c r="X50" s="198"/>
      <c r="Y50" s="37">
        <v>36</v>
      </c>
      <c r="Z50" s="36"/>
      <c r="AA50" s="199"/>
      <c r="AB50" s="106"/>
      <c r="AC50" s="117"/>
      <c r="AD50" s="36"/>
      <c r="AE50" s="21"/>
      <c r="AF50" s="198"/>
      <c r="AG50" s="37"/>
      <c r="AH50" s="36"/>
      <c r="AI50" s="243">
        <f t="shared" si="20"/>
        <v>70</v>
      </c>
    </row>
    <row r="51" spans="1:35" ht="23.25" customHeight="1">
      <c r="A51" s="98" t="s">
        <v>291</v>
      </c>
      <c r="B51" s="245" t="s">
        <v>292</v>
      </c>
      <c r="C51" s="21"/>
      <c r="D51" s="21"/>
      <c r="E51" s="39"/>
      <c r="F51" s="244" t="s">
        <v>287</v>
      </c>
      <c r="G51" s="36"/>
      <c r="H51" s="21">
        <v>108</v>
      </c>
      <c r="I51" s="21"/>
      <c r="J51" s="21">
        <v>36</v>
      </c>
      <c r="K51" s="21"/>
      <c r="L51" s="42">
        <f t="shared" si="19"/>
        <v>72</v>
      </c>
      <c r="M51" s="21">
        <v>52</v>
      </c>
      <c r="N51" s="21">
        <v>20</v>
      </c>
      <c r="O51" s="21"/>
      <c r="P51" s="39"/>
      <c r="Q51" s="37"/>
      <c r="R51" s="43"/>
      <c r="S51" s="121"/>
      <c r="T51" s="106"/>
      <c r="U51" s="117"/>
      <c r="V51" s="43"/>
      <c r="W51" s="44"/>
      <c r="X51" s="198"/>
      <c r="Y51" s="246"/>
      <c r="Z51" s="36"/>
      <c r="AA51" s="199">
        <v>34</v>
      </c>
      <c r="AB51" s="106"/>
      <c r="AC51" s="200">
        <v>38</v>
      </c>
      <c r="AD51" s="36"/>
      <c r="AE51" s="21"/>
      <c r="AF51" s="198"/>
      <c r="AG51" s="37"/>
      <c r="AH51" s="36"/>
      <c r="AI51" s="243">
        <f t="shared" si="20"/>
        <v>72</v>
      </c>
    </row>
    <row r="52" spans="1:35" ht="13.5" customHeight="1">
      <c r="A52" s="98" t="s">
        <v>293</v>
      </c>
      <c r="B52" s="245" t="s">
        <v>294</v>
      </c>
      <c r="C52" s="21"/>
      <c r="D52" s="21"/>
      <c r="E52" s="39"/>
      <c r="F52" s="244" t="s">
        <v>212</v>
      </c>
      <c r="G52" s="36"/>
      <c r="H52" s="21">
        <v>102</v>
      </c>
      <c r="I52" s="21"/>
      <c r="J52" s="21">
        <v>34</v>
      </c>
      <c r="K52" s="21"/>
      <c r="L52" s="42">
        <f t="shared" si="19"/>
        <v>68</v>
      </c>
      <c r="M52" s="21">
        <v>20</v>
      </c>
      <c r="N52" s="21">
        <v>48</v>
      </c>
      <c r="O52" s="21"/>
      <c r="P52" s="39"/>
      <c r="Q52" s="37"/>
      <c r="R52" s="43"/>
      <c r="S52" s="121"/>
      <c r="T52" s="106"/>
      <c r="U52" s="117"/>
      <c r="V52" s="43"/>
      <c r="W52" s="44">
        <v>34</v>
      </c>
      <c r="X52" s="198"/>
      <c r="Y52" s="37">
        <v>34</v>
      </c>
      <c r="Z52" s="36"/>
      <c r="AA52" s="199"/>
      <c r="AB52" s="106"/>
      <c r="AC52" s="117"/>
      <c r="AD52" s="36"/>
      <c r="AE52" s="21"/>
      <c r="AF52" s="198"/>
      <c r="AG52" s="37"/>
      <c r="AH52" s="43"/>
      <c r="AI52" s="243">
        <f t="shared" si="20"/>
        <v>68</v>
      </c>
    </row>
    <row r="53" spans="1:35" ht="14.25" customHeight="1">
      <c r="A53" s="202" t="s">
        <v>295</v>
      </c>
      <c r="B53" s="203" t="s">
        <v>296</v>
      </c>
      <c r="C53" s="36"/>
      <c r="D53" s="21"/>
      <c r="E53" s="39"/>
      <c r="F53" s="244" t="s">
        <v>226</v>
      </c>
      <c r="G53" s="43"/>
      <c r="H53" s="44">
        <v>84</v>
      </c>
      <c r="I53" s="21"/>
      <c r="J53" s="21">
        <v>28</v>
      </c>
      <c r="K53" s="21"/>
      <c r="L53" s="42">
        <v>56</v>
      </c>
      <c r="M53" s="21">
        <v>34</v>
      </c>
      <c r="N53" s="21">
        <v>20</v>
      </c>
      <c r="O53" s="21"/>
      <c r="P53" s="39"/>
      <c r="Q53" s="39"/>
      <c r="R53" s="120"/>
      <c r="S53" s="121"/>
      <c r="T53" s="176"/>
      <c r="U53" s="247"/>
      <c r="V53" s="43"/>
      <c r="W53" s="44"/>
      <c r="X53" s="36"/>
      <c r="Y53" s="39"/>
      <c r="Z53" s="120"/>
      <c r="AA53" s="121"/>
      <c r="AB53" s="176"/>
      <c r="AC53" s="117"/>
      <c r="AD53" s="43"/>
      <c r="AE53" s="44">
        <v>56</v>
      </c>
      <c r="AF53" s="36"/>
      <c r="AG53" s="21"/>
      <c r="AH53" s="33"/>
      <c r="AI53" s="243">
        <f t="shared" si="20"/>
        <v>56</v>
      </c>
    </row>
    <row r="54" spans="1:35" ht="25.5" customHeight="1">
      <c r="A54" s="202" t="s">
        <v>297</v>
      </c>
      <c r="B54" s="203" t="s">
        <v>298</v>
      </c>
      <c r="C54" s="36"/>
      <c r="D54" s="21"/>
      <c r="E54" s="39"/>
      <c r="F54" s="244" t="s">
        <v>299</v>
      </c>
      <c r="G54" s="43"/>
      <c r="H54" s="44">
        <v>108</v>
      </c>
      <c r="I54" s="21"/>
      <c r="J54" s="21">
        <v>36</v>
      </c>
      <c r="K54" s="21"/>
      <c r="L54" s="42">
        <v>72</v>
      </c>
      <c r="M54" s="21">
        <v>48</v>
      </c>
      <c r="N54" s="21">
        <v>24</v>
      </c>
      <c r="O54" s="21"/>
      <c r="P54" s="39"/>
      <c r="Q54" s="39"/>
      <c r="R54" s="120"/>
      <c r="S54" s="121"/>
      <c r="T54" s="176"/>
      <c r="U54" s="247"/>
      <c r="V54" s="43"/>
      <c r="W54" s="44"/>
      <c r="X54" s="36"/>
      <c r="Y54" s="39">
        <v>72</v>
      </c>
      <c r="Z54" s="120"/>
      <c r="AA54" s="121"/>
      <c r="AB54" s="176"/>
      <c r="AC54" s="117"/>
      <c r="AD54" s="43"/>
      <c r="AE54" s="44"/>
      <c r="AF54" s="36"/>
      <c r="AG54" s="21"/>
      <c r="AH54" s="33"/>
      <c r="AI54" s="243">
        <f t="shared" si="20"/>
        <v>72</v>
      </c>
    </row>
    <row r="55" spans="1:35" ht="25.5" customHeight="1">
      <c r="A55" s="205" t="s">
        <v>300</v>
      </c>
      <c r="B55" s="206" t="s">
        <v>301</v>
      </c>
      <c r="C55" s="59"/>
      <c r="D55" s="207"/>
      <c r="E55" s="210"/>
      <c r="F55" s="248" t="s">
        <v>212</v>
      </c>
      <c r="G55" s="61"/>
      <c r="H55" s="216">
        <v>183</v>
      </c>
      <c r="I55" s="207"/>
      <c r="J55" s="207">
        <v>61</v>
      </c>
      <c r="K55" s="207"/>
      <c r="L55" s="209">
        <v>122</v>
      </c>
      <c r="M55" s="207">
        <v>78</v>
      </c>
      <c r="N55" s="207">
        <v>44</v>
      </c>
      <c r="O55" s="207"/>
      <c r="P55" s="210"/>
      <c r="Q55" s="210"/>
      <c r="R55" s="211"/>
      <c r="S55" s="212"/>
      <c r="T55" s="213"/>
      <c r="U55" s="249"/>
      <c r="V55" s="61"/>
      <c r="W55" s="216"/>
      <c r="X55" s="59"/>
      <c r="Y55" s="210"/>
      <c r="Z55" s="211"/>
      <c r="AA55" s="212">
        <v>68</v>
      </c>
      <c r="AB55" s="213"/>
      <c r="AC55" s="219">
        <v>54</v>
      </c>
      <c r="AD55" s="61"/>
      <c r="AE55" s="216"/>
      <c r="AF55" s="59"/>
      <c r="AG55" s="207"/>
      <c r="AH55" s="33"/>
      <c r="AI55" s="243">
        <f t="shared" si="20"/>
        <v>122</v>
      </c>
    </row>
    <row r="56" spans="1:35" ht="13.5" customHeight="1">
      <c r="A56" s="250" t="s">
        <v>302</v>
      </c>
      <c r="B56" s="251" t="s">
        <v>303</v>
      </c>
      <c r="C56" s="252"/>
      <c r="D56" s="253"/>
      <c r="E56" s="254"/>
      <c r="F56" s="255"/>
      <c r="G56" s="256"/>
      <c r="H56" s="257">
        <f t="shared" ref="H56:Q56" si="21">SUM(H57+H62+H67+H71+H75)</f>
        <v>1914</v>
      </c>
      <c r="I56" s="253">
        <f t="shared" si="21"/>
        <v>0</v>
      </c>
      <c r="J56" s="253">
        <f t="shared" si="21"/>
        <v>638</v>
      </c>
      <c r="K56" s="253">
        <f t="shared" si="21"/>
        <v>0</v>
      </c>
      <c r="L56" s="253">
        <f t="shared" si="21"/>
        <v>1276</v>
      </c>
      <c r="M56" s="253">
        <f t="shared" si="21"/>
        <v>662</v>
      </c>
      <c r="N56" s="253">
        <f t="shared" si="21"/>
        <v>524</v>
      </c>
      <c r="O56" s="253">
        <f t="shared" si="21"/>
        <v>52</v>
      </c>
      <c r="P56" s="253">
        <f t="shared" si="21"/>
        <v>90</v>
      </c>
      <c r="Q56" s="253">
        <f t="shared" si="21"/>
        <v>900</v>
      </c>
      <c r="R56" s="256"/>
      <c r="S56" s="257">
        <f t="shared" ref="S56:AF56" si="22">SUM(S57+S62+S67+S71+S75)</f>
        <v>0</v>
      </c>
      <c r="T56" s="253">
        <f t="shared" si="22"/>
        <v>0</v>
      </c>
      <c r="U56" s="258">
        <f t="shared" si="22"/>
        <v>0</v>
      </c>
      <c r="V56" s="256">
        <f t="shared" si="22"/>
        <v>0</v>
      </c>
      <c r="W56" s="257">
        <f t="shared" si="22"/>
        <v>174</v>
      </c>
      <c r="X56" s="253">
        <f t="shared" si="22"/>
        <v>0</v>
      </c>
      <c r="Y56" s="253">
        <f t="shared" si="22"/>
        <v>422</v>
      </c>
      <c r="Z56" s="254">
        <f t="shared" si="22"/>
        <v>0</v>
      </c>
      <c r="AA56" s="257">
        <f t="shared" si="22"/>
        <v>280</v>
      </c>
      <c r="AB56" s="253">
        <f t="shared" si="22"/>
        <v>0</v>
      </c>
      <c r="AC56" s="258">
        <f t="shared" si="22"/>
        <v>520</v>
      </c>
      <c r="AD56" s="256">
        <f t="shared" si="22"/>
        <v>0</v>
      </c>
      <c r="AE56" s="257">
        <f t="shared" si="22"/>
        <v>356</v>
      </c>
      <c r="AF56" s="253">
        <f t="shared" si="22"/>
        <v>0</v>
      </c>
      <c r="AG56" s="253">
        <f>SUM(AG57+AG62+AG67+AG71+AG75+AG79)</f>
        <v>568</v>
      </c>
      <c r="AH56" s="234">
        <f>AH57+AH62+AH67+AH71+AH75</f>
        <v>0</v>
      </c>
      <c r="AI56" s="243">
        <f t="shared" si="20"/>
        <v>2320</v>
      </c>
    </row>
    <row r="57" spans="1:35" ht="42.75" customHeight="1">
      <c r="A57" s="259" t="s">
        <v>304</v>
      </c>
      <c r="B57" s="221" t="s">
        <v>305</v>
      </c>
      <c r="C57" s="75"/>
      <c r="D57" s="76"/>
      <c r="E57" s="222"/>
      <c r="F57" s="260" t="s">
        <v>306</v>
      </c>
      <c r="G57" s="78"/>
      <c r="H57" s="186">
        <f t="shared" ref="H57:K57" si="23">SUM(H58:H61)</f>
        <v>645</v>
      </c>
      <c r="I57" s="76">
        <f t="shared" si="23"/>
        <v>0</v>
      </c>
      <c r="J57" s="76">
        <f t="shared" si="23"/>
        <v>215</v>
      </c>
      <c r="K57" s="76">
        <f t="shared" si="23"/>
        <v>0</v>
      </c>
      <c r="L57" s="76">
        <f>SUM(L58:L59)</f>
        <v>430</v>
      </c>
      <c r="M57" s="76">
        <f t="shared" ref="M57:Q62" si="24">SUM(M58:M61)</f>
        <v>220</v>
      </c>
      <c r="N57" s="76">
        <f t="shared" si="24"/>
        <v>180</v>
      </c>
      <c r="O57" s="76">
        <f t="shared" si="24"/>
        <v>0</v>
      </c>
      <c r="P57" s="76">
        <f t="shared" si="24"/>
        <v>30</v>
      </c>
      <c r="Q57" s="76">
        <f t="shared" si="24"/>
        <v>288</v>
      </c>
      <c r="R57" s="78"/>
      <c r="S57" s="186">
        <f>SUM(S58:S61)</f>
        <v>0</v>
      </c>
      <c r="T57" s="76">
        <f t="shared" ref="T57:AG62" si="25">SUM(T58:T61)</f>
        <v>0</v>
      </c>
      <c r="U57" s="77">
        <f t="shared" si="25"/>
        <v>0</v>
      </c>
      <c r="V57" s="78">
        <f t="shared" si="25"/>
        <v>0</v>
      </c>
      <c r="W57" s="186">
        <f t="shared" si="25"/>
        <v>0</v>
      </c>
      <c r="X57" s="76">
        <f t="shared" si="25"/>
        <v>0</v>
      </c>
      <c r="Y57" s="76">
        <f t="shared" si="25"/>
        <v>96</v>
      </c>
      <c r="Z57" s="222">
        <f t="shared" si="25"/>
        <v>0</v>
      </c>
      <c r="AA57" s="186">
        <f t="shared" si="25"/>
        <v>178</v>
      </c>
      <c r="AB57" s="76">
        <f t="shared" si="25"/>
        <v>0</v>
      </c>
      <c r="AC57" s="77">
        <f t="shared" si="25"/>
        <v>444</v>
      </c>
      <c r="AD57" s="78">
        <f t="shared" si="25"/>
        <v>0</v>
      </c>
      <c r="AE57" s="186">
        <f t="shared" si="25"/>
        <v>0</v>
      </c>
      <c r="AF57" s="76">
        <f t="shared" si="25"/>
        <v>0</v>
      </c>
      <c r="AG57" s="261">
        <f t="shared" si="25"/>
        <v>0</v>
      </c>
      <c r="AH57" s="234"/>
      <c r="AI57" s="243">
        <f t="shared" si="20"/>
        <v>718</v>
      </c>
    </row>
    <row r="58" spans="1:35" ht="13.5" customHeight="1">
      <c r="A58" s="181" t="s">
        <v>307</v>
      </c>
      <c r="B58" s="262" t="s">
        <v>308</v>
      </c>
      <c r="C58" s="41"/>
      <c r="D58" s="41"/>
      <c r="E58" s="189"/>
      <c r="F58" s="263" t="s">
        <v>309</v>
      </c>
      <c r="G58" s="40"/>
      <c r="H58" s="41">
        <v>482</v>
      </c>
      <c r="I58" s="41"/>
      <c r="J58" s="41">
        <v>160</v>
      </c>
      <c r="K58" s="41"/>
      <c r="L58" s="188">
        <f t="shared" ref="L58:L61" si="26">SUM(S58+U58+W58+Y58+AA58+AC58+AE58+AG58)</f>
        <v>322</v>
      </c>
      <c r="M58" s="41">
        <v>148</v>
      </c>
      <c r="N58" s="41">
        <v>144</v>
      </c>
      <c r="O58" s="41"/>
      <c r="P58" s="189">
        <v>30</v>
      </c>
      <c r="Q58" s="159"/>
      <c r="R58" s="190"/>
      <c r="S58" s="191"/>
      <c r="T58" s="166"/>
      <c r="U58" s="167"/>
      <c r="V58" s="190"/>
      <c r="W58" s="193"/>
      <c r="X58" s="194"/>
      <c r="Y58" s="159">
        <v>96</v>
      </c>
      <c r="Z58" s="190"/>
      <c r="AA58" s="191">
        <v>136</v>
      </c>
      <c r="AB58" s="166"/>
      <c r="AC58" s="167">
        <v>90</v>
      </c>
      <c r="AD58" s="40"/>
      <c r="AE58" s="41"/>
      <c r="AF58" s="194"/>
      <c r="AG58" s="159"/>
      <c r="AH58" s="43"/>
      <c r="AI58" s="243">
        <f t="shared" si="20"/>
        <v>322</v>
      </c>
    </row>
    <row r="59" spans="1:35" ht="23.25" customHeight="1">
      <c r="A59" s="98" t="s">
        <v>310</v>
      </c>
      <c r="B59" s="245" t="s">
        <v>311</v>
      </c>
      <c r="C59" s="21"/>
      <c r="D59" s="21"/>
      <c r="E59" s="39"/>
      <c r="F59" s="244" t="s">
        <v>209</v>
      </c>
      <c r="G59" s="36"/>
      <c r="H59" s="21">
        <v>163</v>
      </c>
      <c r="I59" s="21"/>
      <c r="J59" s="21">
        <v>55</v>
      </c>
      <c r="K59" s="21"/>
      <c r="L59" s="42">
        <f t="shared" si="26"/>
        <v>108</v>
      </c>
      <c r="M59" s="21">
        <v>72</v>
      </c>
      <c r="N59" s="21">
        <v>36</v>
      </c>
      <c r="O59" s="21"/>
      <c r="P59" s="39"/>
      <c r="Q59" s="37"/>
      <c r="R59" s="43"/>
      <c r="S59" s="121"/>
      <c r="T59" s="106"/>
      <c r="U59" s="117"/>
      <c r="V59" s="36"/>
      <c r="W59" s="21"/>
      <c r="X59" s="198"/>
      <c r="Y59" s="37"/>
      <c r="Z59" s="36" t="s">
        <v>312</v>
      </c>
      <c r="AA59" s="199">
        <v>42</v>
      </c>
      <c r="AB59" s="106"/>
      <c r="AC59" s="117">
        <v>66</v>
      </c>
      <c r="AD59" s="36"/>
      <c r="AE59" s="21"/>
      <c r="AF59" s="198"/>
      <c r="AG59" s="37"/>
      <c r="AH59" s="36"/>
      <c r="AI59" s="243">
        <f t="shared" si="20"/>
        <v>108</v>
      </c>
    </row>
    <row r="60" spans="1:35" ht="13.5" customHeight="1">
      <c r="A60" s="98" t="s">
        <v>313</v>
      </c>
      <c r="B60" s="245" t="s">
        <v>148</v>
      </c>
      <c r="C60" s="21"/>
      <c r="D60" s="491"/>
      <c r="E60" s="510"/>
      <c r="F60" s="244" t="s">
        <v>272</v>
      </c>
      <c r="G60" s="43"/>
      <c r="H60" s="36"/>
      <c r="I60" s="36"/>
      <c r="J60" s="264"/>
      <c r="K60" s="21"/>
      <c r="L60" s="42">
        <f t="shared" si="26"/>
        <v>0</v>
      </c>
      <c r="M60" s="265"/>
      <c r="N60" s="520"/>
      <c r="O60" s="520"/>
      <c r="P60" s="266"/>
      <c r="Q60" s="37"/>
      <c r="R60" s="267" t="s">
        <v>314</v>
      </c>
      <c r="S60" s="121"/>
      <c r="T60" s="268" t="s">
        <v>314</v>
      </c>
      <c r="U60" s="117"/>
      <c r="V60" s="267" t="s">
        <v>314</v>
      </c>
      <c r="W60" s="44"/>
      <c r="X60" s="269"/>
      <c r="Y60" s="37"/>
      <c r="Z60" s="267" t="s">
        <v>314</v>
      </c>
      <c r="AA60" s="121"/>
      <c r="AB60" s="268" t="s">
        <v>314</v>
      </c>
      <c r="AC60" s="117"/>
      <c r="AD60" s="34" t="s">
        <v>314</v>
      </c>
      <c r="AE60" s="21"/>
      <c r="AF60" s="269" t="s">
        <v>314</v>
      </c>
      <c r="AG60" s="37"/>
      <c r="AH60" s="34" t="s">
        <v>314</v>
      </c>
      <c r="AI60" s="243">
        <f t="shared" si="20"/>
        <v>0</v>
      </c>
    </row>
    <row r="61" spans="1:35" ht="15.75" customHeight="1">
      <c r="A61" s="125" t="s">
        <v>315</v>
      </c>
      <c r="B61" s="270" t="s">
        <v>316</v>
      </c>
      <c r="C61" s="49"/>
      <c r="D61" s="521"/>
      <c r="E61" s="522"/>
      <c r="F61" s="183" t="s">
        <v>272</v>
      </c>
      <c r="G61" s="46"/>
      <c r="H61" s="52"/>
      <c r="I61" s="52"/>
      <c r="J61" s="271"/>
      <c r="K61" s="49"/>
      <c r="L61" s="223">
        <f t="shared" si="26"/>
        <v>288</v>
      </c>
      <c r="M61" s="49"/>
      <c r="N61" s="521"/>
      <c r="O61" s="521"/>
      <c r="P61" s="48"/>
      <c r="Q61" s="51">
        <v>288</v>
      </c>
      <c r="R61" s="272" t="s">
        <v>314</v>
      </c>
      <c r="S61" s="132"/>
      <c r="T61" s="273" t="s">
        <v>314</v>
      </c>
      <c r="U61" s="134"/>
      <c r="V61" s="272" t="s">
        <v>314</v>
      </c>
      <c r="W61" s="224"/>
      <c r="X61" s="274" t="s">
        <v>314</v>
      </c>
      <c r="Y61" s="51"/>
      <c r="Z61" s="272" t="s">
        <v>314</v>
      </c>
      <c r="AA61" s="132"/>
      <c r="AB61" s="273" t="s">
        <v>314</v>
      </c>
      <c r="AC61" s="134">
        <v>288</v>
      </c>
      <c r="AD61" s="275" t="s">
        <v>314</v>
      </c>
      <c r="AE61" s="49"/>
      <c r="AF61" s="274" t="s">
        <v>314</v>
      </c>
      <c r="AG61" s="51"/>
      <c r="AH61" s="34" t="s">
        <v>314</v>
      </c>
      <c r="AI61" s="243">
        <f t="shared" si="20"/>
        <v>288</v>
      </c>
    </row>
    <row r="62" spans="1:35" ht="23.25" customHeight="1">
      <c r="A62" s="220" t="s">
        <v>317</v>
      </c>
      <c r="B62" s="276" t="s">
        <v>318</v>
      </c>
      <c r="C62" s="76"/>
      <c r="D62" s="76"/>
      <c r="E62" s="222"/>
      <c r="F62" s="260" t="s">
        <v>319</v>
      </c>
      <c r="G62" s="75"/>
      <c r="H62" s="76">
        <v>642</v>
      </c>
      <c r="I62" s="75">
        <f>SUM(I63:I66)</f>
        <v>0</v>
      </c>
      <c r="J62" s="76">
        <f t="shared" ref="J62:K62" si="27">SUM(J63:J64)</f>
        <v>214</v>
      </c>
      <c r="K62" s="76">
        <f t="shared" si="27"/>
        <v>0</v>
      </c>
      <c r="L62" s="76">
        <f>SUM(L63:L64)</f>
        <v>428</v>
      </c>
      <c r="M62" s="76">
        <f t="shared" si="24"/>
        <v>258</v>
      </c>
      <c r="N62" s="76">
        <f t="shared" si="24"/>
        <v>140</v>
      </c>
      <c r="O62" s="76">
        <f t="shared" si="24"/>
        <v>0</v>
      </c>
      <c r="P62" s="76">
        <f t="shared" si="24"/>
        <v>30</v>
      </c>
      <c r="Q62" s="76">
        <f t="shared" si="24"/>
        <v>108</v>
      </c>
      <c r="R62" s="78"/>
      <c r="S62" s="186">
        <f>SUM(S63:S66)</f>
        <v>0</v>
      </c>
      <c r="T62" s="76">
        <f t="shared" si="25"/>
        <v>0</v>
      </c>
      <c r="U62" s="76">
        <f t="shared" si="25"/>
        <v>0</v>
      </c>
      <c r="V62" s="222">
        <f t="shared" si="25"/>
        <v>0</v>
      </c>
      <c r="W62" s="186">
        <f t="shared" si="25"/>
        <v>0</v>
      </c>
      <c r="X62" s="76">
        <f t="shared" si="25"/>
        <v>0</v>
      </c>
      <c r="Y62" s="76">
        <f t="shared" si="25"/>
        <v>0</v>
      </c>
      <c r="Z62" s="222">
        <f t="shared" si="25"/>
        <v>0</v>
      </c>
      <c r="AA62" s="186">
        <f>SUM(AA63:AA66)</f>
        <v>102</v>
      </c>
      <c r="AB62" s="76">
        <f t="shared" si="25"/>
        <v>0</v>
      </c>
      <c r="AC62" s="77">
        <f t="shared" si="25"/>
        <v>76</v>
      </c>
      <c r="AD62" s="75">
        <f t="shared" si="25"/>
        <v>0</v>
      </c>
      <c r="AE62" s="76">
        <f t="shared" si="25"/>
        <v>148</v>
      </c>
      <c r="AF62" s="76">
        <f t="shared" si="25"/>
        <v>0</v>
      </c>
      <c r="AG62" s="77">
        <f t="shared" si="25"/>
        <v>210</v>
      </c>
      <c r="AH62" s="82"/>
      <c r="AI62" s="243">
        <f t="shared" si="20"/>
        <v>536</v>
      </c>
    </row>
    <row r="63" spans="1:35" ht="23.25" customHeight="1">
      <c r="A63" s="181" t="s">
        <v>320</v>
      </c>
      <c r="B63" s="262" t="s">
        <v>321</v>
      </c>
      <c r="C63" s="41"/>
      <c r="D63" s="41"/>
      <c r="E63" s="189"/>
      <c r="F63" s="263" t="s">
        <v>287</v>
      </c>
      <c r="G63" s="40"/>
      <c r="H63" s="41">
        <v>267</v>
      </c>
      <c r="I63" s="40"/>
      <c r="J63" s="41">
        <v>88</v>
      </c>
      <c r="K63" s="41"/>
      <c r="L63" s="188">
        <v>178</v>
      </c>
      <c r="M63" s="41">
        <v>88</v>
      </c>
      <c r="N63" s="41">
        <v>60</v>
      </c>
      <c r="O63" s="41"/>
      <c r="P63" s="189">
        <v>30</v>
      </c>
      <c r="Q63" s="159"/>
      <c r="R63" s="190"/>
      <c r="S63" s="191"/>
      <c r="T63" s="166"/>
      <c r="U63" s="167"/>
      <c r="V63" s="190"/>
      <c r="W63" s="193"/>
      <c r="X63" s="194"/>
      <c r="Y63" s="159"/>
      <c r="Z63" s="40" t="s">
        <v>322</v>
      </c>
      <c r="AA63" s="196">
        <v>102</v>
      </c>
      <c r="AB63" s="166" t="s">
        <v>323</v>
      </c>
      <c r="AC63" s="167">
        <v>76</v>
      </c>
      <c r="AD63" s="40"/>
      <c r="AE63" s="41"/>
      <c r="AF63" s="194"/>
      <c r="AG63" s="159"/>
      <c r="AH63" s="36"/>
      <c r="AI63" s="243">
        <f t="shared" si="20"/>
        <v>178</v>
      </c>
    </row>
    <row r="64" spans="1:35" ht="23.25" customHeight="1">
      <c r="A64" s="98" t="s">
        <v>324</v>
      </c>
      <c r="B64" s="245" t="s">
        <v>325</v>
      </c>
      <c r="C64" s="21"/>
      <c r="D64" s="21"/>
      <c r="E64" s="39"/>
      <c r="F64" s="244" t="s">
        <v>209</v>
      </c>
      <c r="G64" s="36"/>
      <c r="H64" s="21">
        <v>376</v>
      </c>
      <c r="I64" s="36"/>
      <c r="J64" s="21">
        <v>126</v>
      </c>
      <c r="K64" s="21"/>
      <c r="L64" s="42">
        <v>250</v>
      </c>
      <c r="M64" s="21">
        <v>170</v>
      </c>
      <c r="N64" s="21">
        <v>80</v>
      </c>
      <c r="O64" s="21"/>
      <c r="P64" s="39"/>
      <c r="Q64" s="37"/>
      <c r="R64" s="43"/>
      <c r="S64" s="121"/>
      <c r="T64" s="106"/>
      <c r="U64" s="117"/>
      <c r="V64" s="36"/>
      <c r="W64" s="21"/>
      <c r="X64" s="198"/>
      <c r="Y64" s="37"/>
      <c r="Z64" s="36"/>
      <c r="AA64" s="199"/>
      <c r="AB64" s="106" t="s">
        <v>326</v>
      </c>
      <c r="AC64" s="117"/>
      <c r="AD64" s="36"/>
      <c r="AE64" s="21">
        <v>148</v>
      </c>
      <c r="AF64" s="198"/>
      <c r="AG64" s="37">
        <v>102</v>
      </c>
      <c r="AH64" s="36"/>
      <c r="AI64" s="243">
        <f t="shared" si="20"/>
        <v>250</v>
      </c>
    </row>
    <row r="65" spans="1:35" ht="13.5" customHeight="1">
      <c r="A65" s="98" t="s">
        <v>327</v>
      </c>
      <c r="B65" s="245" t="s">
        <v>148</v>
      </c>
      <c r="C65" s="21"/>
      <c r="D65" s="491"/>
      <c r="E65" s="510"/>
      <c r="F65" s="244"/>
      <c r="G65" s="43"/>
      <c r="H65" s="36"/>
      <c r="I65" s="36"/>
      <c r="J65" s="35"/>
      <c r="K65" s="21"/>
      <c r="L65" s="42">
        <f t="shared" ref="L65:L66" si="28">SUM(S65+U65+W65+Y65+AA65+AC65+AE65+AG65)</f>
        <v>0</v>
      </c>
      <c r="M65" s="21"/>
      <c r="N65" s="491"/>
      <c r="O65" s="491"/>
      <c r="P65" s="39"/>
      <c r="Q65" s="37"/>
      <c r="R65" s="267" t="s">
        <v>314</v>
      </c>
      <c r="S65" s="121"/>
      <c r="T65" s="268" t="s">
        <v>314</v>
      </c>
      <c r="U65" s="117"/>
      <c r="V65" s="34" t="s">
        <v>314</v>
      </c>
      <c r="W65" s="21"/>
      <c r="X65" s="269" t="s">
        <v>314</v>
      </c>
      <c r="Y65" s="37"/>
      <c r="Z65" s="34" t="s">
        <v>314</v>
      </c>
      <c r="AA65" s="199"/>
      <c r="AB65" s="268" t="s">
        <v>314</v>
      </c>
      <c r="AC65" s="117"/>
      <c r="AD65" s="34" t="s">
        <v>314</v>
      </c>
      <c r="AE65" s="21"/>
      <c r="AF65" s="269" t="s">
        <v>314</v>
      </c>
      <c r="AG65" s="37"/>
      <c r="AH65" s="34" t="s">
        <v>314</v>
      </c>
      <c r="AI65" s="243">
        <f t="shared" si="20"/>
        <v>0</v>
      </c>
    </row>
    <row r="66" spans="1:35" ht="13.5" customHeight="1">
      <c r="A66" s="125" t="s">
        <v>328</v>
      </c>
      <c r="B66" s="270" t="s">
        <v>329</v>
      </c>
      <c r="C66" s="49"/>
      <c r="D66" s="521"/>
      <c r="E66" s="522"/>
      <c r="F66" s="183" t="s">
        <v>226</v>
      </c>
      <c r="G66" s="46"/>
      <c r="H66" s="52"/>
      <c r="I66" s="52"/>
      <c r="J66" s="271"/>
      <c r="K66" s="49"/>
      <c r="L66" s="223">
        <f t="shared" si="28"/>
        <v>108</v>
      </c>
      <c r="M66" s="49"/>
      <c r="N66" s="521"/>
      <c r="O66" s="521"/>
      <c r="P66" s="48"/>
      <c r="Q66" s="51">
        <v>108</v>
      </c>
      <c r="R66" s="272" t="s">
        <v>314</v>
      </c>
      <c r="S66" s="132"/>
      <c r="T66" s="273" t="s">
        <v>314</v>
      </c>
      <c r="U66" s="134"/>
      <c r="V66" s="272" t="s">
        <v>314</v>
      </c>
      <c r="W66" s="224"/>
      <c r="X66" s="274" t="s">
        <v>314</v>
      </c>
      <c r="Y66" s="51"/>
      <c r="Z66" s="275" t="s">
        <v>314</v>
      </c>
      <c r="AA66" s="226"/>
      <c r="AB66" s="273" t="s">
        <v>314</v>
      </c>
      <c r="AC66" s="134"/>
      <c r="AD66" s="272" t="s">
        <v>314</v>
      </c>
      <c r="AE66" s="224"/>
      <c r="AF66" s="274" t="s">
        <v>314</v>
      </c>
      <c r="AG66" s="51">
        <v>108</v>
      </c>
      <c r="AH66" s="34" t="s">
        <v>314</v>
      </c>
      <c r="AI66" s="243">
        <f t="shared" si="20"/>
        <v>108</v>
      </c>
    </row>
    <row r="67" spans="1:35" ht="13.5" customHeight="1">
      <c r="A67" s="220" t="s">
        <v>330</v>
      </c>
      <c r="B67" s="276" t="s">
        <v>331</v>
      </c>
      <c r="C67" s="76"/>
      <c r="D67" s="76"/>
      <c r="E67" s="222"/>
      <c r="F67" s="260" t="s">
        <v>319</v>
      </c>
      <c r="G67" s="75"/>
      <c r="H67" s="76">
        <f t="shared" ref="H67:K75" si="29">SUM(H68:H70)</f>
        <v>159</v>
      </c>
      <c r="I67" s="75">
        <f t="shared" si="29"/>
        <v>0</v>
      </c>
      <c r="J67" s="76">
        <f t="shared" si="29"/>
        <v>53</v>
      </c>
      <c r="K67" s="76">
        <f t="shared" si="29"/>
        <v>0</v>
      </c>
      <c r="L67" s="76">
        <f>SUM(L68:L68)</f>
        <v>106</v>
      </c>
      <c r="M67" s="76">
        <f t="shared" ref="M67:Q75" si="30">SUM(M68:M70)</f>
        <v>70</v>
      </c>
      <c r="N67" s="76">
        <f t="shared" si="30"/>
        <v>36</v>
      </c>
      <c r="O67" s="76">
        <f t="shared" si="30"/>
        <v>0</v>
      </c>
      <c r="P67" s="76">
        <f t="shared" si="30"/>
        <v>0</v>
      </c>
      <c r="Q67" s="76">
        <f t="shared" si="30"/>
        <v>72</v>
      </c>
      <c r="R67" s="78"/>
      <c r="S67" s="186">
        <f>SUM(S68:S70)</f>
        <v>0</v>
      </c>
      <c r="T67" s="76">
        <f t="shared" ref="T67:AG67" si="31">SUM(T68:T70)</f>
        <v>0</v>
      </c>
      <c r="U67" s="76">
        <f t="shared" si="31"/>
        <v>0</v>
      </c>
      <c r="V67" s="222">
        <f t="shared" si="31"/>
        <v>0</v>
      </c>
      <c r="W67" s="186">
        <f t="shared" si="31"/>
        <v>0</v>
      </c>
      <c r="X67" s="76">
        <f t="shared" si="31"/>
        <v>0</v>
      </c>
      <c r="Y67" s="77">
        <f t="shared" si="31"/>
        <v>0</v>
      </c>
      <c r="Z67" s="75">
        <f t="shared" si="31"/>
        <v>0</v>
      </c>
      <c r="AA67" s="76">
        <f t="shared" si="31"/>
        <v>0</v>
      </c>
      <c r="AB67" s="76">
        <f t="shared" si="31"/>
        <v>0</v>
      </c>
      <c r="AC67" s="76">
        <f t="shared" si="31"/>
        <v>0</v>
      </c>
      <c r="AD67" s="222">
        <f t="shared" si="31"/>
        <v>0</v>
      </c>
      <c r="AE67" s="186">
        <f t="shared" si="31"/>
        <v>106</v>
      </c>
      <c r="AF67" s="76">
        <f t="shared" si="31"/>
        <v>0</v>
      </c>
      <c r="AG67" s="77">
        <f t="shared" si="31"/>
        <v>72</v>
      </c>
      <c r="AH67" s="82"/>
      <c r="AI67" s="243">
        <f t="shared" si="20"/>
        <v>178</v>
      </c>
    </row>
    <row r="68" spans="1:35" ht="23.25" customHeight="1">
      <c r="A68" s="181" t="s">
        <v>332</v>
      </c>
      <c r="B68" s="262" t="s">
        <v>333</v>
      </c>
      <c r="C68" s="41"/>
      <c r="D68" s="41"/>
      <c r="E68" s="189"/>
      <c r="F68" s="263" t="s">
        <v>212</v>
      </c>
      <c r="G68" s="40"/>
      <c r="H68" s="41">
        <v>159</v>
      </c>
      <c r="I68" s="41"/>
      <c r="J68" s="41">
        <v>53</v>
      </c>
      <c r="K68" s="41"/>
      <c r="L68" s="188">
        <f t="shared" ref="L68:L70" si="32">SUM(S68+U68+W68+Y68+AA68+AC68+AE68+AG68)</f>
        <v>106</v>
      </c>
      <c r="M68" s="41">
        <v>70</v>
      </c>
      <c r="N68" s="41">
        <v>36</v>
      </c>
      <c r="O68" s="41"/>
      <c r="P68" s="189"/>
      <c r="Q68" s="159"/>
      <c r="R68" s="190"/>
      <c r="S68" s="191"/>
      <c r="T68" s="166"/>
      <c r="U68" s="167"/>
      <c r="V68" s="190"/>
      <c r="W68" s="193"/>
      <c r="X68" s="194"/>
      <c r="Y68" s="159"/>
      <c r="Z68" s="40"/>
      <c r="AA68" s="196"/>
      <c r="AB68" s="166"/>
      <c r="AC68" s="167"/>
      <c r="AD68" s="190" t="s">
        <v>334</v>
      </c>
      <c r="AE68" s="193">
        <v>106</v>
      </c>
      <c r="AF68" s="194"/>
      <c r="AG68" s="159"/>
      <c r="AH68" s="36"/>
      <c r="AI68" s="243">
        <f t="shared" si="20"/>
        <v>106</v>
      </c>
    </row>
    <row r="69" spans="1:35" ht="13.5" customHeight="1">
      <c r="A69" s="98" t="s">
        <v>335</v>
      </c>
      <c r="B69" s="245" t="s">
        <v>148</v>
      </c>
      <c r="C69" s="21"/>
      <c r="D69" s="491"/>
      <c r="E69" s="510"/>
      <c r="F69" s="244"/>
      <c r="G69" s="43"/>
      <c r="H69" s="36"/>
      <c r="I69" s="36"/>
      <c r="J69" s="35"/>
      <c r="K69" s="21"/>
      <c r="L69" s="42">
        <f t="shared" si="32"/>
        <v>0</v>
      </c>
      <c r="M69" s="21"/>
      <c r="N69" s="491"/>
      <c r="O69" s="491"/>
      <c r="P69" s="39"/>
      <c r="Q69" s="37"/>
      <c r="R69" s="267" t="s">
        <v>314</v>
      </c>
      <c r="S69" s="121"/>
      <c r="T69" s="268" t="s">
        <v>314</v>
      </c>
      <c r="U69" s="117"/>
      <c r="V69" s="34" t="s">
        <v>314</v>
      </c>
      <c r="W69" s="21"/>
      <c r="X69" s="269" t="s">
        <v>314</v>
      </c>
      <c r="Y69" s="37"/>
      <c r="Z69" s="34" t="s">
        <v>314</v>
      </c>
      <c r="AA69" s="199"/>
      <c r="AB69" s="268" t="s">
        <v>314</v>
      </c>
      <c r="AC69" s="117"/>
      <c r="AD69" s="34" t="s">
        <v>314</v>
      </c>
      <c r="AE69" s="21"/>
      <c r="AF69" s="269" t="s">
        <v>314</v>
      </c>
      <c r="AG69" s="37"/>
      <c r="AH69" s="34" t="s">
        <v>314</v>
      </c>
      <c r="AI69" s="243">
        <f t="shared" si="20"/>
        <v>0</v>
      </c>
    </row>
    <row r="70" spans="1:35" ht="15" customHeight="1">
      <c r="A70" s="125" t="s">
        <v>336</v>
      </c>
      <c r="B70" s="270" t="s">
        <v>316</v>
      </c>
      <c r="C70" s="49"/>
      <c r="D70" s="521"/>
      <c r="E70" s="522"/>
      <c r="F70" s="183" t="s">
        <v>226</v>
      </c>
      <c r="G70" s="46"/>
      <c r="H70" s="52"/>
      <c r="I70" s="52"/>
      <c r="J70" s="271"/>
      <c r="K70" s="49"/>
      <c r="L70" s="223">
        <f t="shared" si="32"/>
        <v>72</v>
      </c>
      <c r="M70" s="49"/>
      <c r="N70" s="521"/>
      <c r="O70" s="521"/>
      <c r="P70" s="48"/>
      <c r="Q70" s="51">
        <v>72</v>
      </c>
      <c r="R70" s="272" t="s">
        <v>314</v>
      </c>
      <c r="S70" s="132"/>
      <c r="T70" s="273" t="s">
        <v>314</v>
      </c>
      <c r="U70" s="134"/>
      <c r="V70" s="272" t="s">
        <v>314</v>
      </c>
      <c r="W70" s="224"/>
      <c r="X70" s="274" t="s">
        <v>314</v>
      </c>
      <c r="Y70" s="51"/>
      <c r="Z70" s="275" t="s">
        <v>314</v>
      </c>
      <c r="AA70" s="226"/>
      <c r="AB70" s="273" t="s">
        <v>314</v>
      </c>
      <c r="AC70" s="134"/>
      <c r="AD70" s="275" t="s">
        <v>314</v>
      </c>
      <c r="AE70" s="49"/>
      <c r="AF70" s="274" t="s">
        <v>314</v>
      </c>
      <c r="AG70" s="51">
        <v>72</v>
      </c>
      <c r="AH70" s="34" t="s">
        <v>314</v>
      </c>
      <c r="AI70" s="243">
        <f t="shared" si="20"/>
        <v>72</v>
      </c>
    </row>
    <row r="71" spans="1:35" ht="21.75" customHeight="1">
      <c r="A71" s="220" t="s">
        <v>337</v>
      </c>
      <c r="B71" s="276" t="s">
        <v>338</v>
      </c>
      <c r="C71" s="76"/>
      <c r="D71" s="76"/>
      <c r="E71" s="222"/>
      <c r="F71" s="260" t="s">
        <v>319</v>
      </c>
      <c r="G71" s="75"/>
      <c r="H71" s="76">
        <f t="shared" si="29"/>
        <v>258</v>
      </c>
      <c r="I71" s="76">
        <f>SUM(I72:I74)</f>
        <v>0</v>
      </c>
      <c r="J71" s="76">
        <f>SUM(J72:J74)</f>
        <v>86</v>
      </c>
      <c r="K71" s="76">
        <f>SUM(K72:K74)</f>
        <v>0</v>
      </c>
      <c r="L71" s="76">
        <f>SUM(L72:L72)</f>
        <v>172</v>
      </c>
      <c r="M71" s="76">
        <f t="shared" si="30"/>
        <v>90</v>
      </c>
      <c r="N71" s="76">
        <f>SUM(N72:N74)</f>
        <v>52</v>
      </c>
      <c r="O71" s="76">
        <f t="shared" ref="O71:P71" si="33">SUM(O72:O74)</f>
        <v>52</v>
      </c>
      <c r="P71" s="76">
        <f t="shared" si="33"/>
        <v>30</v>
      </c>
      <c r="Q71" s="76">
        <f>SUM(Q72:Q74)</f>
        <v>72</v>
      </c>
      <c r="R71" s="78"/>
      <c r="S71" s="186">
        <f t="shared" ref="S71:AG75" si="34">SUM(S72:S74)</f>
        <v>0</v>
      </c>
      <c r="T71" s="76">
        <f t="shared" si="34"/>
        <v>0</v>
      </c>
      <c r="U71" s="76">
        <f t="shared" si="34"/>
        <v>0</v>
      </c>
      <c r="V71" s="222">
        <f t="shared" si="34"/>
        <v>0</v>
      </c>
      <c r="W71" s="186">
        <f t="shared" si="34"/>
        <v>0</v>
      </c>
      <c r="X71" s="76">
        <f t="shared" si="34"/>
        <v>0</v>
      </c>
      <c r="Y71" s="77">
        <f t="shared" si="34"/>
        <v>0</v>
      </c>
      <c r="Z71" s="75">
        <f t="shared" si="34"/>
        <v>0</v>
      </c>
      <c r="AA71" s="76">
        <f t="shared" si="34"/>
        <v>0</v>
      </c>
      <c r="AB71" s="76">
        <f t="shared" si="34"/>
        <v>0</v>
      </c>
      <c r="AC71" s="77">
        <f t="shared" si="34"/>
        <v>0</v>
      </c>
      <c r="AD71" s="75">
        <f t="shared" si="34"/>
        <v>0</v>
      </c>
      <c r="AE71" s="76">
        <f t="shared" si="34"/>
        <v>102</v>
      </c>
      <c r="AF71" s="76">
        <f t="shared" si="34"/>
        <v>0</v>
      </c>
      <c r="AG71" s="77">
        <f t="shared" si="34"/>
        <v>142</v>
      </c>
      <c r="AH71" s="82"/>
      <c r="AI71" s="243">
        <f t="shared" si="20"/>
        <v>244</v>
      </c>
    </row>
    <row r="72" spans="1:35" ht="33" customHeight="1">
      <c r="A72" s="181" t="s">
        <v>339</v>
      </c>
      <c r="B72" s="262" t="s">
        <v>340</v>
      </c>
      <c r="C72" s="41"/>
      <c r="D72" s="41"/>
      <c r="E72" s="189"/>
      <c r="F72" s="263" t="s">
        <v>209</v>
      </c>
      <c r="G72" s="40"/>
      <c r="H72" s="41">
        <v>258</v>
      </c>
      <c r="I72" s="41"/>
      <c r="J72" s="41">
        <v>86</v>
      </c>
      <c r="K72" s="41"/>
      <c r="L72" s="188">
        <f t="shared" ref="L72:L74" si="35">SUM(S72+U72+W72+Y72+AA72+AC72+AE72+AG72)</f>
        <v>172</v>
      </c>
      <c r="M72" s="41">
        <v>90</v>
      </c>
      <c r="N72" s="41">
        <v>52</v>
      </c>
      <c r="O72" s="41">
        <v>52</v>
      </c>
      <c r="P72" s="41">
        <v>30</v>
      </c>
      <c r="Q72" s="159"/>
      <c r="R72" s="190"/>
      <c r="S72" s="191"/>
      <c r="T72" s="166"/>
      <c r="U72" s="167"/>
      <c r="V72" s="190"/>
      <c r="W72" s="193"/>
      <c r="X72" s="194"/>
      <c r="Y72" s="159"/>
      <c r="Z72" s="40"/>
      <c r="AA72" s="196"/>
      <c r="AB72" s="166"/>
      <c r="AC72" s="167"/>
      <c r="AD72" s="40" t="s">
        <v>341</v>
      </c>
      <c r="AE72" s="41">
        <v>102</v>
      </c>
      <c r="AF72" s="194"/>
      <c r="AG72" s="159">
        <v>70</v>
      </c>
      <c r="AH72" s="36"/>
      <c r="AI72" s="243">
        <f t="shared" si="20"/>
        <v>172</v>
      </c>
    </row>
    <row r="73" spans="1:35" ht="15" customHeight="1">
      <c r="A73" s="98" t="s">
        <v>342</v>
      </c>
      <c r="B73" s="245" t="s">
        <v>343</v>
      </c>
      <c r="C73" s="21"/>
      <c r="D73" s="21"/>
      <c r="E73" s="39"/>
      <c r="F73" s="244"/>
      <c r="G73" s="43"/>
      <c r="H73" s="43"/>
      <c r="I73" s="21"/>
      <c r="J73" s="21"/>
      <c r="K73" s="21"/>
      <c r="L73" s="42">
        <f t="shared" si="35"/>
        <v>0</v>
      </c>
      <c r="M73" s="21"/>
      <c r="N73" s="21"/>
      <c r="O73" s="21"/>
      <c r="P73" s="39"/>
      <c r="Q73" s="37"/>
      <c r="R73" s="43"/>
      <c r="S73" s="121"/>
      <c r="T73" s="106"/>
      <c r="U73" s="117"/>
      <c r="V73" s="36"/>
      <c r="W73" s="21"/>
      <c r="X73" s="198"/>
      <c r="Y73" s="37"/>
      <c r="Z73" s="36"/>
      <c r="AA73" s="199"/>
      <c r="AB73" s="106"/>
      <c r="AC73" s="117"/>
      <c r="AD73" s="36"/>
      <c r="AE73" s="21"/>
      <c r="AF73" s="198"/>
      <c r="AG73" s="37"/>
      <c r="AH73" s="36"/>
      <c r="AI73" s="243">
        <f t="shared" si="20"/>
        <v>0</v>
      </c>
    </row>
    <row r="74" spans="1:35" ht="15" customHeight="1">
      <c r="A74" s="125" t="s">
        <v>344</v>
      </c>
      <c r="B74" s="270" t="s">
        <v>316</v>
      </c>
      <c r="C74" s="49"/>
      <c r="D74" s="49"/>
      <c r="E74" s="48"/>
      <c r="F74" s="183" t="s">
        <v>226</v>
      </c>
      <c r="G74" s="46"/>
      <c r="H74" s="46"/>
      <c r="I74" s="49"/>
      <c r="J74" s="49"/>
      <c r="K74" s="49"/>
      <c r="L74" s="223">
        <f t="shared" si="35"/>
        <v>72</v>
      </c>
      <c r="M74" s="49"/>
      <c r="N74" s="49"/>
      <c r="O74" s="49"/>
      <c r="P74" s="48"/>
      <c r="Q74" s="51">
        <v>72</v>
      </c>
      <c r="R74" s="46"/>
      <c r="S74" s="132"/>
      <c r="T74" s="133"/>
      <c r="U74" s="134"/>
      <c r="V74" s="52"/>
      <c r="W74" s="49"/>
      <c r="X74" s="225"/>
      <c r="Y74" s="51"/>
      <c r="Z74" s="52"/>
      <c r="AA74" s="226"/>
      <c r="AB74" s="133"/>
      <c r="AC74" s="134"/>
      <c r="AD74" s="52"/>
      <c r="AE74" s="49"/>
      <c r="AF74" s="225"/>
      <c r="AG74" s="51">
        <v>72</v>
      </c>
      <c r="AH74" s="36"/>
      <c r="AI74" s="243">
        <f t="shared" si="20"/>
        <v>72</v>
      </c>
    </row>
    <row r="75" spans="1:35" ht="32.25" customHeight="1">
      <c r="A75" s="220" t="s">
        <v>345</v>
      </c>
      <c r="B75" s="276" t="s">
        <v>346</v>
      </c>
      <c r="C75" s="76"/>
      <c r="D75" s="76"/>
      <c r="E75" s="222"/>
      <c r="F75" s="260" t="s">
        <v>306</v>
      </c>
      <c r="G75" s="75"/>
      <c r="H75" s="76">
        <f t="shared" si="29"/>
        <v>210</v>
      </c>
      <c r="I75" s="76">
        <f t="shared" si="29"/>
        <v>0</v>
      </c>
      <c r="J75" s="76">
        <f t="shared" si="29"/>
        <v>70</v>
      </c>
      <c r="K75" s="76">
        <f t="shared" si="29"/>
        <v>0</v>
      </c>
      <c r="L75" s="76">
        <f>SUM(L76:L76)</f>
        <v>140</v>
      </c>
      <c r="M75" s="76">
        <f t="shared" si="30"/>
        <v>24</v>
      </c>
      <c r="N75" s="76">
        <f t="shared" si="30"/>
        <v>116</v>
      </c>
      <c r="O75" s="76">
        <f t="shared" si="30"/>
        <v>0</v>
      </c>
      <c r="P75" s="76">
        <f t="shared" si="30"/>
        <v>0</v>
      </c>
      <c r="Q75" s="77">
        <f t="shared" si="30"/>
        <v>360</v>
      </c>
      <c r="R75" s="78"/>
      <c r="S75" s="186">
        <f t="shared" si="34"/>
        <v>0</v>
      </c>
      <c r="T75" s="76">
        <f t="shared" ref="T75:AG75" si="36">SUM(T76:T78)</f>
        <v>0</v>
      </c>
      <c r="U75" s="77">
        <f t="shared" si="36"/>
        <v>0</v>
      </c>
      <c r="V75" s="75">
        <f t="shared" si="36"/>
        <v>0</v>
      </c>
      <c r="W75" s="76">
        <f t="shared" si="36"/>
        <v>174</v>
      </c>
      <c r="X75" s="76">
        <f t="shared" si="36"/>
        <v>0</v>
      </c>
      <c r="Y75" s="77">
        <f t="shared" si="36"/>
        <v>326</v>
      </c>
      <c r="Z75" s="75">
        <f t="shared" si="36"/>
        <v>0</v>
      </c>
      <c r="AA75" s="76">
        <f t="shared" si="36"/>
        <v>0</v>
      </c>
      <c r="AB75" s="76">
        <f t="shared" si="36"/>
        <v>0</v>
      </c>
      <c r="AC75" s="76">
        <f t="shared" si="36"/>
        <v>0</v>
      </c>
      <c r="AD75" s="222">
        <f t="shared" si="36"/>
        <v>0</v>
      </c>
      <c r="AE75" s="186">
        <f t="shared" si="36"/>
        <v>0</v>
      </c>
      <c r="AF75" s="76">
        <f t="shared" si="36"/>
        <v>0</v>
      </c>
      <c r="AG75" s="77">
        <f t="shared" si="36"/>
        <v>0</v>
      </c>
      <c r="AH75" s="82"/>
      <c r="AI75" s="243">
        <f t="shared" si="20"/>
        <v>500</v>
      </c>
    </row>
    <row r="76" spans="1:35" ht="24.75" customHeight="1">
      <c r="A76" s="181" t="s">
        <v>347</v>
      </c>
      <c r="B76" s="262" t="s">
        <v>348</v>
      </c>
      <c r="C76" s="41"/>
      <c r="D76" s="41"/>
      <c r="E76" s="189"/>
      <c r="F76" s="263" t="s">
        <v>287</v>
      </c>
      <c r="G76" s="40"/>
      <c r="H76" s="41">
        <v>210</v>
      </c>
      <c r="I76" s="41"/>
      <c r="J76" s="41">
        <v>70</v>
      </c>
      <c r="K76" s="41"/>
      <c r="L76" s="188">
        <f t="shared" ref="L76:L78" si="37">SUM(S76+U76+W76+Y76+AA76+AC76+AE76+AG76)</f>
        <v>140</v>
      </c>
      <c r="M76" s="41">
        <v>24</v>
      </c>
      <c r="N76" s="41">
        <v>116</v>
      </c>
      <c r="O76" s="41"/>
      <c r="P76" s="189"/>
      <c r="Q76" s="159"/>
      <c r="R76" s="190"/>
      <c r="S76" s="191"/>
      <c r="T76" s="166"/>
      <c r="U76" s="167"/>
      <c r="V76" s="40" t="s">
        <v>349</v>
      </c>
      <c r="W76" s="277">
        <v>72</v>
      </c>
      <c r="X76" s="194"/>
      <c r="Y76" s="159">
        <v>68</v>
      </c>
      <c r="Z76" s="40"/>
      <c r="AA76" s="196"/>
      <c r="AB76" s="166"/>
      <c r="AC76" s="167"/>
      <c r="AD76" s="190"/>
      <c r="AE76" s="193"/>
      <c r="AF76" s="194"/>
      <c r="AG76" s="159"/>
      <c r="AH76" s="36"/>
      <c r="AI76" s="243">
        <f t="shared" si="20"/>
        <v>140</v>
      </c>
    </row>
    <row r="77" spans="1:35" ht="13.5" customHeight="1">
      <c r="A77" s="98" t="s">
        <v>350</v>
      </c>
      <c r="B77" s="245" t="s">
        <v>343</v>
      </c>
      <c r="C77" s="21"/>
      <c r="D77" s="491"/>
      <c r="E77" s="510"/>
      <c r="F77" s="244" t="s">
        <v>212</v>
      </c>
      <c r="G77" s="43"/>
      <c r="H77" s="36"/>
      <c r="I77" s="36"/>
      <c r="J77" s="35"/>
      <c r="K77" s="21"/>
      <c r="L77" s="42">
        <f t="shared" si="37"/>
        <v>360</v>
      </c>
      <c r="M77" s="21"/>
      <c r="N77" s="491"/>
      <c r="O77" s="491"/>
      <c r="P77" s="39"/>
      <c r="Q77" s="37">
        <v>360</v>
      </c>
      <c r="R77" s="267" t="s">
        <v>314</v>
      </c>
      <c r="S77" s="121"/>
      <c r="T77" s="268" t="s">
        <v>314</v>
      </c>
      <c r="U77" s="117"/>
      <c r="V77" s="34" t="s">
        <v>314</v>
      </c>
      <c r="W77" s="21">
        <v>102</v>
      </c>
      <c r="X77" s="269" t="s">
        <v>314</v>
      </c>
      <c r="Y77" s="37">
        <v>258</v>
      </c>
      <c r="Z77" s="34" t="s">
        <v>314</v>
      </c>
      <c r="AA77" s="199"/>
      <c r="AB77" s="268" t="s">
        <v>314</v>
      </c>
      <c r="AC77" s="117"/>
      <c r="AD77" s="34" t="s">
        <v>314</v>
      </c>
      <c r="AE77" s="21"/>
      <c r="AF77" s="269" t="s">
        <v>314</v>
      </c>
      <c r="AG77" s="37"/>
      <c r="AH77" s="34" t="s">
        <v>314</v>
      </c>
      <c r="AI77" s="243">
        <f t="shared" si="20"/>
        <v>360</v>
      </c>
    </row>
    <row r="78" spans="1:35" ht="13.5" customHeight="1">
      <c r="A78" s="98" t="s">
        <v>351</v>
      </c>
      <c r="B78" s="278" t="s">
        <v>316</v>
      </c>
      <c r="C78" s="279"/>
      <c r="D78" s="279"/>
      <c r="E78" s="280"/>
      <c r="F78" s="281"/>
      <c r="G78" s="282"/>
      <c r="H78" s="283"/>
      <c r="I78" s="279"/>
      <c r="J78" s="21"/>
      <c r="K78" s="279"/>
      <c r="L78" s="284">
        <f t="shared" si="37"/>
        <v>0</v>
      </c>
      <c r="M78" s="283"/>
      <c r="N78" s="283"/>
      <c r="O78" s="283"/>
      <c r="P78" s="285"/>
      <c r="Q78" s="286"/>
      <c r="R78" s="33"/>
      <c r="S78" s="287"/>
      <c r="T78" s="288"/>
      <c r="U78" s="289"/>
      <c r="V78" s="204"/>
      <c r="W78" s="283"/>
      <c r="X78" s="290"/>
      <c r="Y78" s="286"/>
      <c r="Z78" s="204"/>
      <c r="AA78" s="291"/>
      <c r="AB78" s="288"/>
      <c r="AC78" s="289"/>
      <c r="AD78" s="204"/>
      <c r="AE78" s="283"/>
      <c r="AF78" s="290"/>
      <c r="AG78" s="286"/>
      <c r="AH78" s="282"/>
      <c r="AI78" s="243">
        <f t="shared" si="20"/>
        <v>0</v>
      </c>
    </row>
    <row r="79" spans="1:35" ht="13.5" customHeight="1">
      <c r="A79" s="292" t="s">
        <v>352</v>
      </c>
      <c r="B79" s="293" t="s">
        <v>353</v>
      </c>
      <c r="C79" s="294"/>
      <c r="D79" s="295"/>
      <c r="E79" s="295"/>
      <c r="F79" s="295"/>
      <c r="G79" s="296"/>
      <c r="H79" s="297"/>
      <c r="I79" s="295"/>
      <c r="J79" s="295"/>
      <c r="K79" s="295"/>
      <c r="L79" s="298"/>
      <c r="M79" s="295"/>
      <c r="N79" s="295"/>
      <c r="O79" s="295"/>
      <c r="P79" s="295"/>
      <c r="Q79" s="295"/>
      <c r="R79" s="296"/>
      <c r="S79" s="299"/>
      <c r="T79" s="300"/>
      <c r="U79" s="300"/>
      <c r="V79" s="296"/>
      <c r="W79" s="297"/>
      <c r="X79" s="295"/>
      <c r="Y79" s="296"/>
      <c r="Z79" s="301"/>
      <c r="AA79" s="299"/>
      <c r="AB79" s="300"/>
      <c r="AC79" s="300"/>
      <c r="AD79" s="296"/>
      <c r="AE79" s="297"/>
      <c r="AF79" s="295"/>
      <c r="AG79" s="295">
        <v>144</v>
      </c>
      <c r="AH79" s="33"/>
      <c r="AI79" s="243">
        <f t="shared" si="20"/>
        <v>144</v>
      </c>
    </row>
    <row r="80" spans="1:35" ht="13.5" customHeight="1">
      <c r="A80" s="302"/>
      <c r="B80" s="303"/>
      <c r="C80" s="304"/>
      <c r="D80" s="305"/>
      <c r="E80" s="305"/>
      <c r="F80" s="305"/>
      <c r="G80" s="306"/>
      <c r="H80" s="304"/>
      <c r="I80" s="305"/>
      <c r="J80" s="305"/>
      <c r="K80" s="307"/>
      <c r="L80" s="306"/>
      <c r="M80" s="306"/>
      <c r="N80" s="306"/>
      <c r="O80" s="306"/>
      <c r="P80" s="306"/>
      <c r="Q80" s="306"/>
      <c r="R80" s="306"/>
      <c r="S80" s="304"/>
      <c r="T80" s="307"/>
      <c r="U80" s="305"/>
      <c r="V80" s="307"/>
      <c r="W80" s="304"/>
      <c r="X80" s="307"/>
      <c r="Y80" s="307"/>
      <c r="Z80" s="306"/>
      <c r="AA80" s="304"/>
      <c r="AB80" s="307"/>
      <c r="AC80" s="305"/>
      <c r="AD80" s="307"/>
      <c r="AE80" s="304"/>
      <c r="AF80" s="307"/>
      <c r="AG80" s="307"/>
      <c r="AH80" s="33"/>
    </row>
    <row r="81" spans="1:34" ht="13.5" customHeight="1">
      <c r="A81" s="41"/>
      <c r="B81" s="308"/>
      <c r="C81" s="41"/>
      <c r="D81" s="41"/>
      <c r="E81" s="41"/>
      <c r="F81" s="41"/>
      <c r="G81" s="190"/>
      <c r="H81" s="41"/>
      <c r="I81" s="41"/>
      <c r="J81" s="41"/>
      <c r="K81" s="189"/>
      <c r="L81" s="523" t="s">
        <v>354</v>
      </c>
      <c r="M81" s="525" t="s">
        <v>355</v>
      </c>
      <c r="N81" s="525"/>
      <c r="O81" s="525"/>
      <c r="P81" s="525"/>
      <c r="Q81" s="525"/>
      <c r="R81" s="526"/>
      <c r="S81" s="309"/>
      <c r="T81" s="310"/>
      <c r="U81" s="311">
        <v>3</v>
      </c>
      <c r="V81" s="312"/>
      <c r="W81" s="309"/>
      <c r="X81" s="310"/>
      <c r="Y81" s="311">
        <v>4</v>
      </c>
      <c r="Z81" s="312"/>
      <c r="AA81" s="309"/>
      <c r="AB81" s="310"/>
      <c r="AC81" s="311">
        <v>4</v>
      </c>
      <c r="AD81" s="312"/>
      <c r="AE81" s="309"/>
      <c r="AF81" s="310"/>
      <c r="AG81" s="313">
        <v>2</v>
      </c>
      <c r="AH81" s="21"/>
    </row>
    <row r="82" spans="1:34" ht="18.75" customHeight="1">
      <c r="A82" s="314" t="s">
        <v>356</v>
      </c>
      <c r="B82" s="315" t="s">
        <v>357</v>
      </c>
      <c r="C82" s="21"/>
      <c r="D82" s="21"/>
      <c r="E82" s="21"/>
      <c r="F82" s="21"/>
      <c r="G82" s="43"/>
      <c r="H82" s="21"/>
      <c r="I82" s="21"/>
      <c r="J82" s="265"/>
      <c r="K82" s="39"/>
      <c r="L82" s="523"/>
      <c r="M82" s="527" t="s">
        <v>358</v>
      </c>
      <c r="N82" s="527"/>
      <c r="O82" s="527"/>
      <c r="P82" s="527"/>
      <c r="Q82" s="527"/>
      <c r="R82" s="528"/>
      <c r="S82" s="316">
        <v>1</v>
      </c>
      <c r="T82" s="317"/>
      <c r="U82" s="318">
        <v>10</v>
      </c>
      <c r="V82" s="319"/>
      <c r="W82" s="316">
        <v>3</v>
      </c>
      <c r="X82" s="317"/>
      <c r="Y82" s="318">
        <v>5</v>
      </c>
      <c r="Z82" s="319"/>
      <c r="AA82" s="316">
        <v>2</v>
      </c>
      <c r="AB82" s="317"/>
      <c r="AC82" s="318">
        <v>5</v>
      </c>
      <c r="AD82" s="319"/>
      <c r="AE82" s="316">
        <v>6</v>
      </c>
      <c r="AF82" s="317"/>
      <c r="AG82" s="320">
        <v>5</v>
      </c>
      <c r="AH82" s="21"/>
    </row>
    <row r="83" spans="1:34" ht="13.5" customHeight="1">
      <c r="A83" s="321" t="s">
        <v>359</v>
      </c>
      <c r="B83" s="322" t="s">
        <v>360</v>
      </c>
      <c r="C83" s="21"/>
      <c r="D83" s="21"/>
      <c r="E83" s="21"/>
      <c r="F83" s="21"/>
      <c r="G83" s="43"/>
      <c r="H83" s="21"/>
      <c r="I83" s="21"/>
      <c r="J83" s="21"/>
      <c r="K83" s="39"/>
      <c r="L83" s="523"/>
      <c r="M83" s="529" t="s">
        <v>361</v>
      </c>
      <c r="N83" s="529"/>
      <c r="O83" s="529"/>
      <c r="P83" s="529"/>
      <c r="Q83" s="529"/>
      <c r="R83" s="530"/>
      <c r="S83" s="323"/>
      <c r="T83" s="324"/>
      <c r="U83" s="325"/>
      <c r="V83" s="326"/>
      <c r="W83" s="323">
        <v>1</v>
      </c>
      <c r="X83" s="324"/>
      <c r="Y83" s="325">
        <v>1</v>
      </c>
      <c r="Z83" s="326"/>
      <c r="AA83" s="323">
        <v>1</v>
      </c>
      <c r="AB83" s="324"/>
      <c r="AC83" s="325">
        <v>1</v>
      </c>
      <c r="AD83" s="326"/>
      <c r="AE83" s="323">
        <v>1</v>
      </c>
      <c r="AF83" s="324"/>
      <c r="AG83" s="327"/>
      <c r="AH83" s="21"/>
    </row>
    <row r="84" spans="1:34" ht="27.75" customHeight="1">
      <c r="A84" s="328" t="s">
        <v>362</v>
      </c>
      <c r="B84" s="329" t="s">
        <v>363</v>
      </c>
      <c r="C84" s="21"/>
      <c r="D84" s="21"/>
      <c r="E84" s="21"/>
      <c r="F84" s="21"/>
      <c r="G84" s="43"/>
      <c r="H84" s="21"/>
      <c r="I84" s="21"/>
      <c r="J84" s="21"/>
      <c r="K84" s="39"/>
      <c r="L84" s="524"/>
      <c r="M84" s="531" t="s">
        <v>364</v>
      </c>
      <c r="N84" s="532"/>
      <c r="O84" s="532"/>
      <c r="P84" s="532"/>
      <c r="Q84" s="532"/>
      <c r="R84" s="533"/>
      <c r="S84" s="330"/>
      <c r="T84" s="331"/>
      <c r="U84" s="332"/>
      <c r="V84" s="333"/>
      <c r="W84" s="330"/>
      <c r="X84" s="331"/>
      <c r="Y84" s="332">
        <v>1</v>
      </c>
      <c r="Z84" s="333"/>
      <c r="AA84" s="330"/>
      <c r="AB84" s="331"/>
      <c r="AC84" s="332">
        <v>1</v>
      </c>
      <c r="AD84" s="333"/>
      <c r="AE84" s="330"/>
      <c r="AF84" s="331"/>
      <c r="AG84" s="334">
        <v>1</v>
      </c>
      <c r="AH84" s="21"/>
    </row>
    <row r="85" spans="1:34" ht="26.25" customHeight="1">
      <c r="A85" s="335" t="s">
        <v>365</v>
      </c>
      <c r="B85" s="336" t="s">
        <v>366</v>
      </c>
      <c r="C85" s="21"/>
      <c r="D85" s="21"/>
      <c r="E85" s="21"/>
      <c r="F85" s="21"/>
      <c r="G85" s="43"/>
      <c r="H85" s="21"/>
      <c r="I85" s="21"/>
      <c r="J85" s="21"/>
      <c r="K85" s="39"/>
      <c r="L85" s="534" t="s">
        <v>150</v>
      </c>
      <c r="M85" s="535"/>
      <c r="N85" s="535"/>
      <c r="O85" s="535"/>
      <c r="P85" s="535"/>
      <c r="Q85" s="535"/>
      <c r="R85" s="535"/>
      <c r="S85" s="536"/>
      <c r="T85" s="337"/>
      <c r="U85" s="338" t="s">
        <v>367</v>
      </c>
      <c r="V85" s="339"/>
      <c r="W85" s="338"/>
      <c r="X85" s="339"/>
      <c r="Y85" s="338" t="s">
        <v>367</v>
      </c>
      <c r="Z85" s="339"/>
      <c r="AA85" s="338"/>
      <c r="AB85" s="337"/>
      <c r="AC85" s="338" t="s">
        <v>367</v>
      </c>
      <c r="AD85" s="339"/>
      <c r="AE85" s="338"/>
      <c r="AF85" s="339"/>
      <c r="AG85" s="338" t="s">
        <v>368</v>
      </c>
      <c r="AH85" s="36"/>
    </row>
    <row r="86" spans="1:34" ht="13.5" customHeight="1">
      <c r="A86" s="340" t="s">
        <v>369</v>
      </c>
      <c r="B86" s="341" t="s">
        <v>370</v>
      </c>
      <c r="C86" s="21"/>
      <c r="D86" s="21"/>
      <c r="E86" s="21"/>
      <c r="F86" s="21"/>
      <c r="G86" s="43"/>
      <c r="H86" s="21"/>
      <c r="I86" s="21"/>
      <c r="J86" s="21"/>
      <c r="K86" s="21"/>
      <c r="L86" s="41"/>
      <c r="M86" s="41"/>
      <c r="N86" s="41"/>
      <c r="O86" s="41"/>
      <c r="P86" s="41"/>
      <c r="Q86" s="342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21"/>
    </row>
    <row r="87" spans="1:34" ht="15" customHeight="1">
      <c r="A87" s="314" t="s">
        <v>371</v>
      </c>
      <c r="B87" s="341" t="s">
        <v>372</v>
      </c>
      <c r="C87" s="21"/>
      <c r="D87" s="21"/>
      <c r="E87" s="21"/>
      <c r="F87" s="21"/>
      <c r="G87" s="4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ht="15" customHeight="1">
      <c r="A88" s="343">
        <v>900</v>
      </c>
      <c r="B88" s="341" t="s">
        <v>373</v>
      </c>
      <c r="C88" s="21"/>
      <c r="D88" s="21"/>
      <c r="E88" s="21"/>
      <c r="F88" s="21"/>
      <c r="G88" s="43"/>
      <c r="H88" s="537" t="s">
        <v>374</v>
      </c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9"/>
      <c r="T88" s="21"/>
      <c r="U88" s="344" t="s">
        <v>375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ht="13.5" customHeight="1">
      <c r="A89" s="321">
        <v>144</v>
      </c>
      <c r="B89" s="341" t="s">
        <v>376</v>
      </c>
      <c r="C89" s="21"/>
      <c r="D89" s="21"/>
      <c r="E89" s="21"/>
      <c r="F89" s="21"/>
      <c r="G89" s="43"/>
      <c r="H89" s="537" t="s">
        <v>377</v>
      </c>
      <c r="I89" s="538"/>
      <c r="J89" s="538"/>
      <c r="K89" s="538"/>
      <c r="L89" s="538"/>
      <c r="M89" s="538"/>
      <c r="N89" s="538"/>
      <c r="O89" s="538"/>
      <c r="P89" s="538"/>
      <c r="Q89" s="538"/>
      <c r="R89" s="538"/>
      <c r="S89" s="539"/>
      <c r="T89" s="21"/>
      <c r="U89" s="344" t="s">
        <v>378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ht="13.5" customHeight="1">
      <c r="A90" s="328" t="s">
        <v>379</v>
      </c>
      <c r="B90" s="345" t="s">
        <v>380</v>
      </c>
      <c r="C90" s="21"/>
      <c r="D90" s="21"/>
      <c r="E90" s="21"/>
      <c r="F90" s="21"/>
      <c r="G90" s="43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ht="50.25" customHeight="1">
      <c r="A91" s="540"/>
      <c r="B91" s="540"/>
      <c r="C91" s="540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</row>
    <row r="92" spans="1:34" ht="13.5" customHeight="1">
      <c r="B92" s="346"/>
    </row>
    <row r="94" spans="1:34" ht="13.5" customHeight="1">
      <c r="B94" s="347"/>
    </row>
    <row r="97" spans="23:23" ht="13.5" customHeight="1">
      <c r="W97" s="346"/>
    </row>
  </sheetData>
  <mergeCells count="79">
    <mergeCell ref="L85:S85"/>
    <mergeCell ref="H88:S88"/>
    <mergeCell ref="H89:S89"/>
    <mergeCell ref="A91:AG91"/>
    <mergeCell ref="L81:L84"/>
    <mergeCell ref="M81:R81"/>
    <mergeCell ref="M82:R82"/>
    <mergeCell ref="M83:R83"/>
    <mergeCell ref="M84:R84"/>
    <mergeCell ref="D69:E69"/>
    <mergeCell ref="N69:O69"/>
    <mergeCell ref="D70:E70"/>
    <mergeCell ref="N70:O70"/>
    <mergeCell ref="D77:E77"/>
    <mergeCell ref="N77:O77"/>
    <mergeCell ref="D61:E61"/>
    <mergeCell ref="N61:O61"/>
    <mergeCell ref="D65:E65"/>
    <mergeCell ref="N65:O65"/>
    <mergeCell ref="D66:E66"/>
    <mergeCell ref="N66:O66"/>
    <mergeCell ref="AE5:AE6"/>
    <mergeCell ref="AF5:AF6"/>
    <mergeCell ref="AG5:AG6"/>
    <mergeCell ref="AH5:AH6"/>
    <mergeCell ref="D60:E60"/>
    <mergeCell ref="N60:O60"/>
    <mergeCell ref="Z5:Z6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AB3:AC3"/>
    <mergeCell ref="AD3:AE3"/>
    <mergeCell ref="AF3:AG3"/>
    <mergeCell ref="L4:L6"/>
    <mergeCell ref="M4:Q4"/>
    <mergeCell ref="R4:S4"/>
    <mergeCell ref="T4:U4"/>
    <mergeCell ref="V4:W4"/>
    <mergeCell ref="X4:Y4"/>
    <mergeCell ref="Z4:AA4"/>
    <mergeCell ref="AB4:AC4"/>
    <mergeCell ref="AD4:AE4"/>
    <mergeCell ref="AF4:AG4"/>
    <mergeCell ref="M5:M6"/>
    <mergeCell ref="N5:N6"/>
    <mergeCell ref="O5:O6"/>
    <mergeCell ref="R3:S3"/>
    <mergeCell ref="T3:U3"/>
    <mergeCell ref="V3:W3"/>
    <mergeCell ref="X3:Y3"/>
    <mergeCell ref="Z3:AA3"/>
    <mergeCell ref="A1:A6"/>
    <mergeCell ref="B1:B6"/>
    <mergeCell ref="C1:F2"/>
    <mergeCell ref="G1:Q2"/>
    <mergeCell ref="R1:AH1"/>
    <mergeCell ref="R2:U2"/>
    <mergeCell ref="V2:Y2"/>
    <mergeCell ref="Z2:AC2"/>
    <mergeCell ref="AD2:AG2"/>
    <mergeCell ref="C3:C6"/>
    <mergeCell ref="D3:D6"/>
    <mergeCell ref="E3:E6"/>
    <mergeCell ref="F3:F6"/>
    <mergeCell ref="H3:H6"/>
    <mergeCell ref="J3:J6"/>
    <mergeCell ref="L3:Q3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showGridLines="0" workbookViewId="0">
      <selection activeCell="B34" sqref="B34:B92"/>
    </sheetView>
  </sheetViews>
  <sheetFormatPr defaultColWidth="14.6640625" defaultRowHeight="14.25" customHeight="1"/>
  <cols>
    <col min="1" max="1" width="3.33203125" style="348" bestFit="1" customWidth="1"/>
    <col min="2" max="2" width="128.5" style="348" bestFit="1" customWidth="1"/>
    <col min="3" max="3" width="14.6640625" style="348" bestFit="1"/>
    <col min="4" max="16384" width="14.6640625" style="348"/>
  </cols>
  <sheetData>
    <row r="1" spans="1:2" ht="13.5" customHeight="1">
      <c r="A1" s="349"/>
      <c r="B1" s="350" t="s">
        <v>381</v>
      </c>
    </row>
    <row r="2" spans="1:2" ht="13.5" customHeight="1">
      <c r="A2" s="349"/>
      <c r="B2" s="351" t="s">
        <v>382</v>
      </c>
    </row>
    <row r="3" spans="1:2" ht="13.5" customHeight="1">
      <c r="A3" s="349"/>
      <c r="B3" s="352" t="s">
        <v>383</v>
      </c>
    </row>
    <row r="4" spans="1:2" ht="13.5" customHeight="1">
      <c r="A4" s="349"/>
      <c r="B4" s="352" t="s">
        <v>384</v>
      </c>
    </row>
    <row r="5" spans="1:2" ht="13.5" customHeight="1">
      <c r="A5" s="349"/>
      <c r="B5" s="352" t="s">
        <v>385</v>
      </c>
    </row>
    <row r="6" spans="1:2" ht="13.5" customHeight="1">
      <c r="A6" s="349"/>
      <c r="B6" s="352" t="s">
        <v>386</v>
      </c>
    </row>
    <row r="7" spans="1:2" ht="13.5" customHeight="1">
      <c r="A7" s="349"/>
      <c r="B7" s="352" t="s">
        <v>387</v>
      </c>
    </row>
    <row r="8" spans="1:2" ht="13.5" customHeight="1">
      <c r="A8" s="349"/>
      <c r="B8" s="352" t="s">
        <v>388</v>
      </c>
    </row>
    <row r="9" spans="1:2" ht="13.5" customHeight="1">
      <c r="A9" s="349"/>
      <c r="B9" s="352" t="s">
        <v>389</v>
      </c>
    </row>
    <row r="10" spans="1:2" ht="13.5" customHeight="1">
      <c r="A10" s="349"/>
      <c r="B10" s="351" t="s">
        <v>390</v>
      </c>
    </row>
    <row r="11" spans="1:2" ht="13.5" customHeight="1">
      <c r="A11" s="349"/>
      <c r="B11" s="352" t="s">
        <v>391</v>
      </c>
    </row>
    <row r="12" spans="1:2" ht="13.5" customHeight="1">
      <c r="A12" s="349"/>
      <c r="B12" s="352" t="s">
        <v>392</v>
      </c>
    </row>
    <row r="13" spans="1:2" ht="13.5" customHeight="1">
      <c r="A13" s="349"/>
      <c r="B13" s="352" t="s">
        <v>393</v>
      </c>
    </row>
    <row r="14" spans="1:2" ht="13.5" customHeight="1">
      <c r="A14" s="349"/>
      <c r="B14" s="352" t="s">
        <v>394</v>
      </c>
    </row>
    <row r="15" spans="1:2" ht="13.5" customHeight="1">
      <c r="A15" s="349"/>
      <c r="B15" s="351" t="s">
        <v>395</v>
      </c>
    </row>
    <row r="16" spans="1:2" ht="13.5" customHeight="1">
      <c r="A16" s="349"/>
      <c r="B16" s="352" t="s">
        <v>396</v>
      </c>
    </row>
    <row r="17" spans="1:2" ht="13.5" customHeight="1">
      <c r="A17" s="349"/>
      <c r="B17" s="352" t="s">
        <v>397</v>
      </c>
    </row>
    <row r="18" spans="1:2" ht="13.5" customHeight="1">
      <c r="A18" s="349"/>
      <c r="B18" s="351" t="s">
        <v>398</v>
      </c>
    </row>
    <row r="19" spans="1:2" ht="13.5" customHeight="1">
      <c r="A19" s="349"/>
      <c r="B19" s="352" t="s">
        <v>399</v>
      </c>
    </row>
    <row r="20" spans="1:2" ht="13.5" customHeight="1">
      <c r="A20" s="349"/>
      <c r="B20" s="351" t="s">
        <v>400</v>
      </c>
    </row>
    <row r="21" spans="1:2" ht="13.5" customHeight="1">
      <c r="A21" s="349"/>
      <c r="B21" s="352" t="s">
        <v>401</v>
      </c>
    </row>
    <row r="22" spans="1:2" ht="13.5" customHeight="1">
      <c r="A22" s="349"/>
      <c r="B22" s="351" t="s">
        <v>402</v>
      </c>
    </row>
    <row r="23" spans="1:2" ht="13.5" customHeight="1">
      <c r="A23" s="349"/>
      <c r="B23" s="352" t="s">
        <v>403</v>
      </c>
    </row>
    <row r="24" spans="1:2" ht="13.5" customHeight="1">
      <c r="A24" s="349"/>
      <c r="B24" s="352" t="s">
        <v>404</v>
      </c>
    </row>
    <row r="25" spans="1:2" ht="13.5" customHeight="1">
      <c r="A25" s="349"/>
      <c r="B25" s="352" t="s">
        <v>405</v>
      </c>
    </row>
    <row r="26" spans="1:2" ht="13.5" customHeight="1">
      <c r="A26" s="349"/>
      <c r="B26" s="352" t="s">
        <v>406</v>
      </c>
    </row>
    <row r="27" spans="1:2" ht="13.5" customHeight="1">
      <c r="A27" s="349"/>
      <c r="B27" s="352" t="s">
        <v>407</v>
      </c>
    </row>
    <row r="28" spans="1:2" ht="13.5" customHeight="1">
      <c r="A28" s="349"/>
      <c r="B28" s="352" t="s">
        <v>408</v>
      </c>
    </row>
    <row r="29" spans="1:2" ht="13.5" customHeight="1">
      <c r="A29" s="349"/>
      <c r="B29" s="351" t="s">
        <v>409</v>
      </c>
    </row>
    <row r="30" spans="1:2" ht="13.5" customHeight="1">
      <c r="A30" s="349"/>
      <c r="B30" s="352" t="s">
        <v>410</v>
      </c>
    </row>
    <row r="31" spans="1:2" ht="13.5" customHeight="1">
      <c r="A31" s="349"/>
      <c r="B31" s="352" t="s">
        <v>411</v>
      </c>
    </row>
    <row r="32" spans="1:2" ht="13.5" customHeight="1">
      <c r="A32" s="349"/>
      <c r="B32" s="352" t="s">
        <v>412</v>
      </c>
    </row>
    <row r="33" spans="1:2" ht="14.25" customHeight="1">
      <c r="A33" s="349"/>
      <c r="B33" s="353"/>
    </row>
    <row r="34" spans="1:2" ht="14.25" customHeight="1">
      <c r="A34" s="349"/>
    </row>
    <row r="35" spans="1:2" ht="14.25" customHeight="1">
      <c r="A35" s="349"/>
    </row>
    <row r="36" spans="1:2" ht="14.25" customHeight="1">
      <c r="A36" s="349"/>
    </row>
  </sheetData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workbookViewId="0"/>
  </sheetViews>
  <sheetFormatPr defaultColWidth="14.6640625" defaultRowHeight="13.5" customHeight="1"/>
  <cols>
    <col min="1" max="1" width="4.33203125" style="354" bestFit="1" customWidth="1"/>
    <col min="2" max="2" width="42.33203125" style="354" bestFit="1" customWidth="1"/>
    <col min="3" max="3" width="58.33203125" style="354" bestFit="1" customWidth="1"/>
    <col min="4" max="4" width="60.6640625" style="354" bestFit="1" customWidth="1"/>
    <col min="5" max="256" width="30.1640625" style="354" bestFit="1" customWidth="1"/>
    <col min="257" max="257" width="14.6640625" style="354" bestFit="1"/>
    <col min="258" max="16384" width="14.6640625" style="354"/>
  </cols>
  <sheetData>
    <row r="1" spans="1:4" ht="15" customHeight="1">
      <c r="A1" s="355"/>
      <c r="B1" s="541"/>
      <c r="C1" s="541"/>
      <c r="D1" s="541"/>
    </row>
    <row r="2" spans="1:4" ht="18.75" customHeight="1">
      <c r="A2" s="355"/>
      <c r="B2" s="542"/>
      <c r="C2" s="542"/>
      <c r="D2" s="542"/>
    </row>
    <row r="3" spans="1:4" ht="16.5" customHeight="1">
      <c r="A3" s="355"/>
      <c r="B3" s="542"/>
      <c r="C3" s="542"/>
      <c r="D3" s="542"/>
    </row>
    <row r="4" spans="1:4" ht="17.25" customHeight="1">
      <c r="A4" s="355"/>
      <c r="B4" s="542"/>
      <c r="C4" s="542"/>
      <c r="D4" s="542"/>
    </row>
    <row r="5" spans="1:4" ht="14.25" customHeight="1">
      <c r="A5" s="355"/>
      <c r="B5" s="542"/>
      <c r="C5" s="542"/>
      <c r="D5" s="542"/>
    </row>
    <row r="6" spans="1:4" ht="14.25" customHeight="1">
      <c r="A6" s="355"/>
      <c r="B6" s="542"/>
      <c r="C6" s="542"/>
      <c r="D6" s="542"/>
    </row>
    <row r="7" spans="1:4" ht="14.25" customHeight="1">
      <c r="A7" s="355"/>
      <c r="B7" s="542"/>
      <c r="C7" s="542"/>
      <c r="D7" s="542"/>
    </row>
    <row r="8" spans="1:4" ht="14.25" customHeight="1">
      <c r="A8" s="355"/>
      <c r="B8" s="542"/>
      <c r="C8" s="542"/>
      <c r="D8" s="542"/>
    </row>
    <row r="9" spans="1:4" ht="14.25" customHeight="1">
      <c r="A9" s="355"/>
      <c r="B9" s="542"/>
      <c r="C9" s="542"/>
      <c r="D9" s="542"/>
    </row>
    <row r="10" spans="1:4" ht="14.25" customHeight="1">
      <c r="A10" s="355"/>
      <c r="B10" s="542"/>
      <c r="C10" s="542"/>
      <c r="D10" s="542"/>
    </row>
    <row r="11" spans="1:4" ht="14.25" customHeight="1">
      <c r="A11" s="355"/>
      <c r="B11" s="542"/>
      <c r="C11" s="542"/>
      <c r="D11" s="542"/>
    </row>
    <row r="12" spans="1:4" ht="14.25" customHeight="1">
      <c r="A12" s="355"/>
      <c r="B12" s="542"/>
      <c r="C12" s="542"/>
      <c r="D12" s="542"/>
    </row>
    <row r="13" spans="1:4" ht="14.25" customHeight="1">
      <c r="A13" s="355"/>
      <c r="B13" s="542"/>
      <c r="C13" s="542"/>
      <c r="D13" s="542"/>
    </row>
    <row r="14" spans="1:4" ht="14.25" customHeight="1">
      <c r="A14" s="355"/>
      <c r="B14" s="542"/>
      <c r="C14" s="542"/>
      <c r="D14" s="542"/>
    </row>
    <row r="15" spans="1:4" ht="14.25" customHeight="1">
      <c r="A15" s="355"/>
      <c r="B15" s="542"/>
      <c r="C15" s="542"/>
      <c r="D15" s="542"/>
    </row>
    <row r="16" spans="1:4" ht="18" customHeight="1">
      <c r="A16" s="355"/>
      <c r="B16" s="542"/>
      <c r="C16" s="542"/>
      <c r="D16" s="542"/>
    </row>
    <row r="17" spans="1:4" ht="12" customHeight="1">
      <c r="A17" s="355"/>
      <c r="B17" s="542"/>
      <c r="C17" s="542"/>
      <c r="D17" s="542"/>
    </row>
    <row r="18" spans="1:4" ht="14.25" hidden="1" customHeight="1">
      <c r="A18" s="355"/>
      <c r="B18" s="542"/>
      <c r="C18" s="542"/>
      <c r="D18" s="542"/>
    </row>
    <row r="19" spans="1:4" ht="14.25" hidden="1" customHeight="1">
      <c r="A19" s="355"/>
      <c r="B19" s="542"/>
      <c r="C19" s="542"/>
      <c r="D19" s="542"/>
    </row>
    <row r="20" spans="1:4" ht="14.25" hidden="1" customHeight="1">
      <c r="A20" s="355"/>
      <c r="B20" s="542"/>
      <c r="C20" s="542"/>
      <c r="D20" s="542"/>
    </row>
    <row r="21" spans="1:4" ht="14.25" hidden="1" customHeight="1">
      <c r="A21" s="355"/>
      <c r="B21" s="542"/>
      <c r="C21" s="542"/>
      <c r="D21" s="542"/>
    </row>
    <row r="22" spans="1:4" ht="14.25" hidden="1" customHeight="1">
      <c r="A22" s="355"/>
      <c r="B22" s="542"/>
      <c r="C22" s="542"/>
      <c r="D22" s="542"/>
    </row>
    <row r="23" spans="1:4" ht="14.25" hidden="1" customHeight="1">
      <c r="A23" s="355"/>
      <c r="B23" s="542"/>
      <c r="C23" s="542"/>
      <c r="D23" s="542"/>
    </row>
    <row r="24" spans="1:4" ht="14.25" hidden="1" customHeight="1">
      <c r="A24" s="355"/>
      <c r="B24" s="542"/>
      <c r="C24" s="542"/>
      <c r="D24" s="542"/>
    </row>
    <row r="25" spans="1:4" ht="14.25" hidden="1" customHeight="1">
      <c r="A25" s="355"/>
      <c r="B25" s="542"/>
      <c r="C25" s="542"/>
      <c r="D25" s="542"/>
    </row>
    <row r="26" spans="1:4" ht="14.25" hidden="1" customHeight="1">
      <c r="A26" s="355"/>
      <c r="B26" s="542"/>
      <c r="C26" s="542"/>
      <c r="D26" s="542"/>
    </row>
    <row r="27" spans="1:4" ht="14.25" hidden="1" customHeight="1">
      <c r="A27" s="355"/>
      <c r="B27" s="542"/>
      <c r="C27" s="542"/>
      <c r="D27" s="542"/>
    </row>
    <row r="28" spans="1:4" ht="14.25" hidden="1" customHeight="1">
      <c r="A28" s="355"/>
      <c r="B28" s="542"/>
      <c r="C28" s="542"/>
      <c r="D28" s="542"/>
    </row>
    <row r="29" spans="1:4" ht="14.25" hidden="1" customHeight="1">
      <c r="A29" s="355"/>
      <c r="B29" s="542"/>
      <c r="C29" s="542"/>
      <c r="D29" s="542"/>
    </row>
    <row r="30" spans="1:4" ht="14.25" hidden="1" customHeight="1">
      <c r="A30" s="355"/>
      <c r="B30" s="542"/>
      <c r="C30" s="542"/>
      <c r="D30" s="542"/>
    </row>
    <row r="31" spans="1:4" ht="14.25" hidden="1" customHeight="1">
      <c r="A31" s="355"/>
      <c r="B31" s="542"/>
      <c r="C31" s="542"/>
      <c r="D31" s="542"/>
    </row>
    <row r="32" spans="1:4" ht="14.25" hidden="1" customHeight="1">
      <c r="A32" s="355"/>
      <c r="B32" s="542"/>
      <c r="C32" s="542"/>
      <c r="D32" s="542"/>
    </row>
    <row r="33" spans="1:4" ht="14.25" hidden="1" customHeight="1">
      <c r="A33" s="355"/>
      <c r="B33" s="542"/>
      <c r="C33" s="542"/>
      <c r="D33" s="542"/>
    </row>
    <row r="34" spans="1:4" ht="14.25" hidden="1" customHeight="1">
      <c r="A34" s="355"/>
      <c r="B34" s="542"/>
      <c r="C34" s="542"/>
      <c r="D34" s="542"/>
    </row>
    <row r="35" spans="1:4" ht="14.25" hidden="1" customHeight="1">
      <c r="A35" s="355"/>
      <c r="B35" s="542"/>
      <c r="C35" s="542"/>
      <c r="D35" s="542"/>
    </row>
    <row r="36" spans="1:4" ht="14.25" hidden="1" customHeight="1">
      <c r="A36" s="355"/>
      <c r="B36" s="542"/>
      <c r="C36" s="542"/>
      <c r="D36" s="542"/>
    </row>
    <row r="37" spans="1:4" ht="14.25" hidden="1" customHeight="1">
      <c r="A37" s="355"/>
      <c r="B37" s="542"/>
      <c r="C37" s="542"/>
      <c r="D37" s="542"/>
    </row>
    <row r="38" spans="1:4" ht="14.25" hidden="1" customHeight="1">
      <c r="A38" s="355"/>
      <c r="B38" s="542"/>
      <c r="C38" s="542"/>
      <c r="D38" s="542"/>
    </row>
    <row r="39" spans="1:4" ht="14.25" hidden="1" customHeight="1">
      <c r="A39" s="355"/>
      <c r="B39" s="542"/>
      <c r="C39" s="542"/>
      <c r="D39" s="542"/>
    </row>
    <row r="40" spans="1:4" ht="14.25" hidden="1" customHeight="1">
      <c r="A40" s="355"/>
      <c r="B40" s="542"/>
      <c r="C40" s="542"/>
      <c r="D40" s="542"/>
    </row>
    <row r="41" spans="1:4" ht="14.25" hidden="1" customHeight="1">
      <c r="A41" s="355"/>
      <c r="B41" s="542"/>
      <c r="C41" s="542"/>
      <c r="D41" s="542"/>
    </row>
    <row r="42" spans="1:4" ht="14.25" hidden="1" customHeight="1">
      <c r="A42" s="355"/>
      <c r="B42" s="542"/>
      <c r="C42" s="542"/>
      <c r="D42" s="542"/>
    </row>
    <row r="43" spans="1:4" ht="14.25" hidden="1" customHeight="1">
      <c r="A43" s="355"/>
      <c r="B43" s="542"/>
      <c r="C43" s="542"/>
      <c r="D43" s="542"/>
    </row>
    <row r="44" spans="1:4" ht="14.25" hidden="1" customHeight="1">
      <c r="A44" s="355"/>
      <c r="B44" s="542"/>
      <c r="C44" s="542"/>
      <c r="D44" s="542"/>
    </row>
    <row r="45" spans="1:4" ht="14.25" hidden="1" customHeight="1">
      <c r="A45" s="355"/>
      <c r="B45" s="542"/>
      <c r="C45" s="542"/>
      <c r="D45" s="542"/>
    </row>
    <row r="46" spans="1:4" ht="14.25" hidden="1" customHeight="1">
      <c r="A46" s="355"/>
      <c r="B46" s="542"/>
      <c r="C46" s="542"/>
      <c r="D46" s="542"/>
    </row>
    <row r="47" spans="1:4" ht="14.25" hidden="1" customHeight="1">
      <c r="A47" s="355"/>
      <c r="B47" s="542"/>
      <c r="C47" s="542"/>
      <c r="D47" s="542"/>
    </row>
    <row r="48" spans="1:4" ht="14.25" hidden="1" customHeight="1">
      <c r="A48" s="355"/>
      <c r="B48" s="542"/>
      <c r="C48" s="542"/>
      <c r="D48" s="542"/>
    </row>
    <row r="49" spans="1:4" ht="14.25" hidden="1" customHeight="1">
      <c r="A49" s="355"/>
      <c r="B49" s="542"/>
      <c r="C49" s="542"/>
      <c r="D49" s="542"/>
    </row>
    <row r="50" spans="1:4" ht="14.25" hidden="1" customHeight="1">
      <c r="A50" s="355"/>
      <c r="B50" s="542"/>
      <c r="C50" s="542"/>
      <c r="D50" s="542"/>
    </row>
    <row r="51" spans="1:4" ht="14.25" hidden="1" customHeight="1">
      <c r="A51" s="355"/>
      <c r="B51" s="542"/>
      <c r="C51" s="542"/>
      <c r="D51" s="542"/>
    </row>
    <row r="52" spans="1:4" ht="14.25" hidden="1" customHeight="1">
      <c r="A52" s="355"/>
      <c r="B52" s="542"/>
      <c r="C52" s="542"/>
      <c r="D52" s="542"/>
    </row>
    <row r="53" spans="1:4" ht="14.25" hidden="1" customHeight="1">
      <c r="A53" s="355"/>
      <c r="B53" s="542"/>
      <c r="C53" s="542"/>
      <c r="D53" s="542"/>
    </row>
    <row r="54" spans="1:4" ht="14.25" hidden="1" customHeight="1">
      <c r="A54" s="355"/>
      <c r="B54" s="542"/>
      <c r="C54" s="542"/>
      <c r="D54" s="542"/>
    </row>
    <row r="55" spans="1:4" ht="14.25" hidden="1" customHeight="1">
      <c r="A55" s="355"/>
      <c r="B55" s="542"/>
      <c r="C55" s="542"/>
      <c r="D55" s="542"/>
    </row>
    <row r="56" spans="1:4" ht="14.25" hidden="1" customHeight="1">
      <c r="A56" s="355"/>
      <c r="B56" s="542"/>
      <c r="C56" s="542"/>
      <c r="D56" s="542"/>
    </row>
    <row r="57" spans="1:4" ht="14.25" hidden="1" customHeight="1">
      <c r="A57" s="355"/>
      <c r="B57" s="542"/>
      <c r="C57" s="542"/>
      <c r="D57" s="542"/>
    </row>
    <row r="58" spans="1:4" ht="14.25" hidden="1" customHeight="1">
      <c r="A58" s="355"/>
      <c r="B58" s="542"/>
      <c r="C58" s="542"/>
      <c r="D58" s="542"/>
    </row>
    <row r="59" spans="1:4" ht="14.25" hidden="1" customHeight="1">
      <c r="A59" s="355"/>
      <c r="B59" s="542"/>
      <c r="C59" s="542"/>
      <c r="D59" s="542"/>
    </row>
    <row r="60" spans="1:4" ht="14.25" hidden="1" customHeight="1">
      <c r="A60" s="355"/>
      <c r="B60" s="542"/>
      <c r="C60" s="542"/>
      <c r="D60" s="542"/>
    </row>
    <row r="61" spans="1:4" ht="14.25" hidden="1" customHeight="1">
      <c r="A61" s="355"/>
      <c r="B61" s="542"/>
      <c r="C61" s="542"/>
      <c r="D61" s="542"/>
    </row>
    <row r="62" spans="1:4" ht="14.25" hidden="1" customHeight="1">
      <c r="A62" s="355"/>
      <c r="B62" s="542"/>
      <c r="C62" s="542"/>
      <c r="D62" s="542"/>
    </row>
    <row r="63" spans="1:4" ht="14.25" hidden="1" customHeight="1">
      <c r="A63" s="355"/>
      <c r="B63" s="542"/>
      <c r="C63" s="542"/>
      <c r="D63" s="542"/>
    </row>
    <row r="64" spans="1:4" ht="14.25" hidden="1" customHeight="1">
      <c r="A64" s="355"/>
      <c r="B64" s="542"/>
      <c r="C64" s="542"/>
      <c r="D64" s="542"/>
    </row>
    <row r="65" spans="1:4" ht="14.25" hidden="1" customHeight="1">
      <c r="A65" s="355"/>
      <c r="B65" s="542"/>
      <c r="C65" s="542"/>
      <c r="D65" s="542"/>
    </row>
    <row r="66" spans="1:4" ht="14.25" hidden="1" customHeight="1">
      <c r="A66" s="355"/>
      <c r="B66" s="542"/>
      <c r="C66" s="542"/>
      <c r="D66" s="542"/>
    </row>
    <row r="67" spans="1:4" ht="14.25" hidden="1" customHeight="1">
      <c r="A67" s="355"/>
      <c r="B67" s="542"/>
      <c r="C67" s="542"/>
      <c r="D67" s="542"/>
    </row>
    <row r="68" spans="1:4" ht="14.25" hidden="1" customHeight="1">
      <c r="A68" s="355"/>
      <c r="B68" s="542"/>
      <c r="C68" s="542"/>
      <c r="D68" s="542"/>
    </row>
    <row r="69" spans="1:4" ht="14.25" hidden="1" customHeight="1">
      <c r="A69" s="355"/>
      <c r="B69" s="542"/>
      <c r="C69" s="542"/>
      <c r="D69" s="542"/>
    </row>
    <row r="70" spans="1:4" ht="14.25" hidden="1" customHeight="1">
      <c r="A70" s="355"/>
      <c r="B70" s="542"/>
      <c r="C70" s="542"/>
      <c r="D70" s="542"/>
    </row>
    <row r="71" spans="1:4" ht="14.25" hidden="1" customHeight="1">
      <c r="A71" s="355"/>
      <c r="B71" s="542"/>
      <c r="C71" s="542"/>
      <c r="D71" s="542"/>
    </row>
    <row r="72" spans="1:4" ht="14.25" hidden="1" customHeight="1">
      <c r="A72" s="355"/>
      <c r="B72" s="542"/>
      <c r="C72" s="542"/>
      <c r="D72" s="542"/>
    </row>
    <row r="73" spans="1:4" ht="14.25" hidden="1" customHeight="1">
      <c r="A73" s="355"/>
      <c r="B73" s="542"/>
      <c r="C73" s="542"/>
      <c r="D73" s="542"/>
    </row>
    <row r="74" spans="1:4" ht="14.25" hidden="1" customHeight="1">
      <c r="A74" s="355"/>
      <c r="B74" s="542"/>
      <c r="C74" s="542"/>
      <c r="D74" s="542"/>
    </row>
    <row r="75" spans="1:4" ht="14.25" hidden="1" customHeight="1">
      <c r="A75" s="355"/>
      <c r="B75" s="542"/>
      <c r="C75" s="542"/>
      <c r="D75" s="542"/>
    </row>
    <row r="76" spans="1:4" ht="14.25" hidden="1" customHeight="1">
      <c r="A76" s="355"/>
      <c r="B76" s="542"/>
      <c r="C76" s="542"/>
      <c r="D76" s="542"/>
    </row>
    <row r="77" spans="1:4" ht="14.25" hidden="1" customHeight="1">
      <c r="A77" s="355"/>
      <c r="B77" s="542"/>
      <c r="C77" s="542"/>
      <c r="D77" s="542"/>
    </row>
    <row r="78" spans="1:4" ht="14.25" hidden="1" customHeight="1">
      <c r="A78" s="355"/>
      <c r="B78" s="542"/>
      <c r="C78" s="542"/>
      <c r="D78" s="542"/>
    </row>
    <row r="79" spans="1:4" ht="14.25" customHeight="1">
      <c r="A79" s="355"/>
      <c r="B79" s="542"/>
      <c r="C79" s="542"/>
      <c r="D79" s="542"/>
    </row>
    <row r="80" spans="1:4" ht="14.25" customHeight="1">
      <c r="A80" s="355"/>
      <c r="B80" s="542"/>
      <c r="C80" s="542"/>
      <c r="D80" s="542"/>
    </row>
    <row r="81" spans="1:4" ht="14.25" customHeight="1">
      <c r="A81" s="355"/>
      <c r="B81" s="542"/>
      <c r="C81" s="542"/>
      <c r="D81" s="542"/>
    </row>
    <row r="82" spans="1:4" ht="15" customHeight="1">
      <c r="A82" s="355"/>
      <c r="B82" s="543"/>
      <c r="C82" s="543"/>
      <c r="D82" s="543"/>
    </row>
    <row r="83" spans="1:4" ht="14.25" customHeight="1">
      <c r="A83" s="355"/>
      <c r="B83" s="356"/>
      <c r="C83" s="357"/>
      <c r="D83" s="356"/>
    </row>
    <row r="84" spans="1:4" ht="14.25" customHeight="1">
      <c r="A84" s="355"/>
      <c r="B84" s="356"/>
      <c r="C84" s="357"/>
      <c r="D84" s="356"/>
    </row>
    <row r="85" spans="1:4" ht="14.25" customHeight="1">
      <c r="A85" s="355"/>
      <c r="B85" s="356"/>
      <c r="C85" s="357"/>
      <c r="D85" s="356"/>
    </row>
    <row r="86" spans="1:4" ht="14.25" customHeight="1">
      <c r="A86" s="355"/>
      <c r="B86" s="356"/>
      <c r="C86" s="357"/>
      <c r="D86" s="356"/>
    </row>
    <row r="87" spans="1:4" ht="14.25" customHeight="1">
      <c r="A87" s="355"/>
      <c r="B87" s="356"/>
      <c r="C87" s="357"/>
      <c r="D87" s="356"/>
    </row>
    <row r="88" spans="1:4" ht="14.25" customHeight="1">
      <c r="A88" s="355"/>
      <c r="B88" s="356"/>
      <c r="C88" s="357"/>
      <c r="D88" s="356"/>
    </row>
    <row r="89" spans="1:4" ht="14.25" customHeight="1">
      <c r="A89" s="355"/>
      <c r="B89" s="356"/>
      <c r="C89" s="357"/>
      <c r="D89" s="356"/>
    </row>
    <row r="90" spans="1:4" ht="14.25" customHeight="1">
      <c r="A90" s="355"/>
      <c r="B90" s="356"/>
      <c r="C90" s="357"/>
      <c r="D90" s="356"/>
    </row>
    <row r="91" spans="1:4" ht="14.25" customHeight="1">
      <c r="A91" s="355"/>
      <c r="B91" s="356"/>
      <c r="C91" s="357"/>
      <c r="D91" s="356"/>
    </row>
    <row r="92" spans="1:4" ht="14.25" customHeight="1">
      <c r="A92" s="355"/>
      <c r="B92" s="356"/>
      <c r="C92" s="357"/>
      <c r="D92" s="356"/>
    </row>
    <row r="93" spans="1:4" ht="14.25" customHeight="1">
      <c r="A93" s="355"/>
      <c r="B93" s="356"/>
      <c r="C93" s="357"/>
      <c r="D93" s="356"/>
    </row>
    <row r="94" spans="1:4" ht="14.25" customHeight="1">
      <c r="A94" s="355"/>
      <c r="B94" s="356"/>
      <c r="C94" s="357"/>
      <c r="D94" s="356"/>
    </row>
    <row r="95" spans="1:4" ht="14.25" customHeight="1">
      <c r="A95" s="355"/>
      <c r="B95" s="356"/>
      <c r="C95" s="357"/>
      <c r="D95" s="356"/>
    </row>
    <row r="96" spans="1:4" ht="14.25" customHeight="1">
      <c r="A96" s="355"/>
      <c r="B96" s="356"/>
      <c r="C96" s="357"/>
      <c r="D96" s="356"/>
    </row>
    <row r="97" spans="1:4" ht="14.25" customHeight="1">
      <c r="A97" s="355"/>
      <c r="B97" s="356"/>
      <c r="C97" s="357"/>
      <c r="D97" s="356"/>
    </row>
    <row r="98" spans="1:4" ht="14.25" customHeight="1">
      <c r="A98" s="355"/>
      <c r="B98" s="356"/>
      <c r="C98" s="357"/>
      <c r="D98" s="356"/>
    </row>
    <row r="99" spans="1:4" ht="14.25" customHeight="1">
      <c r="A99" s="355"/>
      <c r="B99" s="356"/>
      <c r="C99" s="357"/>
      <c r="D99" s="356"/>
    </row>
    <row r="100" spans="1:4" ht="14.25" customHeight="1">
      <c r="A100" s="355"/>
      <c r="B100" s="356"/>
      <c r="C100" s="357"/>
      <c r="D100" s="356"/>
    </row>
    <row r="101" spans="1:4" ht="14.25" customHeight="1">
      <c r="A101" s="355"/>
      <c r="B101" s="356"/>
      <c r="C101" s="357"/>
      <c r="D101" s="356"/>
    </row>
  </sheetData>
  <mergeCells count="82">
    <mergeCell ref="B81:D81"/>
    <mergeCell ref="B82:D82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J4:R7"/>
  <sheetViews>
    <sheetView workbookViewId="0">
      <selection activeCell="K43" sqref="K43"/>
    </sheetView>
  </sheetViews>
  <sheetFormatPr defaultRowHeight="10.5"/>
  <sheetData>
    <row r="4" spans="10:18">
      <c r="J4" s="358"/>
      <c r="K4" s="358"/>
      <c r="L4" s="358"/>
      <c r="M4" s="358"/>
      <c r="N4" s="358"/>
      <c r="O4" s="358"/>
      <c r="P4" s="358"/>
      <c r="Q4" s="358"/>
      <c r="R4" s="358"/>
    </row>
    <row r="5" spans="10:18">
      <c r="J5" s="358"/>
      <c r="K5" s="358"/>
      <c r="L5" s="358"/>
      <c r="M5" s="358"/>
      <c r="N5" s="358"/>
      <c r="O5" s="358"/>
      <c r="P5" s="358"/>
      <c r="Q5" s="358"/>
      <c r="R5" s="358"/>
    </row>
    <row r="6" spans="10:18">
      <c r="J6" s="358"/>
      <c r="K6" s="358"/>
      <c r="L6" s="358"/>
      <c r="M6" s="358"/>
      <c r="N6" s="358"/>
      <c r="O6" s="358"/>
      <c r="P6" s="358"/>
      <c r="Q6" s="358"/>
      <c r="R6" s="358"/>
    </row>
    <row r="7" spans="10:18">
      <c r="J7" s="358"/>
      <c r="K7" s="358"/>
      <c r="L7" s="358"/>
      <c r="M7" s="358"/>
      <c r="N7" s="358"/>
      <c r="O7" s="358"/>
      <c r="P7" s="358"/>
      <c r="Q7" s="358"/>
      <c r="R7" s="358"/>
    </row>
  </sheetData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ySplit="1" topLeftCell="A2" activePane="bottomLeft" state="frozen"/>
      <selection activeCell="H5" sqref="H5"/>
      <selection pane="bottomLeft"/>
    </sheetView>
  </sheetViews>
  <sheetFormatPr defaultColWidth="14.6640625" defaultRowHeight="15" customHeight="1"/>
  <cols>
    <col min="1" max="1" width="5.83203125" style="359" bestFit="1" customWidth="1"/>
    <col min="2" max="2" width="5.1640625" style="359" bestFit="1" customWidth="1"/>
    <col min="3" max="4" width="0" style="359" hidden="1" bestFit="1" customWidth="1"/>
    <col min="5" max="5" width="125" style="359" bestFit="1" customWidth="1"/>
    <col min="6" max="6" width="14.6640625" style="359" bestFit="1"/>
    <col min="7" max="16384" width="14.6640625" style="359"/>
  </cols>
  <sheetData>
    <row r="1" spans="1:5" ht="15" customHeight="1">
      <c r="A1" s="544" t="s">
        <v>161</v>
      </c>
      <c r="B1" s="544"/>
      <c r="C1" s="360"/>
      <c r="D1" s="360"/>
      <c r="E1" s="360" t="s">
        <v>413</v>
      </c>
    </row>
    <row r="2" spans="1:5" ht="15" customHeight="1">
      <c r="A2" s="545" t="s">
        <v>414</v>
      </c>
      <c r="B2" s="545"/>
      <c r="C2" s="362"/>
      <c r="D2" s="363">
        <v>1</v>
      </c>
      <c r="E2" s="361" t="s">
        <v>415</v>
      </c>
    </row>
    <row r="3" spans="1:5" ht="15" customHeight="1">
      <c r="A3" s="546" t="s">
        <v>416</v>
      </c>
      <c r="B3" s="546"/>
      <c r="C3" s="365"/>
      <c r="D3" s="366">
        <v>1</v>
      </c>
      <c r="E3" s="364" t="s">
        <v>417</v>
      </c>
    </row>
    <row r="4" spans="1:5" ht="15" customHeight="1">
      <c r="A4" s="546" t="s">
        <v>418</v>
      </c>
      <c r="B4" s="546"/>
      <c r="C4" s="365"/>
      <c r="D4" s="366">
        <v>1</v>
      </c>
      <c r="E4" s="364" t="s">
        <v>419</v>
      </c>
    </row>
    <row r="5" spans="1:5" ht="15" customHeight="1">
      <c r="A5" s="546" t="s">
        <v>420</v>
      </c>
      <c r="B5" s="546"/>
      <c r="C5" s="365"/>
      <c r="D5" s="366">
        <v>1</v>
      </c>
      <c r="E5" s="364" t="s">
        <v>421</v>
      </c>
    </row>
    <row r="6" spans="1:5" ht="15" customHeight="1">
      <c r="A6" s="546" t="s">
        <v>422</v>
      </c>
      <c r="B6" s="546"/>
      <c r="C6" s="365"/>
      <c r="D6" s="366">
        <v>1</v>
      </c>
      <c r="E6" s="364" t="s">
        <v>423</v>
      </c>
    </row>
    <row r="7" spans="1:5" ht="15" customHeight="1">
      <c r="A7" s="546" t="s">
        <v>424</v>
      </c>
      <c r="B7" s="546"/>
      <c r="C7" s="365"/>
      <c r="D7" s="366">
        <v>1</v>
      </c>
      <c r="E7" s="364" t="s">
        <v>425</v>
      </c>
    </row>
    <row r="8" spans="1:5" ht="15" customHeight="1">
      <c r="A8" s="546" t="s">
        <v>426</v>
      </c>
      <c r="B8" s="546"/>
      <c r="C8" s="365"/>
      <c r="D8" s="366">
        <v>1</v>
      </c>
      <c r="E8" s="364" t="s">
        <v>427</v>
      </c>
    </row>
    <row r="9" spans="1:5" ht="15" customHeight="1">
      <c r="A9" s="546" t="s">
        <v>428</v>
      </c>
      <c r="B9" s="546"/>
      <c r="C9" s="365"/>
      <c r="D9" s="366">
        <v>1</v>
      </c>
      <c r="E9" s="364" t="s">
        <v>429</v>
      </c>
    </row>
    <row r="10" spans="1:5" ht="15" customHeight="1">
      <c r="A10" s="546" t="s">
        <v>430</v>
      </c>
      <c r="B10" s="546"/>
      <c r="C10" s="365"/>
      <c r="D10" s="366">
        <v>1</v>
      </c>
      <c r="E10" s="364" t="s">
        <v>431</v>
      </c>
    </row>
    <row r="11" spans="1:5" ht="15" customHeight="1">
      <c r="A11" s="546" t="s">
        <v>432</v>
      </c>
      <c r="B11" s="546"/>
      <c r="C11" s="365"/>
      <c r="D11" s="366">
        <v>1</v>
      </c>
      <c r="E11" s="364" t="s">
        <v>433</v>
      </c>
    </row>
    <row r="12" spans="1:5" ht="15" customHeight="1">
      <c r="A12" s="546" t="s">
        <v>434</v>
      </c>
      <c r="B12" s="546"/>
      <c r="C12" s="365"/>
      <c r="D12" s="366">
        <v>1</v>
      </c>
      <c r="E12" s="364" t="s">
        <v>435</v>
      </c>
    </row>
    <row r="13" spans="1:5" ht="15" customHeight="1">
      <c r="A13" s="546" t="s">
        <v>436</v>
      </c>
      <c r="B13" s="546"/>
      <c r="C13" s="365"/>
      <c r="D13" s="366">
        <v>1</v>
      </c>
      <c r="E13" s="364" t="s">
        <v>437</v>
      </c>
    </row>
    <row r="14" spans="1:5" ht="15" customHeight="1">
      <c r="A14" s="546" t="s">
        <v>438</v>
      </c>
      <c r="B14" s="546"/>
      <c r="C14" s="365"/>
      <c r="D14" s="366">
        <v>1</v>
      </c>
      <c r="E14" s="364" t="s">
        <v>439</v>
      </c>
    </row>
    <row r="15" spans="1:5" ht="15" customHeight="1">
      <c r="A15" s="546" t="s">
        <v>440</v>
      </c>
      <c r="B15" s="546"/>
      <c r="C15" s="365"/>
      <c r="D15" s="366">
        <v>1</v>
      </c>
      <c r="E15" s="364" t="s">
        <v>439</v>
      </c>
    </row>
    <row r="16" spans="1:5" ht="15" customHeight="1">
      <c r="A16" s="546" t="s">
        <v>441</v>
      </c>
      <c r="B16" s="546"/>
      <c r="C16" s="365"/>
      <c r="D16" s="366">
        <v>1</v>
      </c>
      <c r="E16" s="364" t="s">
        <v>442</v>
      </c>
    </row>
    <row r="17" spans="1:5" ht="15" customHeight="1">
      <c r="A17" s="546" t="s">
        <v>443</v>
      </c>
      <c r="B17" s="546"/>
      <c r="C17" s="365"/>
      <c r="D17" s="366">
        <v>1</v>
      </c>
      <c r="E17" s="364" t="s">
        <v>444</v>
      </c>
    </row>
    <row r="18" spans="1:5" ht="15" customHeight="1">
      <c r="A18" s="546" t="s">
        <v>445</v>
      </c>
      <c r="B18" s="546"/>
      <c r="C18" s="365"/>
      <c r="D18" s="366">
        <v>1</v>
      </c>
      <c r="E18" s="364" t="s">
        <v>446</v>
      </c>
    </row>
    <row r="19" spans="1:5" ht="15" customHeight="1">
      <c r="A19" s="546" t="s">
        <v>447</v>
      </c>
      <c r="B19" s="546"/>
      <c r="C19" s="365"/>
      <c r="D19" s="366">
        <v>1</v>
      </c>
      <c r="E19" s="364" t="s">
        <v>448</v>
      </c>
    </row>
    <row r="20" spans="1:5" ht="15" customHeight="1">
      <c r="A20" s="546" t="s">
        <v>449</v>
      </c>
      <c r="B20" s="546"/>
      <c r="C20" s="365"/>
      <c r="D20" s="366">
        <v>1</v>
      </c>
      <c r="E20" s="364" t="s">
        <v>450</v>
      </c>
    </row>
    <row r="21" spans="1:5" ht="15" customHeight="1">
      <c r="A21" s="546" t="s">
        <v>451</v>
      </c>
      <c r="B21" s="546"/>
      <c r="C21" s="365"/>
      <c r="D21" s="366">
        <v>1</v>
      </c>
      <c r="E21" s="364" t="s">
        <v>452</v>
      </c>
    </row>
    <row r="22" spans="1:5" ht="15" customHeight="1">
      <c r="A22" s="546" t="s">
        <v>453</v>
      </c>
      <c r="B22" s="546"/>
      <c r="C22" s="367"/>
      <c r="D22" s="367"/>
      <c r="E22" s="364" t="s">
        <v>454</v>
      </c>
    </row>
    <row r="23" spans="1:5" ht="15" customHeight="1">
      <c r="A23" s="546" t="s">
        <v>455</v>
      </c>
      <c r="B23" s="546"/>
      <c r="C23" s="367"/>
      <c r="D23" s="367"/>
      <c r="E23" s="364" t="s">
        <v>456</v>
      </c>
    </row>
    <row r="24" spans="1:5" ht="15" customHeight="1">
      <c r="A24" s="546" t="s">
        <v>457</v>
      </c>
      <c r="B24" s="546"/>
      <c r="C24" s="367"/>
      <c r="D24" s="367"/>
      <c r="E24" s="364" t="s">
        <v>458</v>
      </c>
    </row>
    <row r="25" spans="1:5" ht="15" customHeight="1">
      <c r="A25" s="546" t="s">
        <v>459</v>
      </c>
      <c r="B25" s="546"/>
      <c r="C25" s="367"/>
      <c r="D25" s="367"/>
      <c r="E25" s="364" t="s">
        <v>460</v>
      </c>
    </row>
    <row r="26" spans="1:5" ht="15" customHeight="1">
      <c r="A26" s="546" t="s">
        <v>461</v>
      </c>
      <c r="B26" s="546"/>
      <c r="C26" s="367"/>
      <c r="D26" s="367"/>
      <c r="E26" s="364" t="s">
        <v>462</v>
      </c>
    </row>
    <row r="27" spans="1:5" ht="15" customHeight="1">
      <c r="A27" s="546" t="s">
        <v>463</v>
      </c>
      <c r="B27" s="546"/>
      <c r="C27" s="367"/>
      <c r="D27" s="367"/>
      <c r="E27" s="364" t="s">
        <v>464</v>
      </c>
    </row>
    <row r="28" spans="1:5" ht="15" customHeight="1">
      <c r="A28" s="546" t="s">
        <v>465</v>
      </c>
      <c r="B28" s="546"/>
      <c r="C28" s="367"/>
      <c r="D28" s="367"/>
      <c r="E28" s="364" t="s">
        <v>466</v>
      </c>
    </row>
  </sheetData>
  <mergeCells count="28">
    <mergeCell ref="A26:B26"/>
    <mergeCell ref="A27:B27"/>
    <mergeCell ref="A28:B28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workbookViewId="0">
      <pane xSplit="16" ySplit="9" topLeftCell="Q10" activePane="bottomRight" state="frozen"/>
      <selection activeCell="B47" sqref="B47"/>
      <selection pane="topRight"/>
      <selection pane="bottomLeft"/>
      <selection pane="bottomRight" activeCell="Q10" sqref="Q10"/>
    </sheetView>
  </sheetViews>
  <sheetFormatPr defaultColWidth="14.6640625" defaultRowHeight="13.5" customHeight="1"/>
  <cols>
    <col min="1" max="1" width="11.6640625" style="368" bestFit="1" customWidth="1"/>
    <col min="2" max="2" width="35.83203125" style="368" bestFit="1" customWidth="1"/>
    <col min="3" max="5" width="0" style="368" hidden="1" bestFit="1" customWidth="1"/>
    <col min="6" max="32" width="5.83203125" style="368" bestFit="1" customWidth="1"/>
    <col min="33" max="33" width="14.6640625" style="368" bestFit="1"/>
    <col min="34" max="16384" width="14.6640625" style="368"/>
  </cols>
  <sheetData>
    <row r="1" spans="1:32" ht="26.25" customHeight="1">
      <c r="A1" s="547" t="s">
        <v>467</v>
      </c>
      <c r="B1" s="549" t="s">
        <v>468</v>
      </c>
      <c r="C1" s="369"/>
      <c r="D1" s="369"/>
      <c r="E1" s="370"/>
      <c r="F1" s="551" t="s">
        <v>469</v>
      </c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3"/>
    </row>
    <row r="2" spans="1:32" ht="30.75" customHeight="1">
      <c r="A2" s="547"/>
      <c r="B2" s="549"/>
      <c r="C2" s="371" t="s">
        <v>77</v>
      </c>
      <c r="D2" s="371" t="s">
        <v>78</v>
      </c>
      <c r="E2" s="372" t="s">
        <v>79</v>
      </c>
      <c r="F2" s="554" t="s">
        <v>470</v>
      </c>
      <c r="G2" s="555"/>
      <c r="H2" s="555"/>
      <c r="I2" s="555"/>
      <c r="J2" s="555"/>
      <c r="K2" s="555"/>
      <c r="L2" s="555"/>
      <c r="M2" s="555"/>
      <c r="N2" s="556"/>
      <c r="O2" s="554" t="s">
        <v>471</v>
      </c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6"/>
    </row>
    <row r="3" spans="1:32" ht="48.75" customHeight="1">
      <c r="A3" s="548"/>
      <c r="B3" s="550"/>
      <c r="C3" s="373"/>
      <c r="D3" s="373"/>
      <c r="E3" s="374"/>
      <c r="F3" s="375" t="s">
        <v>414</v>
      </c>
      <c r="G3" s="376" t="s">
        <v>416</v>
      </c>
      <c r="H3" s="376" t="s">
        <v>472</v>
      </c>
      <c r="I3" s="376" t="s">
        <v>420</v>
      </c>
      <c r="J3" s="376" t="s">
        <v>422</v>
      </c>
      <c r="K3" s="376" t="s">
        <v>473</v>
      </c>
      <c r="L3" s="376" t="s">
        <v>426</v>
      </c>
      <c r="M3" s="376" t="s">
        <v>428</v>
      </c>
      <c r="N3" s="377" t="s">
        <v>430</v>
      </c>
      <c r="O3" s="378" t="s">
        <v>432</v>
      </c>
      <c r="P3" s="379" t="s">
        <v>434</v>
      </c>
      <c r="Q3" s="379" t="s">
        <v>436</v>
      </c>
      <c r="R3" s="379" t="s">
        <v>438</v>
      </c>
      <c r="S3" s="379" t="s">
        <v>474</v>
      </c>
      <c r="T3" s="379" t="s">
        <v>441</v>
      </c>
      <c r="U3" s="379" t="s">
        <v>443</v>
      </c>
      <c r="V3" s="379" t="s">
        <v>445</v>
      </c>
      <c r="W3" s="379" t="s">
        <v>447</v>
      </c>
      <c r="X3" s="379" t="s">
        <v>449</v>
      </c>
      <c r="Y3" s="379" t="s">
        <v>451</v>
      </c>
      <c r="Z3" s="379" t="s">
        <v>453</v>
      </c>
      <c r="AA3" s="379" t="s">
        <v>455</v>
      </c>
      <c r="AB3" s="379" t="s">
        <v>457</v>
      </c>
      <c r="AC3" s="379" t="s">
        <v>475</v>
      </c>
      <c r="AD3" s="380" t="s">
        <v>461</v>
      </c>
      <c r="AE3" s="378" t="s">
        <v>463</v>
      </c>
      <c r="AF3" s="381" t="s">
        <v>465</v>
      </c>
    </row>
    <row r="4" spans="1:32" ht="23.25" customHeight="1">
      <c r="A4" s="382" t="s">
        <v>243</v>
      </c>
      <c r="B4" s="383" t="s">
        <v>244</v>
      </c>
      <c r="C4" s="384"/>
      <c r="D4" s="384"/>
      <c r="E4" s="385"/>
      <c r="F4" s="386"/>
      <c r="G4" s="387"/>
      <c r="H4" s="387"/>
      <c r="I4" s="387"/>
      <c r="J4" s="387"/>
      <c r="K4" s="387"/>
      <c r="L4" s="387"/>
      <c r="M4" s="387"/>
      <c r="N4" s="388"/>
      <c r="O4" s="389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1"/>
    </row>
    <row r="5" spans="1:32" ht="13.5" customHeight="1">
      <c r="A5" s="392" t="s">
        <v>245</v>
      </c>
      <c r="B5" s="393" t="s">
        <v>246</v>
      </c>
      <c r="C5" s="21"/>
      <c r="D5" s="21"/>
      <c r="E5" s="39"/>
      <c r="F5" s="394" t="s">
        <v>476</v>
      </c>
      <c r="H5" s="18" t="s">
        <v>476</v>
      </c>
      <c r="I5" s="18" t="s">
        <v>476</v>
      </c>
      <c r="K5" s="18" t="s">
        <v>476</v>
      </c>
      <c r="L5" s="18" t="s">
        <v>476</v>
      </c>
      <c r="M5" s="18" t="s">
        <v>476</v>
      </c>
      <c r="N5" s="395"/>
      <c r="O5" s="396"/>
      <c r="AF5" s="395"/>
    </row>
    <row r="6" spans="1:32" ht="13.5" customHeight="1">
      <c r="A6" s="392" t="s">
        <v>247</v>
      </c>
      <c r="B6" s="393" t="s">
        <v>219</v>
      </c>
      <c r="C6" s="21"/>
      <c r="D6" s="21"/>
      <c r="E6" s="39"/>
      <c r="F6" s="394" t="s">
        <v>476</v>
      </c>
      <c r="H6" s="18" t="s">
        <v>476</v>
      </c>
      <c r="I6" s="18" t="s">
        <v>476</v>
      </c>
      <c r="K6" s="18" t="s">
        <v>476</v>
      </c>
      <c r="L6" s="18" t="s">
        <v>476</v>
      </c>
      <c r="M6" s="18" t="s">
        <v>476</v>
      </c>
      <c r="N6" s="395"/>
      <c r="O6" s="396"/>
      <c r="AF6" s="395"/>
    </row>
    <row r="7" spans="1:32" ht="13.5" customHeight="1">
      <c r="A7" s="392" t="s">
        <v>249</v>
      </c>
      <c r="B7" s="393" t="s">
        <v>215</v>
      </c>
      <c r="C7" s="21"/>
      <c r="D7" s="21"/>
      <c r="E7" s="39"/>
      <c r="F7" s="394" t="s">
        <v>476</v>
      </c>
      <c r="H7" s="18" t="s">
        <v>476</v>
      </c>
      <c r="I7" s="18" t="s">
        <v>476</v>
      </c>
      <c r="K7" s="18" t="s">
        <v>476</v>
      </c>
      <c r="L7" s="18" t="s">
        <v>476</v>
      </c>
      <c r="M7" s="18" t="s">
        <v>476</v>
      </c>
      <c r="N7" s="395"/>
      <c r="O7" s="396"/>
      <c r="AF7" s="395"/>
    </row>
    <row r="8" spans="1:32" ht="13.5" customHeight="1">
      <c r="A8" s="392" t="s">
        <v>251</v>
      </c>
      <c r="B8" s="397" t="s">
        <v>221</v>
      </c>
      <c r="C8" s="21"/>
      <c r="D8" s="21"/>
      <c r="E8" s="39"/>
      <c r="F8" s="394" t="s">
        <v>476</v>
      </c>
      <c r="H8" s="18" t="s">
        <v>476</v>
      </c>
      <c r="I8" s="18" t="s">
        <v>476</v>
      </c>
      <c r="K8" s="18" t="s">
        <v>476</v>
      </c>
      <c r="L8" s="18" t="s">
        <v>476</v>
      </c>
      <c r="M8" s="18" t="s">
        <v>476</v>
      </c>
      <c r="N8" s="395"/>
      <c r="O8" s="396"/>
      <c r="AF8" s="395"/>
    </row>
    <row r="9" spans="1:32" ht="23.25" customHeight="1">
      <c r="A9" s="398" t="s">
        <v>258</v>
      </c>
      <c r="B9" s="399" t="s">
        <v>259</v>
      </c>
      <c r="C9" s="42"/>
      <c r="D9" s="42"/>
      <c r="E9" s="400"/>
      <c r="F9" s="401"/>
      <c r="G9" s="402"/>
      <c r="H9" s="402"/>
      <c r="I9" s="402"/>
      <c r="J9" s="402"/>
      <c r="K9" s="402"/>
      <c r="L9" s="402"/>
      <c r="M9" s="402"/>
      <c r="N9" s="403"/>
      <c r="O9" s="404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3"/>
    </row>
    <row r="10" spans="1:32" ht="13.5" customHeight="1">
      <c r="A10" s="392" t="s">
        <v>260</v>
      </c>
      <c r="B10" s="393" t="s">
        <v>217</v>
      </c>
      <c r="C10" s="21"/>
      <c r="D10" s="21"/>
      <c r="E10" s="39"/>
      <c r="F10" s="394" t="s">
        <v>476</v>
      </c>
      <c r="H10" s="18" t="s">
        <v>476</v>
      </c>
      <c r="I10" s="18" t="s">
        <v>476</v>
      </c>
      <c r="J10" s="18" t="s">
        <v>476</v>
      </c>
      <c r="M10" s="18" t="s">
        <v>476</v>
      </c>
      <c r="N10" s="405" t="s">
        <v>476</v>
      </c>
      <c r="O10" s="396"/>
      <c r="AF10" s="395"/>
    </row>
    <row r="11" spans="1:32" ht="13.5" customHeight="1">
      <c r="A11" s="392" t="s">
        <v>262</v>
      </c>
      <c r="B11" s="393" t="s">
        <v>263</v>
      </c>
      <c r="C11" s="21"/>
      <c r="D11" s="21"/>
      <c r="E11" s="39"/>
      <c r="F11" s="394" t="s">
        <v>476</v>
      </c>
      <c r="H11" s="18" t="s">
        <v>476</v>
      </c>
      <c r="I11" s="18" t="s">
        <v>476</v>
      </c>
      <c r="J11" s="18" t="s">
        <v>476</v>
      </c>
      <c r="M11" s="18" t="s">
        <v>476</v>
      </c>
      <c r="N11" s="405" t="s">
        <v>476</v>
      </c>
      <c r="O11" s="396"/>
      <c r="AF11" s="395"/>
    </row>
    <row r="12" spans="1:32" ht="13.5" customHeight="1">
      <c r="A12" s="392" t="s">
        <v>265</v>
      </c>
      <c r="B12" s="393" t="s">
        <v>231</v>
      </c>
      <c r="C12" s="21"/>
      <c r="D12" s="21"/>
      <c r="E12" s="39"/>
      <c r="F12" s="394" t="s">
        <v>476</v>
      </c>
      <c r="H12" s="18" t="s">
        <v>476</v>
      </c>
      <c r="I12" s="18" t="s">
        <v>476</v>
      </c>
      <c r="J12" s="18" t="s">
        <v>476</v>
      </c>
      <c r="M12" s="18" t="s">
        <v>476</v>
      </c>
      <c r="N12" s="405" t="s">
        <v>476</v>
      </c>
      <c r="O12" s="396"/>
      <c r="AF12" s="395"/>
    </row>
    <row r="13" spans="1:32" ht="13.5" customHeight="1">
      <c r="A13" s="398" t="s">
        <v>266</v>
      </c>
      <c r="B13" s="399" t="s">
        <v>267</v>
      </c>
      <c r="C13" s="42"/>
      <c r="D13" s="42"/>
      <c r="E13" s="400"/>
      <c r="F13" s="401"/>
      <c r="G13" s="402"/>
      <c r="H13" s="402"/>
      <c r="I13" s="402"/>
      <c r="J13" s="402"/>
      <c r="K13" s="402"/>
      <c r="L13" s="402"/>
      <c r="M13" s="402"/>
      <c r="N13" s="403"/>
      <c r="O13" s="404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3"/>
    </row>
    <row r="14" spans="1:32" ht="13.5" customHeight="1">
      <c r="A14" s="398" t="s">
        <v>268</v>
      </c>
      <c r="B14" s="399" t="s">
        <v>269</v>
      </c>
      <c r="C14" s="42"/>
      <c r="D14" s="42"/>
      <c r="E14" s="400"/>
      <c r="F14" s="401"/>
      <c r="G14" s="402"/>
      <c r="H14" s="402"/>
      <c r="I14" s="402"/>
      <c r="J14" s="402"/>
      <c r="K14" s="402"/>
      <c r="L14" s="402"/>
      <c r="M14" s="402"/>
      <c r="N14" s="403"/>
      <c r="O14" s="404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3"/>
    </row>
    <row r="15" spans="1:32" ht="23.25" customHeight="1">
      <c r="A15" s="392" t="s">
        <v>270</v>
      </c>
      <c r="B15" s="393" t="s">
        <v>271</v>
      </c>
      <c r="C15" s="21"/>
      <c r="D15" s="21"/>
      <c r="E15" s="39"/>
      <c r="F15" s="394" t="s">
        <v>476</v>
      </c>
      <c r="G15" s="18" t="s">
        <v>476</v>
      </c>
      <c r="H15" s="18" t="s">
        <v>476</v>
      </c>
      <c r="I15" s="18" t="s">
        <v>476</v>
      </c>
      <c r="J15" s="18" t="s">
        <v>476</v>
      </c>
      <c r="K15" s="18" t="s">
        <v>476</v>
      </c>
      <c r="L15" s="18" t="s">
        <v>476</v>
      </c>
      <c r="M15" s="18" t="s">
        <v>476</v>
      </c>
      <c r="N15" s="405" t="s">
        <v>476</v>
      </c>
      <c r="O15" s="406" t="s">
        <v>476</v>
      </c>
      <c r="P15" s="18" t="s">
        <v>476</v>
      </c>
      <c r="Q15" s="18" t="s">
        <v>476</v>
      </c>
      <c r="R15" s="18" t="s">
        <v>476</v>
      </c>
      <c r="S15" s="18" t="s">
        <v>476</v>
      </c>
      <c r="T15" s="18" t="s">
        <v>476</v>
      </c>
      <c r="U15" s="18" t="s">
        <v>476</v>
      </c>
      <c r="V15" s="18" t="s">
        <v>476</v>
      </c>
      <c r="W15" s="18" t="s">
        <v>476</v>
      </c>
      <c r="X15" s="18" t="s">
        <v>476</v>
      </c>
      <c r="Y15" s="18" t="s">
        <v>476</v>
      </c>
      <c r="Z15" s="18" t="s">
        <v>476</v>
      </c>
      <c r="AA15" s="18" t="s">
        <v>476</v>
      </c>
      <c r="AB15" s="18" t="s">
        <v>476</v>
      </c>
      <c r="AC15" s="18" t="s">
        <v>476</v>
      </c>
      <c r="AD15" s="18" t="s">
        <v>476</v>
      </c>
      <c r="AE15" s="18" t="s">
        <v>476</v>
      </c>
      <c r="AF15" s="405" t="s">
        <v>476</v>
      </c>
    </row>
    <row r="16" spans="1:32" ht="23.25" customHeight="1">
      <c r="A16" s="392" t="s">
        <v>273</v>
      </c>
      <c r="B16" s="393" t="s">
        <v>274</v>
      </c>
      <c r="C16" s="21"/>
      <c r="D16" s="21"/>
      <c r="E16" s="39"/>
      <c r="F16" s="394" t="s">
        <v>476</v>
      </c>
      <c r="G16" s="18" t="s">
        <v>476</v>
      </c>
      <c r="H16" s="18" t="s">
        <v>476</v>
      </c>
      <c r="I16" s="18" t="s">
        <v>476</v>
      </c>
      <c r="J16" s="18" t="s">
        <v>476</v>
      </c>
      <c r="K16" s="18" t="s">
        <v>476</v>
      </c>
      <c r="L16" s="18" t="s">
        <v>476</v>
      </c>
      <c r="M16" s="18" t="s">
        <v>476</v>
      </c>
      <c r="N16" s="405" t="s">
        <v>476</v>
      </c>
      <c r="O16" s="406" t="s">
        <v>476</v>
      </c>
      <c r="P16" s="18" t="s">
        <v>476</v>
      </c>
      <c r="Q16" s="18" t="s">
        <v>476</v>
      </c>
      <c r="R16" s="18" t="s">
        <v>476</v>
      </c>
      <c r="S16" s="18" t="s">
        <v>476</v>
      </c>
      <c r="T16" s="18" t="s">
        <v>476</v>
      </c>
      <c r="U16" s="18" t="s">
        <v>476</v>
      </c>
      <c r="V16" s="18" t="s">
        <v>476</v>
      </c>
      <c r="W16" s="18" t="s">
        <v>476</v>
      </c>
      <c r="X16" s="18" t="s">
        <v>476</v>
      </c>
      <c r="Y16" s="18" t="s">
        <v>476</v>
      </c>
      <c r="Z16" s="18" t="s">
        <v>476</v>
      </c>
      <c r="AA16" s="18" t="s">
        <v>476</v>
      </c>
      <c r="AB16" s="18" t="s">
        <v>476</v>
      </c>
      <c r="AC16" s="18" t="s">
        <v>476</v>
      </c>
      <c r="AD16" s="18" t="s">
        <v>476</v>
      </c>
      <c r="AE16" s="18" t="s">
        <v>476</v>
      </c>
      <c r="AF16" s="405" t="s">
        <v>476</v>
      </c>
    </row>
    <row r="17" spans="1:32" ht="13.5" customHeight="1">
      <c r="A17" s="392" t="s">
        <v>275</v>
      </c>
      <c r="B17" s="407" t="s">
        <v>276</v>
      </c>
      <c r="C17" s="36"/>
      <c r="D17" s="21"/>
      <c r="E17" s="39"/>
      <c r="F17" s="394" t="s">
        <v>476</v>
      </c>
      <c r="G17" s="18" t="s">
        <v>476</v>
      </c>
      <c r="H17" s="18" t="s">
        <v>476</v>
      </c>
      <c r="I17" s="18" t="s">
        <v>476</v>
      </c>
      <c r="J17" s="18" t="s">
        <v>476</v>
      </c>
      <c r="K17" s="18" t="s">
        <v>476</v>
      </c>
      <c r="L17" s="18" t="s">
        <v>476</v>
      </c>
      <c r="M17" s="18" t="s">
        <v>476</v>
      </c>
      <c r="N17" s="405" t="s">
        <v>476</v>
      </c>
      <c r="O17" s="406" t="s">
        <v>476</v>
      </c>
      <c r="P17" s="18" t="s">
        <v>476</v>
      </c>
      <c r="Q17" s="18" t="s">
        <v>476</v>
      </c>
      <c r="R17" s="18" t="s">
        <v>476</v>
      </c>
      <c r="S17" s="18" t="s">
        <v>476</v>
      </c>
      <c r="T17" s="18" t="s">
        <v>476</v>
      </c>
      <c r="U17" s="18" t="s">
        <v>476</v>
      </c>
      <c r="V17" s="18" t="s">
        <v>476</v>
      </c>
      <c r="W17" s="18" t="s">
        <v>476</v>
      </c>
      <c r="X17" s="18" t="s">
        <v>476</v>
      </c>
      <c r="Y17" s="18" t="s">
        <v>476</v>
      </c>
      <c r="Z17" s="18" t="s">
        <v>476</v>
      </c>
      <c r="AA17" s="18" t="s">
        <v>476</v>
      </c>
      <c r="AB17" s="18" t="s">
        <v>476</v>
      </c>
      <c r="AC17" s="18" t="s">
        <v>476</v>
      </c>
      <c r="AD17" s="18" t="s">
        <v>476</v>
      </c>
      <c r="AE17" s="18" t="s">
        <v>476</v>
      </c>
      <c r="AF17" s="405" t="s">
        <v>476</v>
      </c>
    </row>
    <row r="18" spans="1:32" ht="13.5" customHeight="1">
      <c r="A18" s="392" t="s">
        <v>277</v>
      </c>
      <c r="B18" s="407" t="s">
        <v>278</v>
      </c>
      <c r="C18" s="36"/>
      <c r="D18" s="21"/>
      <c r="E18" s="39"/>
      <c r="F18" s="394" t="s">
        <v>476</v>
      </c>
      <c r="G18" s="18" t="s">
        <v>476</v>
      </c>
      <c r="H18" s="18" t="s">
        <v>476</v>
      </c>
      <c r="I18" s="18" t="s">
        <v>476</v>
      </c>
      <c r="J18" s="18" t="s">
        <v>476</v>
      </c>
      <c r="K18" s="18" t="s">
        <v>476</v>
      </c>
      <c r="L18" s="18" t="s">
        <v>476</v>
      </c>
      <c r="M18" s="18" t="s">
        <v>476</v>
      </c>
      <c r="N18" s="405" t="s">
        <v>476</v>
      </c>
      <c r="O18" s="406" t="s">
        <v>476</v>
      </c>
      <c r="P18" s="18" t="s">
        <v>476</v>
      </c>
      <c r="Q18" s="18" t="s">
        <v>476</v>
      </c>
      <c r="R18" s="18" t="s">
        <v>476</v>
      </c>
      <c r="S18" s="18" t="s">
        <v>476</v>
      </c>
      <c r="T18" s="18" t="s">
        <v>476</v>
      </c>
      <c r="U18" s="18" t="s">
        <v>476</v>
      </c>
      <c r="V18" s="18" t="s">
        <v>476</v>
      </c>
      <c r="W18" s="18" t="s">
        <v>476</v>
      </c>
      <c r="X18" s="18" t="s">
        <v>476</v>
      </c>
      <c r="Y18" s="18" t="s">
        <v>476</v>
      </c>
      <c r="Z18" s="18" t="s">
        <v>476</v>
      </c>
      <c r="AA18" s="18" t="s">
        <v>476</v>
      </c>
      <c r="AB18" s="18" t="s">
        <v>476</v>
      </c>
      <c r="AC18" s="18" t="s">
        <v>476</v>
      </c>
      <c r="AD18" s="18" t="s">
        <v>476</v>
      </c>
      <c r="AE18" s="18" t="s">
        <v>476</v>
      </c>
      <c r="AF18" s="405" t="s">
        <v>476</v>
      </c>
    </row>
    <row r="19" spans="1:32" ht="13.5" customHeight="1">
      <c r="A19" s="392" t="s">
        <v>279</v>
      </c>
      <c r="B19" s="407" t="s">
        <v>280</v>
      </c>
      <c r="C19" s="36"/>
      <c r="D19" s="21"/>
      <c r="E19" s="39"/>
      <c r="F19" s="394" t="s">
        <v>476</v>
      </c>
      <c r="G19" s="18" t="s">
        <v>476</v>
      </c>
      <c r="H19" s="18" t="s">
        <v>476</v>
      </c>
      <c r="I19" s="18" t="s">
        <v>476</v>
      </c>
      <c r="J19" s="18" t="s">
        <v>476</v>
      </c>
      <c r="K19" s="18" t="s">
        <v>476</v>
      </c>
      <c r="L19" s="18" t="s">
        <v>476</v>
      </c>
      <c r="M19" s="18" t="s">
        <v>476</v>
      </c>
      <c r="N19" s="405" t="s">
        <v>476</v>
      </c>
      <c r="O19" s="406" t="s">
        <v>476</v>
      </c>
      <c r="P19" s="18" t="s">
        <v>476</v>
      </c>
      <c r="Q19" s="18" t="s">
        <v>476</v>
      </c>
      <c r="R19" s="18" t="s">
        <v>476</v>
      </c>
      <c r="S19" s="18" t="s">
        <v>476</v>
      </c>
      <c r="T19" s="18" t="s">
        <v>476</v>
      </c>
      <c r="U19" s="18" t="s">
        <v>476</v>
      </c>
      <c r="V19" s="18" t="s">
        <v>476</v>
      </c>
      <c r="W19" s="18" t="s">
        <v>476</v>
      </c>
      <c r="X19" s="18" t="s">
        <v>476</v>
      </c>
      <c r="Y19" s="18" t="s">
        <v>476</v>
      </c>
      <c r="Z19" s="18" t="s">
        <v>476</v>
      </c>
      <c r="AA19" s="18" t="s">
        <v>476</v>
      </c>
      <c r="AB19" s="18" t="s">
        <v>476</v>
      </c>
      <c r="AC19" s="18" t="s">
        <v>476</v>
      </c>
      <c r="AD19" s="18" t="s">
        <v>476</v>
      </c>
      <c r="AE19" s="18" t="s">
        <v>476</v>
      </c>
      <c r="AF19" s="405" t="s">
        <v>476</v>
      </c>
    </row>
    <row r="20" spans="1:32" ht="13.5" customHeight="1">
      <c r="A20" s="392" t="s">
        <v>281</v>
      </c>
      <c r="B20" s="407" t="s">
        <v>282</v>
      </c>
      <c r="C20" s="36"/>
      <c r="D20" s="21"/>
      <c r="E20" s="39"/>
      <c r="F20" s="394" t="s">
        <v>476</v>
      </c>
      <c r="G20" s="18" t="s">
        <v>476</v>
      </c>
      <c r="H20" s="18" t="s">
        <v>476</v>
      </c>
      <c r="I20" s="18" t="s">
        <v>476</v>
      </c>
      <c r="J20" s="18" t="s">
        <v>476</v>
      </c>
      <c r="K20" s="18" t="s">
        <v>476</v>
      </c>
      <c r="L20" s="18" t="s">
        <v>476</v>
      </c>
      <c r="M20" s="18" t="s">
        <v>476</v>
      </c>
      <c r="N20" s="405" t="s">
        <v>476</v>
      </c>
      <c r="O20" s="406" t="s">
        <v>476</v>
      </c>
      <c r="P20" s="18" t="s">
        <v>476</v>
      </c>
      <c r="Q20" s="18" t="s">
        <v>476</v>
      </c>
      <c r="R20" s="18" t="s">
        <v>476</v>
      </c>
      <c r="S20" s="18" t="s">
        <v>476</v>
      </c>
      <c r="T20" s="18" t="s">
        <v>476</v>
      </c>
      <c r="U20" s="18" t="s">
        <v>476</v>
      </c>
      <c r="V20" s="18" t="s">
        <v>476</v>
      </c>
      <c r="W20" s="18" t="s">
        <v>476</v>
      </c>
      <c r="X20" s="18" t="s">
        <v>476</v>
      </c>
      <c r="Y20" s="18" t="s">
        <v>476</v>
      </c>
      <c r="Z20" s="18" t="s">
        <v>476</v>
      </c>
      <c r="AA20" s="18" t="s">
        <v>476</v>
      </c>
      <c r="AB20" s="18" t="s">
        <v>476</v>
      </c>
      <c r="AC20" s="18" t="s">
        <v>476</v>
      </c>
      <c r="AD20" s="18" t="s">
        <v>476</v>
      </c>
      <c r="AE20" s="18" t="s">
        <v>476</v>
      </c>
      <c r="AF20" s="405" t="s">
        <v>476</v>
      </c>
    </row>
    <row r="21" spans="1:32" ht="13.5" customHeight="1">
      <c r="A21" s="392" t="s">
        <v>283</v>
      </c>
      <c r="B21" s="407" t="s">
        <v>284</v>
      </c>
      <c r="C21" s="36"/>
      <c r="D21" s="21"/>
      <c r="E21" s="39"/>
      <c r="F21" s="394" t="s">
        <v>476</v>
      </c>
      <c r="G21" s="18" t="s">
        <v>476</v>
      </c>
      <c r="H21" s="18" t="s">
        <v>476</v>
      </c>
      <c r="I21" s="18" t="s">
        <v>476</v>
      </c>
      <c r="J21" s="18" t="s">
        <v>476</v>
      </c>
      <c r="K21" s="18" t="s">
        <v>476</v>
      </c>
      <c r="L21" s="18" t="s">
        <v>476</v>
      </c>
      <c r="M21" s="18" t="s">
        <v>476</v>
      </c>
      <c r="N21" s="405" t="s">
        <v>476</v>
      </c>
      <c r="O21" s="406" t="s">
        <v>476</v>
      </c>
      <c r="P21" s="18" t="s">
        <v>476</v>
      </c>
      <c r="Q21" s="18" t="s">
        <v>476</v>
      </c>
      <c r="R21" s="18" t="s">
        <v>476</v>
      </c>
      <c r="S21" s="18" t="s">
        <v>476</v>
      </c>
      <c r="T21" s="18" t="s">
        <v>476</v>
      </c>
      <c r="U21" s="18" t="s">
        <v>476</v>
      </c>
      <c r="V21" s="18" t="s">
        <v>476</v>
      </c>
      <c r="W21" s="18" t="s">
        <v>476</v>
      </c>
      <c r="X21" s="18" t="s">
        <v>476</v>
      </c>
      <c r="Y21" s="18" t="s">
        <v>476</v>
      </c>
      <c r="Z21" s="18" t="s">
        <v>476</v>
      </c>
      <c r="AA21" s="18" t="s">
        <v>476</v>
      </c>
      <c r="AB21" s="18" t="s">
        <v>476</v>
      </c>
      <c r="AC21" s="18" t="s">
        <v>476</v>
      </c>
      <c r="AD21" s="18" t="s">
        <v>476</v>
      </c>
      <c r="AE21" s="18" t="s">
        <v>476</v>
      </c>
      <c r="AF21" s="405" t="s">
        <v>476</v>
      </c>
    </row>
    <row r="22" spans="1:32" ht="13.5" customHeight="1">
      <c r="A22" s="392" t="s">
        <v>285</v>
      </c>
      <c r="B22" s="407" t="s">
        <v>286</v>
      </c>
      <c r="C22" s="36"/>
      <c r="D22" s="21"/>
      <c r="E22" s="39"/>
      <c r="F22" s="394" t="s">
        <v>476</v>
      </c>
      <c r="G22" s="18" t="s">
        <v>476</v>
      </c>
      <c r="H22" s="18" t="s">
        <v>476</v>
      </c>
      <c r="I22" s="18" t="s">
        <v>476</v>
      </c>
      <c r="J22" s="18" t="s">
        <v>476</v>
      </c>
      <c r="K22" s="18" t="s">
        <v>476</v>
      </c>
      <c r="L22" s="18" t="s">
        <v>476</v>
      </c>
      <c r="M22" s="18" t="s">
        <v>476</v>
      </c>
      <c r="N22" s="405" t="s">
        <v>476</v>
      </c>
      <c r="O22" s="406" t="s">
        <v>476</v>
      </c>
      <c r="P22" s="18" t="s">
        <v>476</v>
      </c>
      <c r="Q22" s="18" t="s">
        <v>476</v>
      </c>
      <c r="R22" s="18" t="s">
        <v>476</v>
      </c>
      <c r="S22" s="18" t="s">
        <v>476</v>
      </c>
      <c r="T22" s="18" t="s">
        <v>476</v>
      </c>
      <c r="U22" s="18" t="s">
        <v>476</v>
      </c>
      <c r="V22" s="18" t="s">
        <v>476</v>
      </c>
      <c r="W22" s="18" t="s">
        <v>476</v>
      </c>
      <c r="X22" s="18" t="s">
        <v>476</v>
      </c>
      <c r="Y22" s="18" t="s">
        <v>476</v>
      </c>
      <c r="Z22" s="18" t="s">
        <v>476</v>
      </c>
      <c r="AA22" s="18" t="s">
        <v>476</v>
      </c>
      <c r="AB22" s="18" t="s">
        <v>476</v>
      </c>
      <c r="AC22" s="18" t="s">
        <v>476</v>
      </c>
      <c r="AD22" s="18" t="s">
        <v>476</v>
      </c>
      <c r="AE22" s="18" t="s">
        <v>476</v>
      </c>
      <c r="AF22" s="405" t="s">
        <v>476</v>
      </c>
    </row>
    <row r="23" spans="1:32" ht="13.5" customHeight="1">
      <c r="A23" s="392" t="s">
        <v>288</v>
      </c>
      <c r="B23" s="407" t="s">
        <v>289</v>
      </c>
      <c r="C23" s="36"/>
      <c r="D23" s="21"/>
      <c r="E23" s="39"/>
      <c r="F23" s="394" t="s">
        <v>476</v>
      </c>
      <c r="G23" s="18" t="s">
        <v>476</v>
      </c>
      <c r="H23" s="18" t="s">
        <v>476</v>
      </c>
      <c r="I23" s="18" t="s">
        <v>476</v>
      </c>
      <c r="J23" s="18" t="s">
        <v>476</v>
      </c>
      <c r="K23" s="18" t="s">
        <v>476</v>
      </c>
      <c r="L23" s="18" t="s">
        <v>476</v>
      </c>
      <c r="M23" s="18" t="s">
        <v>476</v>
      </c>
      <c r="N23" s="405" t="s">
        <v>476</v>
      </c>
      <c r="O23" s="406" t="s">
        <v>476</v>
      </c>
      <c r="P23" s="18" t="s">
        <v>476</v>
      </c>
      <c r="Q23" s="18" t="s">
        <v>476</v>
      </c>
      <c r="R23" s="18" t="s">
        <v>476</v>
      </c>
      <c r="S23" s="18" t="s">
        <v>476</v>
      </c>
      <c r="T23" s="18" t="s">
        <v>476</v>
      </c>
      <c r="U23" s="18" t="s">
        <v>476</v>
      </c>
      <c r="V23" s="18" t="s">
        <v>476</v>
      </c>
      <c r="W23" s="18" t="s">
        <v>476</v>
      </c>
      <c r="X23" s="18" t="s">
        <v>476</v>
      </c>
      <c r="Y23" s="18" t="s">
        <v>476</v>
      </c>
      <c r="Z23" s="18" t="s">
        <v>476</v>
      </c>
      <c r="AA23" s="18" t="s">
        <v>476</v>
      </c>
      <c r="AB23" s="18" t="s">
        <v>476</v>
      </c>
      <c r="AC23" s="18" t="s">
        <v>476</v>
      </c>
      <c r="AD23" s="18" t="s">
        <v>476</v>
      </c>
      <c r="AE23" s="18" t="s">
        <v>476</v>
      </c>
      <c r="AF23" s="405" t="s">
        <v>476</v>
      </c>
    </row>
    <row r="24" spans="1:32" ht="23.25" customHeight="1">
      <c r="A24" s="392" t="s">
        <v>291</v>
      </c>
      <c r="B24" s="407" t="s">
        <v>292</v>
      </c>
      <c r="C24" s="36"/>
      <c r="D24" s="21"/>
      <c r="E24" s="39"/>
      <c r="F24" s="394" t="s">
        <v>476</v>
      </c>
      <c r="G24" s="18" t="s">
        <v>476</v>
      </c>
      <c r="H24" s="18" t="s">
        <v>476</v>
      </c>
      <c r="I24" s="18" t="s">
        <v>476</v>
      </c>
      <c r="J24" s="18" t="s">
        <v>476</v>
      </c>
      <c r="K24" s="18" t="s">
        <v>476</v>
      </c>
      <c r="L24" s="18" t="s">
        <v>476</v>
      </c>
      <c r="M24" s="18" t="s">
        <v>476</v>
      </c>
      <c r="N24" s="405" t="s">
        <v>476</v>
      </c>
      <c r="O24" s="406" t="s">
        <v>476</v>
      </c>
      <c r="P24" s="18" t="s">
        <v>476</v>
      </c>
      <c r="Q24" s="18" t="s">
        <v>476</v>
      </c>
      <c r="R24" s="18" t="s">
        <v>476</v>
      </c>
      <c r="S24" s="18" t="s">
        <v>476</v>
      </c>
      <c r="T24" s="18" t="s">
        <v>476</v>
      </c>
      <c r="U24" s="18" t="s">
        <v>476</v>
      </c>
      <c r="V24" s="18" t="s">
        <v>476</v>
      </c>
      <c r="W24" s="18" t="s">
        <v>476</v>
      </c>
      <c r="X24" s="18" t="s">
        <v>476</v>
      </c>
      <c r="Y24" s="18" t="s">
        <v>476</v>
      </c>
      <c r="Z24" s="18" t="s">
        <v>476</v>
      </c>
      <c r="AA24" s="18" t="s">
        <v>476</v>
      </c>
      <c r="AB24" s="18" t="s">
        <v>476</v>
      </c>
      <c r="AC24" s="18" t="s">
        <v>476</v>
      </c>
      <c r="AD24" s="18" t="s">
        <v>476</v>
      </c>
      <c r="AE24" s="18" t="s">
        <v>476</v>
      </c>
      <c r="AF24" s="405" t="s">
        <v>476</v>
      </c>
    </row>
    <row r="25" spans="1:32" ht="13.5" customHeight="1">
      <c r="A25" s="392" t="s">
        <v>293</v>
      </c>
      <c r="B25" s="407" t="s">
        <v>294</v>
      </c>
      <c r="C25" s="36"/>
      <c r="D25" s="21"/>
      <c r="E25" s="39"/>
      <c r="F25" s="394" t="s">
        <v>476</v>
      </c>
      <c r="G25" s="18" t="s">
        <v>476</v>
      </c>
      <c r="H25" s="18" t="s">
        <v>476</v>
      </c>
      <c r="I25" s="18" t="s">
        <v>476</v>
      </c>
      <c r="J25" s="18" t="s">
        <v>476</v>
      </c>
      <c r="K25" s="18" t="s">
        <v>476</v>
      </c>
      <c r="L25" s="18" t="s">
        <v>476</v>
      </c>
      <c r="M25" s="18" t="s">
        <v>476</v>
      </c>
      <c r="N25" s="405" t="s">
        <v>476</v>
      </c>
      <c r="O25" s="406" t="s">
        <v>476</v>
      </c>
      <c r="P25" s="18" t="s">
        <v>476</v>
      </c>
      <c r="Q25" s="18" t="s">
        <v>476</v>
      </c>
      <c r="R25" s="18" t="s">
        <v>476</v>
      </c>
      <c r="S25" s="18" t="s">
        <v>476</v>
      </c>
      <c r="T25" s="18" t="s">
        <v>476</v>
      </c>
      <c r="U25" s="18" t="s">
        <v>476</v>
      </c>
      <c r="V25" s="18" t="s">
        <v>476</v>
      </c>
      <c r="W25" s="18" t="s">
        <v>476</v>
      </c>
      <c r="X25" s="18" t="s">
        <v>476</v>
      </c>
      <c r="Y25" s="18" t="s">
        <v>476</v>
      </c>
      <c r="Z25" s="18" t="s">
        <v>476</v>
      </c>
      <c r="AA25" s="18" t="s">
        <v>476</v>
      </c>
      <c r="AB25" s="18" t="s">
        <v>476</v>
      </c>
      <c r="AC25" s="18" t="s">
        <v>476</v>
      </c>
      <c r="AD25" s="18" t="s">
        <v>476</v>
      </c>
      <c r="AE25" s="18" t="s">
        <v>476</v>
      </c>
      <c r="AF25" s="405" t="s">
        <v>476</v>
      </c>
    </row>
    <row r="26" spans="1:32" ht="42.75" customHeight="1">
      <c r="A26" s="398" t="s">
        <v>304</v>
      </c>
      <c r="B26" s="399" t="s">
        <v>305</v>
      </c>
      <c r="C26" s="42"/>
      <c r="D26" s="42"/>
      <c r="E26" s="400"/>
      <c r="F26" s="408"/>
      <c r="G26" s="409"/>
      <c r="H26" s="409"/>
      <c r="I26" s="409"/>
      <c r="J26" s="409"/>
      <c r="K26" s="409"/>
      <c r="L26" s="409"/>
      <c r="M26" s="409"/>
      <c r="N26" s="410"/>
      <c r="O26" s="411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10"/>
    </row>
    <row r="27" spans="1:32" ht="13.5" customHeight="1">
      <c r="A27" s="392" t="s">
        <v>307</v>
      </c>
      <c r="B27" s="393" t="s">
        <v>308</v>
      </c>
      <c r="C27" s="21"/>
      <c r="D27" s="21"/>
      <c r="E27" s="39"/>
      <c r="F27" s="412"/>
      <c r="G27" s="18" t="s">
        <v>476</v>
      </c>
      <c r="H27" s="18" t="s">
        <v>476</v>
      </c>
      <c r="I27" s="18" t="s">
        <v>476</v>
      </c>
      <c r="J27" s="18" t="s">
        <v>476</v>
      </c>
      <c r="K27" s="18" t="s">
        <v>476</v>
      </c>
      <c r="M27" s="18" t="s">
        <v>476</v>
      </c>
      <c r="N27" s="395"/>
      <c r="O27" s="406" t="s">
        <v>476</v>
      </c>
      <c r="P27" s="18" t="s">
        <v>476</v>
      </c>
      <c r="Q27" s="18" t="s">
        <v>476</v>
      </c>
      <c r="R27" s="18" t="s">
        <v>476</v>
      </c>
      <c r="AF27" s="395"/>
    </row>
    <row r="28" spans="1:32" ht="23.25" customHeight="1">
      <c r="A28" s="392" t="s">
        <v>310</v>
      </c>
      <c r="B28" s="393" t="s">
        <v>311</v>
      </c>
      <c r="C28" s="21"/>
      <c r="D28" s="21"/>
      <c r="E28" s="39"/>
      <c r="F28" s="412"/>
      <c r="G28" s="18" t="s">
        <v>476</v>
      </c>
      <c r="H28" s="18" t="s">
        <v>476</v>
      </c>
      <c r="I28" s="18" t="s">
        <v>476</v>
      </c>
      <c r="J28" s="18" t="s">
        <v>476</v>
      </c>
      <c r="K28" s="18" t="s">
        <v>476</v>
      </c>
      <c r="M28" s="18" t="s">
        <v>476</v>
      </c>
      <c r="N28" s="395"/>
      <c r="O28" s="406" t="s">
        <v>476</v>
      </c>
      <c r="P28" s="18" t="s">
        <v>476</v>
      </c>
      <c r="Q28" s="18" t="s">
        <v>476</v>
      </c>
      <c r="R28" s="18" t="s">
        <v>476</v>
      </c>
      <c r="AF28" s="395"/>
    </row>
    <row r="29" spans="1:32" ht="15.75" customHeight="1">
      <c r="A29" s="392" t="s">
        <v>315</v>
      </c>
      <c r="B29" s="393" t="s">
        <v>316</v>
      </c>
      <c r="C29" s="21"/>
      <c r="D29" s="491"/>
      <c r="E29" s="510"/>
      <c r="F29" s="394" t="s">
        <v>476</v>
      </c>
      <c r="G29" s="18" t="s">
        <v>476</v>
      </c>
      <c r="H29" s="18" t="s">
        <v>476</v>
      </c>
      <c r="I29" s="18" t="s">
        <v>476</v>
      </c>
      <c r="J29" s="18" t="s">
        <v>476</v>
      </c>
      <c r="K29" s="18" t="s">
        <v>476</v>
      </c>
      <c r="L29" s="18" t="s">
        <v>476</v>
      </c>
      <c r="M29" s="18" t="s">
        <v>476</v>
      </c>
      <c r="N29" s="405" t="s">
        <v>476</v>
      </c>
      <c r="O29" s="406" t="s">
        <v>476</v>
      </c>
      <c r="P29" s="18" t="s">
        <v>476</v>
      </c>
      <c r="Q29" s="18" t="s">
        <v>476</v>
      </c>
      <c r="R29" s="18" t="s">
        <v>476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405"/>
    </row>
    <row r="30" spans="1:32" ht="23.25" customHeight="1">
      <c r="A30" s="398" t="s">
        <v>317</v>
      </c>
      <c r="B30" s="399" t="s">
        <v>318</v>
      </c>
      <c r="C30" s="42"/>
      <c r="D30" s="42"/>
      <c r="E30" s="400"/>
      <c r="F30" s="401"/>
      <c r="G30" s="402"/>
      <c r="H30" s="402"/>
      <c r="I30" s="402"/>
      <c r="J30" s="402"/>
      <c r="K30" s="402"/>
      <c r="L30" s="402"/>
      <c r="M30" s="402"/>
      <c r="N30" s="403"/>
      <c r="O30" s="404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3"/>
    </row>
    <row r="31" spans="1:32" ht="23.25" customHeight="1">
      <c r="A31" s="392" t="s">
        <v>320</v>
      </c>
      <c r="B31" s="393" t="s">
        <v>321</v>
      </c>
      <c r="C31" s="21"/>
      <c r="D31" s="21"/>
      <c r="E31" s="39"/>
      <c r="F31" s="412"/>
      <c r="G31" s="18" t="s">
        <v>476</v>
      </c>
      <c r="H31" s="18" t="s">
        <v>476</v>
      </c>
      <c r="I31" s="18" t="s">
        <v>476</v>
      </c>
      <c r="J31" s="18" t="s">
        <v>476</v>
      </c>
      <c r="K31" s="18" t="s">
        <v>476</v>
      </c>
      <c r="M31" s="18" t="s">
        <v>476</v>
      </c>
      <c r="N31" s="395"/>
      <c r="O31" s="396"/>
      <c r="S31" s="18" t="s">
        <v>476</v>
      </c>
      <c r="T31" s="18" t="s">
        <v>476</v>
      </c>
      <c r="U31" s="18" t="s">
        <v>476</v>
      </c>
      <c r="V31" s="18" t="s">
        <v>476</v>
      </c>
      <c r="W31" s="18" t="s">
        <v>476</v>
      </c>
      <c r="AF31" s="395"/>
    </row>
    <row r="32" spans="1:32" ht="23.25" customHeight="1">
      <c r="A32" s="392" t="s">
        <v>324</v>
      </c>
      <c r="B32" s="393" t="s">
        <v>325</v>
      </c>
      <c r="C32" s="21"/>
      <c r="D32" s="21"/>
      <c r="E32" s="39"/>
      <c r="F32" s="412"/>
      <c r="G32" s="18" t="s">
        <v>476</v>
      </c>
      <c r="H32" s="18" t="s">
        <v>476</v>
      </c>
      <c r="I32" s="18" t="s">
        <v>476</v>
      </c>
      <c r="J32" s="18" t="s">
        <v>476</v>
      </c>
      <c r="K32" s="18" t="s">
        <v>476</v>
      </c>
      <c r="M32" s="18" t="s">
        <v>476</v>
      </c>
      <c r="N32" s="395"/>
      <c r="O32" s="396"/>
      <c r="S32" s="18" t="s">
        <v>476</v>
      </c>
      <c r="T32" s="18" t="s">
        <v>476</v>
      </c>
      <c r="U32" s="18" t="s">
        <v>476</v>
      </c>
      <c r="V32" s="18" t="s">
        <v>476</v>
      </c>
      <c r="W32" s="18" t="s">
        <v>476</v>
      </c>
      <c r="AF32" s="395"/>
    </row>
    <row r="33" spans="1:32" ht="13.5" customHeight="1">
      <c r="A33" s="392" t="s">
        <v>328</v>
      </c>
      <c r="B33" s="393" t="s">
        <v>329</v>
      </c>
      <c r="C33" s="21"/>
      <c r="D33" s="491"/>
      <c r="E33" s="510"/>
      <c r="F33" s="394" t="s">
        <v>476</v>
      </c>
      <c r="G33" s="18" t="s">
        <v>476</v>
      </c>
      <c r="H33" s="18" t="s">
        <v>476</v>
      </c>
      <c r="I33" s="18" t="s">
        <v>476</v>
      </c>
      <c r="J33" s="18" t="s">
        <v>476</v>
      </c>
      <c r="K33" s="18" t="s">
        <v>476</v>
      </c>
      <c r="L33" s="18" t="s">
        <v>476</v>
      </c>
      <c r="M33" s="18" t="s">
        <v>476</v>
      </c>
      <c r="N33" s="405" t="s">
        <v>476</v>
      </c>
      <c r="O33" s="406"/>
      <c r="P33" s="18"/>
      <c r="Q33" s="18"/>
      <c r="R33" s="18"/>
      <c r="S33" s="18" t="s">
        <v>476</v>
      </c>
      <c r="T33" s="18" t="s">
        <v>476</v>
      </c>
      <c r="U33" s="18" t="s">
        <v>476</v>
      </c>
      <c r="V33" s="18" t="s">
        <v>476</v>
      </c>
      <c r="W33" s="18" t="s">
        <v>476</v>
      </c>
      <c r="X33" s="18"/>
      <c r="Y33" s="18"/>
      <c r="Z33" s="18"/>
      <c r="AA33" s="18"/>
      <c r="AB33" s="18"/>
      <c r="AC33" s="18"/>
      <c r="AD33" s="18"/>
      <c r="AE33" s="18"/>
      <c r="AF33" s="405"/>
    </row>
    <row r="34" spans="1:32" ht="13.5" customHeight="1">
      <c r="A34" s="398" t="s">
        <v>330</v>
      </c>
      <c r="B34" s="399" t="s">
        <v>331</v>
      </c>
      <c r="C34" s="42"/>
      <c r="D34" s="42"/>
      <c r="E34" s="400"/>
      <c r="F34" s="401"/>
      <c r="G34" s="402"/>
      <c r="H34" s="402"/>
      <c r="I34" s="402"/>
      <c r="J34" s="402"/>
      <c r="K34" s="402"/>
      <c r="L34" s="402"/>
      <c r="M34" s="402"/>
      <c r="N34" s="403"/>
      <c r="O34" s="404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3"/>
    </row>
    <row r="35" spans="1:32" ht="23.25" customHeight="1">
      <c r="A35" s="392" t="s">
        <v>332</v>
      </c>
      <c r="B35" s="393" t="s">
        <v>333</v>
      </c>
      <c r="C35" s="21"/>
      <c r="D35" s="21"/>
      <c r="E35" s="39"/>
      <c r="F35" s="412"/>
      <c r="G35" s="18" t="s">
        <v>476</v>
      </c>
      <c r="H35" s="18" t="s">
        <v>476</v>
      </c>
      <c r="I35" s="18" t="s">
        <v>476</v>
      </c>
      <c r="J35" s="18"/>
      <c r="K35" s="18" t="s">
        <v>476</v>
      </c>
      <c r="N35" s="395"/>
      <c r="O35" s="396"/>
      <c r="X35" s="18" t="s">
        <v>476</v>
      </c>
      <c r="Y35" s="18" t="s">
        <v>476</v>
      </c>
      <c r="Z35" s="18" t="s">
        <v>476</v>
      </c>
      <c r="AA35" s="18" t="s">
        <v>476</v>
      </c>
      <c r="AF35" s="395"/>
    </row>
    <row r="36" spans="1:32" ht="15" customHeight="1">
      <c r="A36" s="392" t="s">
        <v>336</v>
      </c>
      <c r="B36" s="393" t="s">
        <v>316</v>
      </c>
      <c r="C36" s="21"/>
      <c r="D36" s="491"/>
      <c r="E36" s="510"/>
      <c r="F36" s="394" t="s">
        <v>476</v>
      </c>
      <c r="G36" s="18" t="s">
        <v>476</v>
      </c>
      <c r="H36" s="18" t="s">
        <v>476</v>
      </c>
      <c r="I36" s="18" t="s">
        <v>476</v>
      </c>
      <c r="J36" s="18" t="s">
        <v>476</v>
      </c>
      <c r="K36" s="18" t="s">
        <v>476</v>
      </c>
      <c r="L36" s="18" t="s">
        <v>476</v>
      </c>
      <c r="M36" s="18" t="s">
        <v>476</v>
      </c>
      <c r="N36" s="405" t="s">
        <v>476</v>
      </c>
      <c r="O36" s="406"/>
      <c r="P36" s="18"/>
      <c r="Q36" s="18"/>
      <c r="R36" s="18"/>
      <c r="S36" s="18"/>
      <c r="T36" s="18"/>
      <c r="U36" s="18"/>
      <c r="V36" s="18"/>
      <c r="W36" s="18"/>
      <c r="X36" s="18" t="s">
        <v>476</v>
      </c>
      <c r="Y36" s="18" t="s">
        <v>476</v>
      </c>
      <c r="Z36" s="18" t="s">
        <v>476</v>
      </c>
      <c r="AA36" s="18" t="s">
        <v>476</v>
      </c>
      <c r="AB36" s="18"/>
      <c r="AC36" s="18"/>
      <c r="AD36" s="18"/>
      <c r="AE36" s="18"/>
      <c r="AF36" s="405"/>
    </row>
    <row r="37" spans="1:32" ht="31.5" customHeight="1">
      <c r="A37" s="398" t="s">
        <v>337</v>
      </c>
      <c r="B37" s="399" t="s">
        <v>338</v>
      </c>
      <c r="C37" s="42"/>
      <c r="D37" s="42"/>
      <c r="E37" s="400"/>
      <c r="F37" s="401"/>
      <c r="G37" s="402"/>
      <c r="H37" s="402"/>
      <c r="I37" s="402"/>
      <c r="J37" s="402"/>
      <c r="K37" s="402"/>
      <c r="L37" s="402"/>
      <c r="M37" s="402"/>
      <c r="N37" s="403"/>
      <c r="O37" s="404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3"/>
    </row>
    <row r="38" spans="1:32" ht="33" customHeight="1">
      <c r="A38" s="392" t="s">
        <v>339</v>
      </c>
      <c r="B38" s="393" t="s">
        <v>340</v>
      </c>
      <c r="C38" s="21"/>
      <c r="D38" s="21"/>
      <c r="E38" s="39"/>
      <c r="F38" s="412"/>
      <c r="G38" s="18" t="s">
        <v>476</v>
      </c>
      <c r="H38" s="18" t="s">
        <v>476</v>
      </c>
      <c r="I38" s="18" t="s">
        <v>476</v>
      </c>
      <c r="J38" s="18"/>
      <c r="K38" s="18" t="s">
        <v>476</v>
      </c>
      <c r="L38" s="18" t="s">
        <v>476</v>
      </c>
      <c r="M38" s="18" t="s">
        <v>476</v>
      </c>
      <c r="N38" s="395"/>
      <c r="O38" s="396"/>
      <c r="AB38" s="18" t="s">
        <v>476</v>
      </c>
      <c r="AC38" s="18" t="s">
        <v>476</v>
      </c>
      <c r="AD38" s="18" t="s">
        <v>476</v>
      </c>
      <c r="AE38" s="18" t="s">
        <v>476</v>
      </c>
      <c r="AF38" s="405" t="s">
        <v>476</v>
      </c>
    </row>
    <row r="39" spans="1:32" ht="15" customHeight="1">
      <c r="A39" s="413" t="s">
        <v>344</v>
      </c>
      <c r="B39" s="414" t="s">
        <v>477</v>
      </c>
      <c r="C39" s="21"/>
      <c r="D39" s="21"/>
      <c r="E39" s="39"/>
      <c r="F39" s="415" t="s">
        <v>476</v>
      </c>
      <c r="G39" s="416" t="s">
        <v>476</v>
      </c>
      <c r="H39" s="416" t="s">
        <v>476</v>
      </c>
      <c r="I39" s="416" t="s">
        <v>476</v>
      </c>
      <c r="J39" s="416" t="s">
        <v>476</v>
      </c>
      <c r="K39" s="416" t="s">
        <v>476</v>
      </c>
      <c r="L39" s="416" t="s">
        <v>476</v>
      </c>
      <c r="M39" s="416" t="s">
        <v>476</v>
      </c>
      <c r="N39" s="417" t="s">
        <v>476</v>
      </c>
      <c r="O39" s="418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 t="s">
        <v>476</v>
      </c>
      <c r="AC39" s="416" t="s">
        <v>476</v>
      </c>
      <c r="AD39" s="416" t="s">
        <v>476</v>
      </c>
      <c r="AE39" s="416" t="s">
        <v>476</v>
      </c>
      <c r="AF39" s="417" t="s">
        <v>476</v>
      </c>
    </row>
    <row r="40" spans="1:32" ht="13.5" customHeight="1">
      <c r="B40" s="419"/>
    </row>
  </sheetData>
  <mergeCells count="8">
    <mergeCell ref="D29:E29"/>
    <mergeCell ref="D33:E33"/>
    <mergeCell ref="D36:E36"/>
    <mergeCell ref="A1:A3"/>
    <mergeCell ref="B1:B3"/>
    <mergeCell ref="F1:AF1"/>
    <mergeCell ref="F2:N2"/>
    <mergeCell ref="O2:A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R7-Office/6.1.0.54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Кабинеты</vt:lpstr>
      <vt:lpstr>Пояснения</vt:lpstr>
      <vt:lpstr>Start</vt:lpstr>
      <vt:lpstr>Наименование компетенций</vt:lpstr>
      <vt:lpstr>Компетенции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ЗавОтд_Барминова</cp:lastModifiedBy>
  <cp:revision>1</cp:revision>
  <dcterms:created xsi:type="dcterms:W3CDTF">2011-05-05T04:03:53Z</dcterms:created>
  <dcterms:modified xsi:type="dcterms:W3CDTF">2022-09-06T06:27:38Z</dcterms:modified>
</cp:coreProperties>
</file>