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 " sheetId="20" r:id="rId2"/>
    <sheet name="План " sheetId="21" r:id="rId3"/>
    <sheet name="План 2" sheetId="22" r:id="rId4"/>
    <sheet name="Компетенции " sheetId="19" r:id="rId5"/>
    <sheet name="Кабинеты" sheetId="11" r:id="rId6"/>
    <sheet name="Start" sheetId="9" state="hidden" r:id="rId7"/>
    <sheet name="Пояснительная записка" sheetId="18" r:id="rId8"/>
  </sheets>
  <calcPr calcId="124519"/>
</workbook>
</file>

<file path=xl/calcChain.xml><?xml version="1.0" encoding="utf-8"?>
<calcChain xmlns="http://schemas.openxmlformats.org/spreadsheetml/2006/main">
  <c r="G24" i="21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F24"/>
  <c r="G24" i="22" l="1"/>
  <c r="H24"/>
  <c r="I24"/>
  <c r="K24"/>
  <c r="L24"/>
  <c r="M24"/>
  <c r="N24"/>
  <c r="O24"/>
  <c r="P24"/>
  <c r="Q24"/>
  <c r="R24"/>
  <c r="S24"/>
  <c r="T24"/>
  <c r="U24"/>
  <c r="V24"/>
  <c r="W24"/>
  <c r="X24"/>
  <c r="Y24"/>
  <c r="Z24"/>
  <c r="AC29"/>
  <c r="AC30"/>
  <c r="J30"/>
  <c r="AC60"/>
  <c r="AC59"/>
  <c r="AC58"/>
  <c r="J58"/>
  <c r="AC57"/>
  <c r="J57"/>
  <c r="AC56"/>
  <c r="AC55"/>
  <c r="F55"/>
  <c r="Z54"/>
  <c r="Y54"/>
  <c r="X54"/>
  <c r="W54"/>
  <c r="V54"/>
  <c r="U54"/>
  <c r="T54"/>
  <c r="S54"/>
  <c r="R54"/>
  <c r="Q54"/>
  <c r="P54"/>
  <c r="AC54" s="1"/>
  <c r="O54"/>
  <c r="N54"/>
  <c r="M54"/>
  <c r="L54"/>
  <c r="K54"/>
  <c r="J54"/>
  <c r="I54"/>
  <c r="H54"/>
  <c r="G54"/>
  <c r="F54"/>
  <c r="AC53"/>
  <c r="J53"/>
  <c r="AC52"/>
  <c r="J52"/>
  <c r="AC51"/>
  <c r="F51"/>
  <c r="AC50"/>
  <c r="F50"/>
  <c r="F49" s="1"/>
  <c r="Z49"/>
  <c r="Y49"/>
  <c r="X49"/>
  <c r="W49"/>
  <c r="V49"/>
  <c r="U49"/>
  <c r="T49"/>
  <c r="S49"/>
  <c r="R49"/>
  <c r="Q49"/>
  <c r="P49"/>
  <c r="AC49" s="1"/>
  <c r="O49"/>
  <c r="N49"/>
  <c r="M49"/>
  <c r="L49"/>
  <c r="K49"/>
  <c r="J49"/>
  <c r="I49"/>
  <c r="H49"/>
  <c r="G49"/>
  <c r="AC48"/>
  <c r="J48"/>
  <c r="AC47"/>
  <c r="J47"/>
  <c r="AC46"/>
  <c r="F46"/>
  <c r="AC45"/>
  <c r="F45"/>
  <c r="Z44"/>
  <c r="Y44"/>
  <c r="X44"/>
  <c r="W44"/>
  <c r="W42" s="1"/>
  <c r="V44"/>
  <c r="U44"/>
  <c r="T44"/>
  <c r="S44"/>
  <c r="S42" s="1"/>
  <c r="R44"/>
  <c r="Q44"/>
  <c r="P44"/>
  <c r="AC44" s="1"/>
  <c r="O44"/>
  <c r="O42" s="1"/>
  <c r="N44"/>
  <c r="M44"/>
  <c r="L44"/>
  <c r="K44"/>
  <c r="K42" s="1"/>
  <c r="J44"/>
  <c r="I44"/>
  <c r="H44"/>
  <c r="G44"/>
  <c r="G42" s="1"/>
  <c r="F44"/>
  <c r="AC43"/>
  <c r="Z42"/>
  <c r="V42"/>
  <c r="R42"/>
  <c r="N42"/>
  <c r="J42"/>
  <c r="AC41"/>
  <c r="AC40"/>
  <c r="AC39"/>
  <c r="J39"/>
  <c r="F39" s="1"/>
  <c r="AC38"/>
  <c r="F38"/>
  <c r="AC37"/>
  <c r="F37"/>
  <c r="AC36"/>
  <c r="F36"/>
  <c r="AC35"/>
  <c r="F35"/>
  <c r="AC34"/>
  <c r="F34"/>
  <c r="AC33"/>
  <c r="F33"/>
  <c r="AC32"/>
  <c r="F32"/>
  <c r="Z31"/>
  <c r="Y31"/>
  <c r="X31"/>
  <c r="W31"/>
  <c r="V31"/>
  <c r="U31"/>
  <c r="T31"/>
  <c r="S31"/>
  <c r="R31"/>
  <c r="Q31"/>
  <c r="P31"/>
  <c r="AC31" s="1"/>
  <c r="O31"/>
  <c r="N31"/>
  <c r="M31"/>
  <c r="L31"/>
  <c r="K31"/>
  <c r="I31"/>
  <c r="H31"/>
  <c r="G31"/>
  <c r="J29"/>
  <c r="AC28"/>
  <c r="J28"/>
  <c r="J27"/>
  <c r="F27" s="1"/>
  <c r="J26"/>
  <c r="F26" s="1"/>
  <c r="J25"/>
  <c r="F25" s="1"/>
  <c r="F24" s="1"/>
  <c r="AC24"/>
  <c r="AC23"/>
  <c r="J23"/>
  <c r="F23" s="1"/>
  <c r="AC22"/>
  <c r="J22"/>
  <c r="F22" s="1"/>
  <c r="AC21"/>
  <c r="J21"/>
  <c r="J20" s="1"/>
  <c r="Z20"/>
  <c r="Y20"/>
  <c r="X20"/>
  <c r="W20"/>
  <c r="V20"/>
  <c r="U20"/>
  <c r="T20"/>
  <c r="S20"/>
  <c r="R20"/>
  <c r="Q20"/>
  <c r="P20"/>
  <c r="O20"/>
  <c r="N20"/>
  <c r="M20"/>
  <c r="L20"/>
  <c r="K20"/>
  <c r="I20"/>
  <c r="H20"/>
  <c r="G20"/>
  <c r="AC19"/>
  <c r="F19"/>
  <c r="AC18"/>
  <c r="J18"/>
  <c r="F18" s="1"/>
  <c r="AC17"/>
  <c r="J17"/>
  <c r="F17" s="1"/>
  <c r="AC16"/>
  <c r="J16"/>
  <c r="F16" s="1"/>
  <c r="AC15"/>
  <c r="AC14"/>
  <c r="J14"/>
  <c r="F14" s="1"/>
  <c r="AC13"/>
  <c r="J13"/>
  <c r="F13" s="1"/>
  <c r="AC12"/>
  <c r="J12"/>
  <c r="F12" s="1"/>
  <c r="F11" s="1"/>
  <c r="Z11"/>
  <c r="Z10" s="1"/>
  <c r="Z9" s="1"/>
  <c r="Z8" s="1"/>
  <c r="Y11"/>
  <c r="Y10" s="1"/>
  <c r="X11"/>
  <c r="W11"/>
  <c r="V11"/>
  <c r="V10" s="1"/>
  <c r="V9" s="1"/>
  <c r="V8" s="1"/>
  <c r="U11"/>
  <c r="U10" s="1"/>
  <c r="T11"/>
  <c r="T10" s="1"/>
  <c r="S11"/>
  <c r="R11"/>
  <c r="R10" s="1"/>
  <c r="R9" s="1"/>
  <c r="R8" s="1"/>
  <c r="Q11"/>
  <c r="Q10" s="1"/>
  <c r="P11"/>
  <c r="P10" s="1"/>
  <c r="O11"/>
  <c r="N11"/>
  <c r="N10" s="1"/>
  <c r="N9" s="1"/>
  <c r="M11"/>
  <c r="M10" s="1"/>
  <c r="L11"/>
  <c r="K11"/>
  <c r="I11"/>
  <c r="I10" s="1"/>
  <c r="H11"/>
  <c r="G11"/>
  <c r="L10"/>
  <c r="H10"/>
  <c r="I20" i="21"/>
  <c r="K20"/>
  <c r="L20"/>
  <c r="M20"/>
  <c r="N20"/>
  <c r="O20"/>
  <c r="P20"/>
  <c r="Q20"/>
  <c r="R20"/>
  <c r="S20"/>
  <c r="T20"/>
  <c r="U20"/>
  <c r="V20"/>
  <c r="W20"/>
  <c r="X20"/>
  <c r="Y20"/>
  <c r="Z20"/>
  <c r="H20"/>
  <c r="J25"/>
  <c r="F25" s="1"/>
  <c r="J27"/>
  <c r="F27" s="1"/>
  <c r="J26"/>
  <c r="F26"/>
  <c r="J28"/>
  <c r="J29"/>
  <c r="G20"/>
  <c r="M30"/>
  <c r="N30"/>
  <c r="O30"/>
  <c r="O53"/>
  <c r="M53"/>
  <c r="N53"/>
  <c r="O48"/>
  <c r="O43"/>
  <c r="M48"/>
  <c r="N48"/>
  <c r="M43"/>
  <c r="N43"/>
  <c r="M11"/>
  <c r="N11"/>
  <c r="O11"/>
  <c r="F32"/>
  <c r="F33"/>
  <c r="F34"/>
  <c r="F35"/>
  <c r="F36"/>
  <c r="F37"/>
  <c r="F31"/>
  <c r="AC31"/>
  <c r="AC32"/>
  <c r="AC33"/>
  <c r="AC34"/>
  <c r="AC35"/>
  <c r="AC36"/>
  <c r="AC37"/>
  <c r="AC38"/>
  <c r="AC39"/>
  <c r="AC40"/>
  <c r="AC42"/>
  <c r="AC44"/>
  <c r="AC45"/>
  <c r="AC46"/>
  <c r="AC47"/>
  <c r="AC49"/>
  <c r="AC50"/>
  <c r="AC51"/>
  <c r="AC52"/>
  <c r="AC54"/>
  <c r="AC55"/>
  <c r="AC56"/>
  <c r="AC57"/>
  <c r="AC58"/>
  <c r="AC59"/>
  <c r="AC13"/>
  <c r="AC14"/>
  <c r="AC15"/>
  <c r="AC16"/>
  <c r="AC17"/>
  <c r="AC18"/>
  <c r="AC19"/>
  <c r="AC21"/>
  <c r="AC22"/>
  <c r="AC23"/>
  <c r="AC28"/>
  <c r="AC12"/>
  <c r="G30"/>
  <c r="H30"/>
  <c r="I30"/>
  <c r="K30"/>
  <c r="L30"/>
  <c r="P30"/>
  <c r="Q30"/>
  <c r="R30"/>
  <c r="S30"/>
  <c r="T30"/>
  <c r="U30"/>
  <c r="V30"/>
  <c r="W30"/>
  <c r="X30"/>
  <c r="Y30"/>
  <c r="Z30"/>
  <c r="Q53"/>
  <c r="R53"/>
  <c r="S53"/>
  <c r="T53"/>
  <c r="U53"/>
  <c r="V53"/>
  <c r="W53"/>
  <c r="X53"/>
  <c r="Y53"/>
  <c r="Z53"/>
  <c r="P53"/>
  <c r="Q48"/>
  <c r="R48"/>
  <c r="S48"/>
  <c r="T48"/>
  <c r="U48"/>
  <c r="V48"/>
  <c r="W48"/>
  <c r="X48"/>
  <c r="Y48"/>
  <c r="Z48"/>
  <c r="P48"/>
  <c r="Q43"/>
  <c r="R43"/>
  <c r="S43"/>
  <c r="T43"/>
  <c r="U43"/>
  <c r="V43"/>
  <c r="W43"/>
  <c r="X43"/>
  <c r="Y43"/>
  <c r="Z43"/>
  <c r="P43"/>
  <c r="J24" i="22" l="1"/>
  <c r="F31"/>
  <c r="F42"/>
  <c r="AC20"/>
  <c r="H42"/>
  <c r="L42"/>
  <c r="T42"/>
  <c r="X42"/>
  <c r="X10"/>
  <c r="H9"/>
  <c r="Y9"/>
  <c r="Y8" s="1"/>
  <c r="I42"/>
  <c r="I9" s="1"/>
  <c r="M42"/>
  <c r="M9" s="1"/>
  <c r="Q42"/>
  <c r="Q9" s="1"/>
  <c r="Q8" s="1"/>
  <c r="U42"/>
  <c r="U9" s="1"/>
  <c r="U8" s="1"/>
  <c r="Y42"/>
  <c r="G10"/>
  <c r="G9" s="1"/>
  <c r="K10"/>
  <c r="K9" s="1"/>
  <c r="O10"/>
  <c r="O9" s="1"/>
  <c r="S10"/>
  <c r="S9" s="1"/>
  <c r="S8" s="1"/>
  <c r="W10"/>
  <c r="W9" s="1"/>
  <c r="W8" s="1"/>
  <c r="L9"/>
  <c r="T9"/>
  <c r="T8" s="1"/>
  <c r="J11"/>
  <c r="J10" s="1"/>
  <c r="J9" s="1"/>
  <c r="F21"/>
  <c r="F20" s="1"/>
  <c r="F10" s="1"/>
  <c r="F9" s="1"/>
  <c r="J31"/>
  <c r="P42"/>
  <c r="AC42" s="1"/>
  <c r="V41" i="21"/>
  <c r="O10"/>
  <c r="N10"/>
  <c r="M41"/>
  <c r="N41"/>
  <c r="O41"/>
  <c r="Q41"/>
  <c r="P41"/>
  <c r="S41"/>
  <c r="W41"/>
  <c r="T41"/>
  <c r="Y41"/>
  <c r="U41"/>
  <c r="Z41"/>
  <c r="AC53"/>
  <c r="X41"/>
  <c r="AC48"/>
  <c r="AC30"/>
  <c r="AC43"/>
  <c r="R41"/>
  <c r="K43"/>
  <c r="L43"/>
  <c r="K48"/>
  <c r="L48"/>
  <c r="K53"/>
  <c r="L53"/>
  <c r="G53"/>
  <c r="H53"/>
  <c r="I53"/>
  <c r="J53"/>
  <c r="F50"/>
  <c r="F49"/>
  <c r="F54"/>
  <c r="F45"/>
  <c r="F44"/>
  <c r="G11"/>
  <c r="H11"/>
  <c r="I11"/>
  <c r="K11"/>
  <c r="L11"/>
  <c r="P11"/>
  <c r="Q11"/>
  <c r="R11"/>
  <c r="S11"/>
  <c r="T11"/>
  <c r="U11"/>
  <c r="V11"/>
  <c r="W11"/>
  <c r="X11"/>
  <c r="Y11"/>
  <c r="Z11"/>
  <c r="J12"/>
  <c r="F12" s="1"/>
  <c r="J13"/>
  <c r="F13" s="1"/>
  <c r="J14"/>
  <c r="F14" s="1"/>
  <c r="J16"/>
  <c r="J17"/>
  <c r="F17" s="1"/>
  <c r="J18"/>
  <c r="F18" s="1"/>
  <c r="F19"/>
  <c r="J21"/>
  <c r="J22"/>
  <c r="F22" s="1"/>
  <c r="J23"/>
  <c r="F23" s="1"/>
  <c r="M10"/>
  <c r="J38"/>
  <c r="G43"/>
  <c r="H43"/>
  <c r="I43"/>
  <c r="J43"/>
  <c r="J46"/>
  <c r="J47"/>
  <c r="G48"/>
  <c r="H48"/>
  <c r="I48"/>
  <c r="J48"/>
  <c r="J51"/>
  <c r="J52"/>
  <c r="J56"/>
  <c r="J57"/>
  <c r="X9" i="22" l="1"/>
  <c r="X8" s="1"/>
  <c r="P9"/>
  <c r="F21" i="21"/>
  <c r="F20" s="1"/>
  <c r="J20"/>
  <c r="N9"/>
  <c r="O9"/>
  <c r="M9"/>
  <c r="F11"/>
  <c r="H41"/>
  <c r="J30"/>
  <c r="F38"/>
  <c r="F30" s="1"/>
  <c r="G41"/>
  <c r="L41"/>
  <c r="H10"/>
  <c r="K41"/>
  <c r="I41"/>
  <c r="J41"/>
  <c r="AC24"/>
  <c r="V10"/>
  <c r="V9" s="1"/>
  <c r="V8" s="1"/>
  <c r="AC20"/>
  <c r="R10"/>
  <c r="R9" s="1"/>
  <c r="R8" s="1"/>
  <c r="AC41"/>
  <c r="F53"/>
  <c r="F48"/>
  <c r="F43"/>
  <c r="Z10"/>
  <c r="Z9" s="1"/>
  <c r="L10"/>
  <c r="X10"/>
  <c r="X9" s="1"/>
  <c r="T10"/>
  <c r="T9" s="1"/>
  <c r="T8" s="1"/>
  <c r="P10"/>
  <c r="P9" s="1"/>
  <c r="I10"/>
  <c r="G10"/>
  <c r="Y10"/>
  <c r="U10"/>
  <c r="U9" s="1"/>
  <c r="U8" s="1"/>
  <c r="Q10"/>
  <c r="Q9" s="1"/>
  <c r="Q8" s="1"/>
  <c r="K10"/>
  <c r="J11"/>
  <c r="W10"/>
  <c r="W9" s="1"/>
  <c r="W8" s="1"/>
  <c r="S10"/>
  <c r="S9" s="1"/>
  <c r="S8" s="1"/>
  <c r="J8" i="22" l="1"/>
  <c r="P8"/>
  <c r="F10" i="21"/>
  <c r="G9"/>
  <c r="H9"/>
  <c r="J10"/>
  <c r="J9" s="1"/>
  <c r="L9"/>
  <c r="F41"/>
  <c r="Y9"/>
  <c r="Y8" s="1"/>
  <c r="I9"/>
  <c r="K9"/>
  <c r="J8"/>
  <c r="Z8"/>
  <c r="X8"/>
  <c r="P8"/>
  <c r="F9" l="1"/>
</calcChain>
</file>

<file path=xl/sharedStrings.xml><?xml version="1.0" encoding="utf-8"?>
<sst xmlns="http://schemas.openxmlformats.org/spreadsheetml/2006/main" count="1197" uniqueCount="421">
  <si>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</si>
  <si>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</si>
  <si>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</si>
  <si>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</si>
  <si>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</si>
  <si>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</si>
  <si>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</si>
  <si>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</si>
  <si>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</si>
  <si>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</si>
  <si>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</si>
  <si>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</si>
  <si>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</si>
  <si>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</si>
  <si>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</si>
  <si>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ОК 1.</t>
  </si>
  <si>
    <t>ОК 2.</t>
  </si>
  <si>
    <t>ОК 3.</t>
  </si>
  <si>
    <t>ОК 4.</t>
  </si>
  <si>
    <t>ОК 5.</t>
  </si>
  <si>
    <t>ОК 6.</t>
  </si>
  <si>
    <t>Основы электротехники</t>
  </si>
  <si>
    <t>Безопасность жизнедеятельности</t>
  </si>
  <si>
    <t>Профессиональные модули</t>
  </si>
  <si>
    <t>Учебная практика</t>
  </si>
  <si>
    <t>15</t>
  </si>
  <si>
    <t>16</t>
  </si>
  <si>
    <t>17</t>
  </si>
  <si>
    <t>18</t>
  </si>
  <si>
    <t>Наплавка дефектов под механическую обработку и пробное давление</t>
  </si>
  <si>
    <t>19</t>
  </si>
  <si>
    <t>Технология дуговой наплавки деталей</t>
  </si>
  <si>
    <t>20</t>
  </si>
  <si>
    <t>Технология газовой наплавки</t>
  </si>
  <si>
    <t>21</t>
  </si>
  <si>
    <t>Технология автоматического и механизированного наплавления</t>
  </si>
  <si>
    <t>22</t>
  </si>
  <si>
    <t>23</t>
  </si>
  <si>
    <t>24</t>
  </si>
  <si>
    <t>Производственная практика</t>
  </si>
  <si>
    <t>25</t>
  </si>
  <si>
    <t>Дефекты и способы испытания сварных швов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</si>
  <si>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</si>
  <si>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</si>
  <si>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</si>
  <si>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</si>
  <si>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</si>
  <si>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</si>
  <si>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</si>
  <si>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</si>
  <si>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</si>
  <si>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</si>
  <si>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</si>
  <si>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</si>
  <si>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</si>
  <si>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</si>
  <si>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</si>
  <si>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</si>
  <si>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</si>
  <si>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*</t>
  </si>
  <si>
    <t>Наименование циклов, разделов,_x000D_
дисциплин, профессиональных модулей, МДК, практик</t>
  </si>
  <si>
    <t>Курс 1</t>
  </si>
  <si>
    <t>Максимальная</t>
  </si>
  <si>
    <t>Самостоятельная</t>
  </si>
  <si>
    <t>Обязательная</t>
  </si>
  <si>
    <t>Семестр 1</t>
  </si>
  <si>
    <t>Семестр 2</t>
  </si>
  <si>
    <t>Всего</t>
  </si>
  <si>
    <t>в том числе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</si>
  <si>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</si>
  <si>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</si>
  <si>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</si>
  <si>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</si>
  <si>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</si>
  <si>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</si>
  <si>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</si>
  <si>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</si>
  <si>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</si>
  <si>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</si>
  <si>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</si>
  <si>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</si>
  <si>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</si>
  <si>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</si>
  <si>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</si>
  <si>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</si>
  <si>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</si>
  <si>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</si>
  <si>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</si>
  <si>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</si>
  <si>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П</t>
  </si>
  <si>
    <t>ФК.00</t>
  </si>
  <si>
    <t>ФИЗИЧЕСКАЯ КУЛЬТУРА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</si>
  <si>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</si>
  <si>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</si>
  <si>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</si>
  <si>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</si>
  <si>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</si>
  <si>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</si>
  <si>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</si>
  <si>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</si>
  <si>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</si>
  <si>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</si>
  <si>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</si>
  <si>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</si>
  <si>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</si>
  <si>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</si>
  <si>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</si>
  <si>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</si>
  <si>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</si>
  <si>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</si>
  <si>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</si>
  <si>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</si>
  <si>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</si>
  <si>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</si>
  <si>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</si>
  <si>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</si>
  <si>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</si>
  <si>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</si>
  <si>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</si>
  <si>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</si>
  <si>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</si>
  <si>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</si>
  <si>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</si>
  <si>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</si>
  <si>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</si>
  <si>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</si>
  <si>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</si>
  <si>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</si>
  <si>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</si>
  <si>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</si>
  <si>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</si>
  <si>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</si>
  <si>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</si>
  <si>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</si>
  <si>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</si>
  <si>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</si>
  <si>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</si>
  <si>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</si>
  <si>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</si>
  <si>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</si>
  <si>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</si>
  <si>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</si>
  <si>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</si>
  <si>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</si>
  <si>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</si>
  <si>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</si>
  <si>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</si>
  <si>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</si>
  <si>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</si>
  <si>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</si>
  <si>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</si>
  <si>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</si>
  <si>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</si>
  <si>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</si>
  <si>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</si>
  <si>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</si>
  <si>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</si>
  <si>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</si>
  <si>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</si>
  <si>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</si>
  <si>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</si>
  <si>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</si>
  <si>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</si>
  <si>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</si>
  <si>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</si>
  <si>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</si>
  <si>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П.00</t>
  </si>
  <si>
    <t>ПМ.00</t>
  </si>
  <si>
    <t>ПМ.01</t>
  </si>
  <si>
    <t>МДК.01.01</t>
  </si>
  <si>
    <t>МДК.01.02</t>
  </si>
  <si>
    <t>УП.01</t>
  </si>
  <si>
    <t>ПП.01</t>
  </si>
  <si>
    <t>МДК.02.01</t>
  </si>
  <si>
    <t>МДК.02.02</t>
  </si>
  <si>
    <t>УП.02</t>
  </si>
  <si>
    <t>ПП.02</t>
  </si>
  <si>
    <t>МДК.03.01</t>
  </si>
  <si>
    <t>МДК.03.02</t>
  </si>
  <si>
    <t>МДК.03.03</t>
  </si>
  <si>
    <t>МДК.03.04</t>
  </si>
  <si>
    <t>МДК.04.01</t>
  </si>
  <si>
    <t>Введение в профессию</t>
  </si>
  <si>
    <t>очная</t>
  </si>
  <si>
    <t>_________________Казакова М.Ю.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</si>
  <si>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</si>
  <si>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</si>
  <si>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</si>
  <si>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</si>
  <si>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</si>
  <si>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всего</t>
  </si>
  <si>
    <t>диф.зачетов</t>
  </si>
  <si>
    <t>зачетов</t>
  </si>
  <si>
    <t>эк</t>
  </si>
  <si>
    <t>`ДЗ</t>
  </si>
  <si>
    <t>ЭК</t>
  </si>
  <si>
    <t>ДЗ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</si>
  <si>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</si>
  <si>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</si>
  <si>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</si>
  <si>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</si>
  <si>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</si>
  <si>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</si>
  <si>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</si>
  <si>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Кабинеты:</t>
  </si>
  <si>
    <t>Лаборатории:</t>
  </si>
  <si>
    <t>Спортивный комплекс:</t>
  </si>
  <si>
    <t>Залы:</t>
  </si>
  <si>
    <t>Мастерские:</t>
  </si>
  <si>
    <t>ОП.08*</t>
  </si>
  <si>
    <t>ПМ.02</t>
  </si>
  <si>
    <t>экзаменов</t>
  </si>
  <si>
    <t>Кировское областное государственное профессиональное образовательное автономное учреждение                                      "Вятский электромашиностроительный техникум"</t>
  </si>
  <si>
    <t>Директор КОГПОАУ  ВЭМТ</t>
  </si>
  <si>
    <t xml:space="preserve"> среднего общего образования</t>
  </si>
  <si>
    <t>основной профессиональной образовательной программы среднего  профессионального образования</t>
  </si>
  <si>
    <t>по профессии среднего  профессионального образования</t>
  </si>
  <si>
    <t xml:space="preserve">Итого </t>
  </si>
  <si>
    <t>ПК 2.4.</t>
  </si>
  <si>
    <t>ПК 2.3.</t>
  </si>
  <si>
    <t>ПК 2.2.</t>
  </si>
  <si>
    <t xml:space="preserve">ПК 2.1. </t>
  </si>
  <si>
    <t>ПК 1.5.</t>
  </si>
  <si>
    <t>ПК 1.4.</t>
  </si>
  <si>
    <t xml:space="preserve">ПК 1.3. </t>
  </si>
  <si>
    <t>ПК 1.2</t>
  </si>
  <si>
    <t>ПК 1.1.</t>
  </si>
  <si>
    <t>монтажник радиоэлектронной аппаратуры и приборов</t>
  </si>
  <si>
    <t>Контролер радиоэлектронной аппаратуры и приборов</t>
  </si>
  <si>
    <t>Монтажник радиоэлектронной аппаратуры и приборов</t>
  </si>
  <si>
    <t>Регулировщик радиоэлектронной аппаратуры и приборов</t>
  </si>
  <si>
    <t>Слесарь-сборщик радиоэлектронной аппаратуры и приборов</t>
  </si>
  <si>
    <t>Слесарь-механик по радиоэлектронной аппаратуре</t>
  </si>
  <si>
    <t>от 02.08.2013</t>
  </si>
  <si>
    <t>№ 882</t>
  </si>
  <si>
    <t>Основы черчения</t>
  </si>
  <si>
    <t>Основы электроматериаловедения</t>
  </si>
  <si>
    <t>Основы автоматизации производства</t>
  </si>
  <si>
    <t>Основы экономики организации</t>
  </si>
  <si>
    <t>Выполнение монтажа и сборки средней сложности и сложных узлов, блоков, приборов радиоэлектронной аппаратуры, аппаратуры проводной связи, элементов узлов импульсной и вычислительной техники</t>
  </si>
  <si>
    <t>Технология монтажа радиоэлектронной аппаратуры, аппаратуры проводной связи, элементов узлов импульсной и вычислительной техники</t>
  </si>
  <si>
    <t>Технология сборки радиоэлектронной аппаратуры, аппаратуры проводной связи, элементов узлов импульсной и вычислительной техники</t>
  </si>
  <si>
    <t>Выполнение типовых слесарных и слесарно-сборочных работ</t>
  </si>
  <si>
    <t>Теоретические основы слесарных работ и слесарно-сборочных работ</t>
  </si>
  <si>
    <t>Теоретические основы механической обработки деталей радиоэлектронной аппаратуры, приборов и узлов</t>
  </si>
  <si>
    <t>ПМ.03</t>
  </si>
  <si>
    <t>Регулировка, диагностика и мониторинг работоспособности смонтированных узлов, блоков и приборов радиоэлектронной аппаратуры, аппаратуры проводной связи, элементов узлов импульсной и вычислительной техники</t>
  </si>
  <si>
    <t>Теоретические основы контроля работоспособности радиоэлектронной аппаратуры</t>
  </si>
  <si>
    <t>Технология регулировки радиоэлектронной аппаратуры и приборов</t>
  </si>
  <si>
    <t>3 курс</t>
  </si>
  <si>
    <t>2 курс</t>
  </si>
  <si>
    <t xml:space="preserve">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</si>
  <si>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</si>
  <si>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Обучение по циклам и разделу "Физическая культура",                         1 день в неделю учебная практика</t>
  </si>
  <si>
    <t>17-23</t>
  </si>
  <si>
    <t>10-16</t>
  </si>
  <si>
    <t>3-9</t>
  </si>
  <si>
    <t>20-26</t>
  </si>
  <si>
    <t>13-19</t>
  </si>
  <si>
    <t>6-12</t>
  </si>
  <si>
    <t>23-29</t>
  </si>
  <si>
    <t>16-22</t>
  </si>
  <si>
    <t>9-15</t>
  </si>
  <si>
    <t>2-8</t>
  </si>
  <si>
    <t>18-24</t>
  </si>
  <si>
    <t>11-17</t>
  </si>
  <si>
    <t>4-10</t>
  </si>
  <si>
    <t>24 фев - 1 мар</t>
  </si>
  <si>
    <t>27 янв - 2 фев</t>
  </si>
  <si>
    <t>30 дек - 5 янв</t>
  </si>
  <si>
    <t>25ноя-1дек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</si>
  <si>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</si>
  <si>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общеобразовательный цикл</t>
  </si>
  <si>
    <t>2 недели</t>
  </si>
  <si>
    <t>Государственная итоговая аттестация</t>
  </si>
  <si>
    <t>Консультации для студентов  предусматриваются из расчета 4 часа на одного обучающегося на каждый учебный год</t>
  </si>
  <si>
    <t>`--,ДЗ</t>
  </si>
  <si>
    <t>ПП.03</t>
  </si>
  <si>
    <t>УП.03</t>
  </si>
  <si>
    <t>`-,Э</t>
  </si>
  <si>
    <t>Производственная  практика</t>
  </si>
  <si>
    <t>`--,ДЗ,ДЗ</t>
  </si>
  <si>
    <t>Профессиональный учебный  цикл</t>
  </si>
  <si>
    <t>Основы предпринимательства</t>
  </si>
  <si>
    <t>`Э</t>
  </si>
  <si>
    <t>Общепрофессиональный учебный цикл</t>
  </si>
  <si>
    <t>Основы проектной деятельности</t>
  </si>
  <si>
    <t>`--,--,--,ДЗ</t>
  </si>
  <si>
    <t>Биология</t>
  </si>
  <si>
    <t>`--,--,--,--,ДЗ</t>
  </si>
  <si>
    <t>Химия</t>
  </si>
  <si>
    <t>`--,--,--,Э</t>
  </si>
  <si>
    <t>Физика</t>
  </si>
  <si>
    <t xml:space="preserve">Информатика </t>
  </si>
  <si>
    <t>Астрономия</t>
  </si>
  <si>
    <t>Основы безопасности жизнедеятельности</t>
  </si>
  <si>
    <t>Физическая культура</t>
  </si>
  <si>
    <t>История</t>
  </si>
  <si>
    <t>Математика</t>
  </si>
  <si>
    <t>Иностранный язык</t>
  </si>
  <si>
    <t>Литература</t>
  </si>
  <si>
    <t>Русский язык</t>
  </si>
  <si>
    <t>ОБЩЕОБРАЗОВАТЕЛЬНЫЙ ЦИКЛ</t>
  </si>
  <si>
    <t>О.00</t>
  </si>
  <si>
    <t>21 нед</t>
  </si>
  <si>
    <t>17 нед</t>
  </si>
  <si>
    <t>22 нед</t>
  </si>
  <si>
    <t>16 нед</t>
  </si>
  <si>
    <t>23 нед</t>
  </si>
  <si>
    <t>Семестр 6</t>
  </si>
  <si>
    <t>Семестр 5</t>
  </si>
  <si>
    <t>Семестр 4</t>
  </si>
  <si>
    <t>Семестр 3</t>
  </si>
  <si>
    <t>формы промежуточной аттестации</t>
  </si>
  <si>
    <t>формы</t>
  </si>
  <si>
    <t>Курс 3</t>
  </si>
  <si>
    <t>Курс 2</t>
  </si>
  <si>
    <t>11.01.01</t>
  </si>
  <si>
    <t>2 г 10 м</t>
  </si>
  <si>
    <t>ОП.09*</t>
  </si>
  <si>
    <t>336/224</t>
  </si>
  <si>
    <t>216/144</t>
  </si>
  <si>
    <t>448/312</t>
  </si>
  <si>
    <t>1080/720</t>
  </si>
  <si>
    <t>3078/2052</t>
  </si>
  <si>
    <t>80/40</t>
  </si>
  <si>
    <t>`--,--,ДЗ</t>
  </si>
  <si>
    <t>Основы радиоэлектроники</t>
  </si>
  <si>
    <t>Производить монтаж печатных схем, навесных элементов, катушек индуктивности, трансформаторов, дросселей, полупроводниковых приборов, отдельных узлов на микроэлементах, сложных узлов и приборов радиоэлектронной аппаратуры, а также монтаж больших групп сложных радиоустройств и приборов радиоэлектронной аппаратуры.</t>
  </si>
  <si>
    <t>Выполнять сборку и монтаж отдельных узлов и приборов радиоэлектронной аппаратуры, устройств импульсной и вычислительной техники.</t>
  </si>
  <si>
    <t>Обрабатывать монтажные провода и кабели с полной заделкой и распайкой проводов и соединений для подготовки к монтажу и производить укладку силовых и высокочастотных кабелей по схемам с их подключением и прозвонкой.</t>
  </si>
  <si>
    <t>Обрабатывать и крепить жгуты средней и сложной конфигурации, изготовлять средние и сложные шаблоны по принципиальным и монтажным схемам, вязать средние и сложные монтажные схемы.</t>
  </si>
  <si>
    <t xml:space="preserve"> Комплектовать изделия по монтажным, принципиальным схемам, схемам подключения и расположения.</t>
  </si>
  <si>
    <t>Выполнять сборку неподвижных разъемных соединений (резьбовых, шпоночных, шлицевых, штифтовых), неподвижных неразъемных соединений (клепку, развальцовку, соединения с гарантированным натягом), сборку механизмов вращательного движения, механизмов передачи вращательного движения, механизмов преобразования движения.</t>
  </si>
  <si>
    <t>Выполнять основные слесарные операции.</t>
  </si>
  <si>
    <t>Выполнять механическую обработку (точение, фрезерование, шлифование, сверление) деталей радиоэлектронной аппаратуры.</t>
  </si>
  <si>
    <t>Выполнять термическую обработку сложных деталей.</t>
  </si>
  <si>
    <t>Проводить диагностику и мониторинг правильности электрических соединений по принципиальным схемам с помощью измерительных приборов, параметров электрических и радиотехнических цепей, характеристик и настроек электроизмерительных приборов и устройств.</t>
  </si>
  <si>
    <t>ПК 3.1.</t>
  </si>
  <si>
    <t>ПК 3.2.</t>
  </si>
  <si>
    <t>Проводить проверку работоспособности резисторов, конденсаторов, полупроводниковых деталей с применением простых электроизмерительных приборов, качества паек, установки навесных элементов, раскладки и вязки жгутов, монтажа печатных плат.</t>
  </si>
  <si>
    <t>ПК 3.3.</t>
  </si>
  <si>
    <t>ПК 3.4.</t>
  </si>
  <si>
    <t>ПК 3.5.</t>
  </si>
  <si>
    <t>ПК 3.6.</t>
  </si>
  <si>
    <t>Выполнять промежуточный контроль качества электромонтажа и механического монтажа по технологическим картам контроля, устранять неисправности со сменой отдельных элементов и узлов.</t>
  </si>
  <si>
    <t>Проводить настройку блоков радиоэлектронной аппаратуры согласно техническим условиям.</t>
  </si>
  <si>
    <t>Проводить испытания, тренировку радиоэлектронной аппаратуры, приборов, устройств и блоков с применением соответствующего оборудования.</t>
  </si>
  <si>
    <t>Проводить электрическую и механическую регулировку радиоэлектронной аппаратуры, радиоустройств, вычислительной техники, телевизионных устройств, приборов и узлов разной сложности.</t>
  </si>
  <si>
    <t>ОП.01.</t>
  </si>
  <si>
    <t xml:space="preserve"> Основы черчения</t>
  </si>
  <si>
    <t>ОП.02.</t>
  </si>
  <si>
    <t>ОП.03.</t>
  </si>
  <si>
    <t xml:space="preserve"> Основы электроматериаловедения</t>
  </si>
  <si>
    <t xml:space="preserve"> Основы радиоэлектроники</t>
  </si>
  <si>
    <t>ОП.04.</t>
  </si>
  <si>
    <t>ОП.05.</t>
  </si>
  <si>
    <t>ОП.06.</t>
  </si>
  <si>
    <t>ОП.07.</t>
  </si>
  <si>
    <t>МДК 01.01</t>
  </si>
  <si>
    <t>МДК 01.02</t>
  </si>
  <si>
    <t xml:space="preserve"> Теоретические основы механической обработки деталей радиоэлектронной аппаратуры, приборов и узлов</t>
  </si>
  <si>
    <t>МДК 02.01</t>
  </si>
  <si>
    <t>МДК 02.02</t>
  </si>
  <si>
    <t>МДК 03.01</t>
  </si>
  <si>
    <t>МДК 03.02</t>
  </si>
  <si>
    <t>ОК 7.                                         Исполнять воинскую обязанность*(2), в том числе с применением полученных профессиональных знаний (для юношей).</t>
  </si>
  <si>
    <t>черчения</t>
  </si>
  <si>
    <t>электротехники</t>
  </si>
  <si>
    <t>электроматериаловедения</t>
  </si>
  <si>
    <t>радиоэлектроники</t>
  </si>
  <si>
    <t>экономики организации</t>
  </si>
  <si>
    <t>автоматизации производства</t>
  </si>
  <si>
    <t>безопасности жизнедеятельности</t>
  </si>
  <si>
    <t>электротехники с основами радиоэлектроники</t>
  </si>
  <si>
    <t>слесарных работ</t>
  </si>
  <si>
    <t>электромонтажная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</si>
  <si>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</si>
  <si>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</si>
  <si>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</si>
  <si>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</si>
  <si>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актовый зал</t>
  </si>
  <si>
    <t>"____"___________2021 г</t>
  </si>
  <si>
    <t>Монтажник радиоэлектронной аппаратуры и приборов 2021- 2024гг.</t>
  </si>
  <si>
    <t>технологический</t>
  </si>
  <si>
    <t>29 сен - 5 окт</t>
  </si>
  <si>
    <t>27 окт - 2 ноя</t>
  </si>
  <si>
    <t>Теоретическое обучение</t>
  </si>
  <si>
    <t>Лабораторне и практические занятия</t>
  </si>
  <si>
    <t>индивидуальный проект</t>
  </si>
  <si>
    <t>учебная практика/производственная практика</t>
  </si>
  <si>
    <t>Учебная нагрузка обучающихся</t>
  </si>
  <si>
    <t>промежуточная аттестация</t>
  </si>
  <si>
    <t>1 нед</t>
  </si>
  <si>
    <t>2 нед</t>
  </si>
  <si>
    <t>Родной язык</t>
  </si>
  <si>
    <t>Основы финансовой грамотности</t>
  </si>
  <si>
    <t xml:space="preserve">Обществознание 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</si>
  <si>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</si>
  <si>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</si>
  <si>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</si>
  <si>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</si>
  <si>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</si>
  <si>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</si>
  <si>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</si>
  <si>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</si>
  <si>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</si>
  <si>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Предметы по выбору из обязательных предметных областей</t>
  </si>
  <si>
    <t>ОУП.09</t>
  </si>
  <si>
    <t>ОУП.10</t>
  </si>
  <si>
    <t>ОУП.11</t>
  </si>
  <si>
    <t>ОУП.12</t>
  </si>
  <si>
    <t>ОУП.13</t>
  </si>
  <si>
    <t>ОУП.14</t>
  </si>
  <si>
    <t>ОУП.15</t>
  </si>
  <si>
    <t>ОУП.16</t>
  </si>
  <si>
    <t>Дополнительные учебные предметы/элективные курсы</t>
  </si>
  <si>
    <t>ЭК.01</t>
  </si>
  <si>
    <t>Дополнительные учебные предметы / элективные курсы</t>
  </si>
  <si>
    <t>Россия - Моя история</t>
  </si>
  <si>
    <t>Приказ  о внесении изменений № 01-02/392 от  07.10.2022 г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</si>
</sst>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16"/>
      </patternFill>
    </fill>
    <fill>
      <patternFill patternType="solid">
        <fgColor rgb="FF99CCFF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86E2A2"/>
        <bgColor indexed="64"/>
      </patternFill>
    </fill>
    <fill>
      <patternFill patternType="solid">
        <fgColor rgb="FF86E2A2"/>
        <bgColor indexed="16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/>
      <right/>
      <top style="thick">
        <color rgb="FFC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C00000"/>
      </right>
      <top style="thin">
        <color indexed="64"/>
      </top>
      <bottom style="thick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C00000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C00000"/>
      </right>
      <top style="thick">
        <color indexed="64"/>
      </top>
      <bottom style="thick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theme="1"/>
      </bottom>
      <diagonal/>
    </border>
    <border>
      <left style="thick">
        <color rgb="FFFF0000"/>
      </left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ck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3" fillId="0" borderId="0"/>
    <xf numFmtId="0" fontId="1" fillId="5" borderId="30" applyNumberFormat="0" applyFont="0" applyFill="0" applyBorder="0" applyAlignment="0" applyProtection="0">
      <alignment horizontal="center" vertical="center"/>
      <protection locked="0"/>
    </xf>
    <xf numFmtId="0" fontId="4" fillId="0" borderId="0"/>
    <xf numFmtId="0" fontId="1" fillId="0" borderId="0"/>
    <xf numFmtId="0" fontId="1" fillId="0" borderId="0"/>
  </cellStyleXfs>
  <cellXfs count="683">
    <xf numFmtId="0" fontId="0" fillId="0" borderId="0" xfId="0"/>
    <xf numFmtId="0" fontId="1" fillId="0" borderId="0" xfId="0" applyFont="1"/>
    <xf numFmtId="0" fontId="5" fillId="0" borderId="0" xfId="2"/>
    <xf numFmtId="0" fontId="5" fillId="2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2" borderId="0" xfId="3" applyFont="1" applyFill="1" applyBorder="1" applyAlignment="1" applyProtection="1">
      <alignment horizontal="left" vertical="center"/>
      <protection locked="0"/>
    </xf>
    <xf numFmtId="0" fontId="3" fillId="2" borderId="0" xfId="3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left" vertical="top"/>
      <protection locked="0"/>
    </xf>
    <xf numFmtId="0" fontId="3" fillId="4" borderId="0" xfId="3" applyFill="1"/>
    <xf numFmtId="0" fontId="9" fillId="2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5" borderId="1" xfId="3" applyNumberFormat="1" applyFont="1" applyFill="1" applyBorder="1" applyAlignment="1">
      <alignment horizontal="center" vertical="center" wrapText="1"/>
    </xf>
    <xf numFmtId="0" fontId="3" fillId="7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center" vertical="center"/>
    </xf>
    <xf numFmtId="0" fontId="3" fillId="0" borderId="0" xfId="3"/>
    <xf numFmtId="0" fontId="12" fillId="0" borderId="0" xfId="3" applyFont="1" applyAlignment="1" applyProtection="1">
      <alignment horizontal="right" vertical="center"/>
      <protection locked="0"/>
    </xf>
    <xf numFmtId="0" fontId="17" fillId="5" borderId="19" xfId="3" applyNumberFormat="1" applyFont="1" applyFill="1" applyBorder="1" applyAlignment="1">
      <alignment horizontal="center" vertical="center"/>
    </xf>
    <xf numFmtId="0" fontId="1" fillId="5" borderId="3" xfId="3" applyNumberFormat="1" applyFont="1" applyFill="1" applyBorder="1" applyAlignment="1">
      <alignment horizontal="left" vertical="center" wrapText="1"/>
    </xf>
    <xf numFmtId="0" fontId="17" fillId="6" borderId="4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left" vertical="center" wrapText="1"/>
    </xf>
    <xf numFmtId="0" fontId="3" fillId="5" borderId="1" xfId="3" applyNumberFormat="1" applyFont="1" applyFill="1" applyBorder="1" applyAlignment="1">
      <alignment horizontal="center" vertical="center"/>
    </xf>
    <xf numFmtId="0" fontId="1" fillId="5" borderId="41" xfId="3" applyNumberFormat="1" applyFont="1" applyFill="1" applyBorder="1" applyAlignment="1">
      <alignment horizontal="center" vertical="center"/>
    </xf>
    <xf numFmtId="0" fontId="18" fillId="0" borderId="0" xfId="3" applyFont="1" applyAlignment="1" applyProtection="1">
      <alignment horizontal="right" vertical="center"/>
      <protection locked="0"/>
    </xf>
    <xf numFmtId="0" fontId="18" fillId="0" borderId="0" xfId="3" applyFont="1"/>
    <xf numFmtId="0" fontId="20" fillId="0" borderId="0" xfId="3" applyFont="1"/>
    <xf numFmtId="0" fontId="5" fillId="2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3" fillId="5" borderId="16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7" fillId="6" borderId="4" xfId="3" applyNumberFormat="1" applyFont="1" applyFill="1" applyBorder="1" applyAlignment="1">
      <alignment horizontal="left" vertical="center"/>
    </xf>
    <xf numFmtId="0" fontId="4" fillId="0" borderId="0" xfId="5"/>
    <xf numFmtId="0" fontId="1" fillId="5" borderId="1" xfId="7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0" xfId="7" applyFill="1"/>
    <xf numFmtId="0" fontId="1" fillId="6" borderId="1" xfId="7" applyNumberFormat="1" applyFont="1" applyFill="1" applyBorder="1" applyAlignment="1" applyProtection="1">
      <alignment horizontal="center" vertical="center"/>
      <protection locked="0"/>
    </xf>
    <xf numFmtId="0" fontId="1" fillId="6" borderId="0" xfId="7" applyFont="1" applyFill="1" applyAlignment="1" applyProtection="1">
      <alignment horizontal="center" vertical="center"/>
      <protection locked="0"/>
    </xf>
    <xf numFmtId="0" fontId="1" fillId="6" borderId="0" xfId="7" applyFont="1" applyFill="1" applyAlignment="1" applyProtection="1">
      <alignment horizontal="left" vertical="center"/>
      <protection locked="0"/>
    </xf>
    <xf numFmtId="0" fontId="1" fillId="5" borderId="0" xfId="7" applyFont="1" applyFill="1" applyBorder="1" applyAlignment="1" applyProtection="1">
      <alignment horizontal="center" vertical="center"/>
      <protection locked="0"/>
    </xf>
    <xf numFmtId="0" fontId="1" fillId="5" borderId="0" xfId="7" applyFont="1" applyFill="1" applyBorder="1" applyAlignment="1" applyProtection="1">
      <alignment horizontal="left" vertical="center"/>
      <protection locked="0"/>
    </xf>
    <xf numFmtId="0" fontId="7" fillId="5" borderId="0" xfId="7" applyFont="1" applyFill="1" applyBorder="1" applyAlignment="1" applyProtection="1">
      <alignment horizontal="center" vertical="center"/>
      <protection locked="0"/>
    </xf>
    <xf numFmtId="0" fontId="25" fillId="5" borderId="1" xfId="7" applyNumberFormat="1" applyFont="1" applyFill="1" applyBorder="1" applyAlignment="1" applyProtection="1">
      <alignment horizontal="center" vertical="center"/>
      <protection locked="0"/>
    </xf>
    <xf numFmtId="0" fontId="1" fillId="6" borderId="0" xfId="7" applyFont="1" applyFill="1" applyAlignment="1" applyProtection="1">
      <alignment horizontal="left" vertical="top" wrapText="1"/>
      <protection locked="0"/>
    </xf>
    <xf numFmtId="0" fontId="1" fillId="6" borderId="0" xfId="7" applyNumberFormat="1" applyFont="1" applyFill="1" applyBorder="1" applyAlignment="1" applyProtection="1">
      <alignment horizontal="center" vertical="center"/>
      <protection locked="0"/>
    </xf>
    <xf numFmtId="0" fontId="1" fillId="6" borderId="0" xfId="7" applyFont="1" applyFill="1" applyBorder="1" applyAlignment="1" applyProtection="1">
      <alignment horizontal="left" vertical="center" wrapText="1"/>
      <protection locked="0"/>
    </xf>
    <xf numFmtId="0" fontId="1" fillId="6" borderId="0" xfId="7" applyFont="1" applyFill="1" applyAlignment="1" applyProtection="1">
      <alignment horizontal="left" vertical="center" wrapText="1"/>
      <protection locked="0"/>
    </xf>
    <xf numFmtId="0" fontId="25" fillId="5" borderId="0" xfId="7" applyNumberFormat="1" applyFont="1" applyFill="1" applyBorder="1" applyAlignment="1" applyProtection="1">
      <alignment horizontal="center" vertical="center"/>
      <protection locked="0"/>
    </xf>
    <xf numFmtId="0" fontId="9" fillId="6" borderId="0" xfId="7" applyFont="1" applyFill="1" applyAlignment="1" applyProtection="1">
      <alignment horizontal="left" vertical="top"/>
      <protection locked="0"/>
    </xf>
    <xf numFmtId="0" fontId="25" fillId="8" borderId="1" xfId="7" applyNumberFormat="1" applyFont="1" applyFill="1" applyBorder="1" applyAlignment="1" applyProtection="1">
      <alignment horizontal="center" vertical="center"/>
      <protection locked="0"/>
    </xf>
    <xf numFmtId="0" fontId="1" fillId="6" borderId="0" xfId="7" applyFont="1" applyFill="1" applyAlignment="1" applyProtection="1">
      <alignment horizontal="center" vertical="center" wrapText="1"/>
      <protection locked="0"/>
    </xf>
    <xf numFmtId="0" fontId="1" fillId="5" borderId="1" xfId="7" applyNumberFormat="1" applyFont="1" applyFill="1" applyBorder="1" applyAlignment="1" applyProtection="1">
      <alignment horizontal="center" vertical="center"/>
      <protection locked="0"/>
    </xf>
    <xf numFmtId="0" fontId="1" fillId="5" borderId="1" xfId="7" applyNumberFormat="1" applyFont="1" applyFill="1" applyBorder="1" applyAlignment="1" applyProtection="1">
      <alignment horizontal="left" vertical="center"/>
      <protection locked="0"/>
    </xf>
    <xf numFmtId="49" fontId="1" fillId="6" borderId="1" xfId="7" applyNumberFormat="1" applyFont="1" applyFill="1" applyBorder="1" applyAlignment="1" applyProtection="1">
      <alignment horizontal="left" vertical="center" textRotation="90"/>
      <protection locked="0"/>
    </xf>
    <xf numFmtId="49" fontId="1" fillId="6" borderId="1" xfId="7" applyNumberFormat="1" applyFont="1" applyFill="1" applyBorder="1" applyAlignment="1" applyProtection="1">
      <alignment horizontal="center" vertical="center" textRotation="90"/>
      <protection locked="0"/>
    </xf>
    <xf numFmtId="0" fontId="8" fillId="6" borderId="8" xfId="7" applyFont="1" applyFill="1" applyBorder="1" applyAlignment="1" applyProtection="1">
      <alignment vertical="center"/>
      <protection locked="0"/>
    </xf>
    <xf numFmtId="0" fontId="1" fillId="5" borderId="26" xfId="7" applyNumberFormat="1" applyFont="1" applyFill="1" applyBorder="1" applyAlignment="1">
      <alignment horizontal="center" vertical="center"/>
    </xf>
    <xf numFmtId="0" fontId="1" fillId="5" borderId="13" xfId="7" applyNumberFormat="1" applyFont="1" applyFill="1" applyBorder="1" applyAlignment="1">
      <alignment horizontal="center" vertical="center"/>
    </xf>
    <xf numFmtId="0" fontId="1" fillId="5" borderId="16" xfId="7" applyNumberFormat="1" applyFont="1" applyFill="1" applyBorder="1" applyAlignment="1">
      <alignment horizontal="center" vertical="center"/>
    </xf>
    <xf numFmtId="0" fontId="1" fillId="5" borderId="12" xfId="7" applyNumberFormat="1" applyFont="1" applyFill="1" applyBorder="1" applyAlignment="1">
      <alignment horizontal="center" vertical="center"/>
    </xf>
    <xf numFmtId="0" fontId="1" fillId="5" borderId="13" xfId="7" applyNumberFormat="1" applyFont="1" applyFill="1" applyBorder="1" applyAlignment="1" applyProtection="1">
      <alignment horizontal="center" vertical="center"/>
      <protection locked="0"/>
    </xf>
    <xf numFmtId="0" fontId="1" fillId="5" borderId="5" xfId="7" applyNumberFormat="1" applyFont="1" applyFill="1" applyBorder="1" applyAlignment="1">
      <alignment horizontal="center" vertical="center"/>
    </xf>
    <xf numFmtId="0" fontId="1" fillId="5" borderId="18" xfId="7" applyNumberFormat="1" applyFont="1" applyFill="1" applyBorder="1" applyAlignment="1">
      <alignment horizontal="left" vertical="center" wrapText="1"/>
    </xf>
    <xf numFmtId="0" fontId="17" fillId="5" borderId="10" xfId="7" applyNumberFormat="1" applyFont="1" applyFill="1" applyBorder="1" applyAlignment="1">
      <alignment horizontal="center" vertical="center"/>
    </xf>
    <xf numFmtId="0" fontId="1" fillId="5" borderId="13" xfId="7" applyNumberFormat="1" applyFont="1" applyFill="1" applyBorder="1" applyAlignment="1">
      <alignment horizontal="center" vertical="center" wrapText="1"/>
    </xf>
    <xf numFmtId="0" fontId="1" fillId="5" borderId="15" xfId="7" applyNumberFormat="1" applyFont="1" applyFill="1" applyBorder="1" applyAlignment="1">
      <alignment horizontal="center" vertical="center" wrapText="1"/>
    </xf>
    <xf numFmtId="0" fontId="1" fillId="5" borderId="61" xfId="7" applyNumberFormat="1" applyFont="1" applyFill="1" applyBorder="1" applyAlignment="1">
      <alignment horizontal="center" vertical="center"/>
    </xf>
    <xf numFmtId="0" fontId="1" fillId="5" borderId="4" xfId="7" applyNumberFormat="1" applyFont="1" applyFill="1" applyBorder="1" applyAlignment="1">
      <alignment horizontal="center" vertical="center"/>
    </xf>
    <xf numFmtId="0" fontId="1" fillId="5" borderId="64" xfId="7" applyNumberFormat="1" applyFont="1" applyFill="1" applyBorder="1" applyAlignment="1">
      <alignment horizontal="center" vertical="center"/>
    </xf>
    <xf numFmtId="0" fontId="1" fillId="5" borderId="2" xfId="7" applyNumberFormat="1" applyFont="1" applyFill="1" applyBorder="1" applyAlignment="1">
      <alignment horizontal="center" vertical="center"/>
    </xf>
    <xf numFmtId="0" fontId="1" fillId="5" borderId="1" xfId="7" applyNumberFormat="1" applyFont="1" applyFill="1" applyBorder="1" applyAlignment="1">
      <alignment horizontal="left" vertical="center" wrapText="1"/>
    </xf>
    <xf numFmtId="0" fontId="1" fillId="5" borderId="11" xfId="7" applyNumberFormat="1" applyFont="1" applyFill="1" applyBorder="1" applyAlignment="1">
      <alignment horizontal="center" vertical="center" wrapText="1"/>
    </xf>
    <xf numFmtId="0" fontId="1" fillId="5" borderId="24" xfId="7" applyNumberFormat="1" applyFont="1" applyFill="1" applyBorder="1" applyAlignment="1">
      <alignment horizontal="center" vertical="center" wrapText="1"/>
    </xf>
    <xf numFmtId="0" fontId="1" fillId="5" borderId="65" xfId="7" applyNumberFormat="1" applyFont="1" applyFill="1" applyBorder="1" applyAlignment="1">
      <alignment horizontal="center" vertical="center"/>
    </xf>
    <xf numFmtId="0" fontId="1" fillId="5" borderId="9" xfId="7" applyNumberFormat="1" applyFont="1" applyFill="1" applyBorder="1" applyAlignment="1">
      <alignment horizontal="center" vertical="center"/>
    </xf>
    <xf numFmtId="0" fontId="1" fillId="5" borderId="9" xfId="7" applyNumberFormat="1" applyFont="1" applyFill="1" applyBorder="1" applyAlignment="1">
      <alignment horizontal="left" vertical="center" wrapText="1"/>
    </xf>
    <xf numFmtId="0" fontId="1" fillId="5" borderId="10" xfId="7" applyNumberFormat="1" applyFont="1" applyFill="1" applyBorder="1" applyAlignment="1">
      <alignment horizontal="center" vertical="center"/>
    </xf>
    <xf numFmtId="0" fontId="1" fillId="5" borderId="66" xfId="7" applyNumberFormat="1" applyFont="1" applyFill="1" applyBorder="1" applyAlignment="1">
      <alignment horizontal="center" vertical="center"/>
    </xf>
    <xf numFmtId="0" fontId="1" fillId="5" borderId="47" xfId="7" applyNumberFormat="1" applyFont="1" applyFill="1" applyBorder="1" applyAlignment="1">
      <alignment horizontal="center" vertical="center" wrapText="1"/>
    </xf>
    <xf numFmtId="0" fontId="1" fillId="5" borderId="68" xfId="7" applyNumberFormat="1" applyFont="1" applyFill="1" applyBorder="1" applyAlignment="1">
      <alignment horizontal="center" vertical="center"/>
    </xf>
    <xf numFmtId="0" fontId="1" fillId="5" borderId="69" xfId="7" applyNumberFormat="1" applyFont="1" applyFill="1" applyBorder="1" applyAlignment="1">
      <alignment horizontal="center" vertical="center" wrapText="1"/>
    </xf>
    <xf numFmtId="0" fontId="1" fillId="5" borderId="68" xfId="7" applyNumberFormat="1" applyFont="1" applyFill="1" applyBorder="1" applyAlignment="1">
      <alignment horizontal="center" vertical="center" wrapText="1"/>
    </xf>
    <xf numFmtId="0" fontId="1" fillId="5" borderId="45" xfId="7" applyNumberFormat="1" applyFont="1" applyFill="1" applyBorder="1" applyAlignment="1">
      <alignment horizontal="center" vertical="center" wrapText="1"/>
    </xf>
    <xf numFmtId="0" fontId="1" fillId="5" borderId="21" xfId="7" applyNumberFormat="1" applyFont="1" applyFill="1" applyBorder="1" applyAlignment="1">
      <alignment horizontal="center" vertical="center"/>
    </xf>
    <xf numFmtId="0" fontId="1" fillId="5" borderId="21" xfId="7" applyNumberFormat="1" applyFont="1" applyFill="1" applyBorder="1" applyAlignment="1">
      <alignment horizontal="center" vertical="center" wrapText="1"/>
    </xf>
    <xf numFmtId="0" fontId="1" fillId="5" borderId="21" xfId="7" applyNumberFormat="1" applyFont="1" applyFill="1" applyBorder="1" applyAlignment="1">
      <alignment horizontal="left" vertical="center" wrapText="1"/>
    </xf>
    <xf numFmtId="0" fontId="1" fillId="5" borderId="70" xfId="7" applyNumberFormat="1" applyFont="1" applyFill="1" applyBorder="1" applyAlignment="1">
      <alignment horizontal="center" vertical="center"/>
    </xf>
    <xf numFmtId="0" fontId="1" fillId="6" borderId="43" xfId="7" applyFill="1" applyBorder="1"/>
    <xf numFmtId="0" fontId="1" fillId="5" borderId="25" xfId="7" applyNumberFormat="1" applyFont="1" applyFill="1" applyBorder="1" applyAlignment="1" applyProtection="1">
      <alignment horizontal="center" vertical="center"/>
      <protection locked="0"/>
    </xf>
    <xf numFmtId="0" fontId="1" fillId="5" borderId="71" xfId="7" applyNumberFormat="1" applyFont="1" applyFill="1" applyBorder="1" applyAlignment="1" applyProtection="1">
      <alignment horizontal="center" vertical="center"/>
      <protection locked="0"/>
    </xf>
    <xf numFmtId="0" fontId="1" fillId="5" borderId="72" xfId="7" applyNumberFormat="1" applyFont="1" applyFill="1" applyBorder="1" applyAlignment="1">
      <alignment horizontal="center" vertical="center"/>
    </xf>
    <xf numFmtId="0" fontId="1" fillId="5" borderId="72" xfId="7" applyNumberFormat="1" applyFont="1" applyFill="1" applyBorder="1" applyAlignment="1" applyProtection="1">
      <alignment horizontal="center" vertical="center"/>
      <protection locked="0"/>
    </xf>
    <xf numFmtId="0" fontId="1" fillId="5" borderId="73" xfId="7" applyNumberFormat="1" applyFont="1" applyFill="1" applyBorder="1" applyAlignment="1">
      <alignment horizontal="center" vertical="center"/>
    </xf>
    <xf numFmtId="0" fontId="1" fillId="5" borderId="74" xfId="7" applyNumberFormat="1" applyFont="1" applyFill="1" applyBorder="1" applyAlignment="1" applyProtection="1">
      <alignment horizontal="center" vertical="center"/>
      <protection locked="0"/>
    </xf>
    <xf numFmtId="0" fontId="1" fillId="11" borderId="75" xfId="7" applyNumberFormat="1" applyFont="1" applyFill="1" applyBorder="1" applyAlignment="1">
      <alignment horizontal="center" vertical="center"/>
    </xf>
    <xf numFmtId="0" fontId="1" fillId="11" borderId="76" xfId="7" applyNumberFormat="1" applyFont="1" applyFill="1" applyBorder="1" applyAlignment="1" applyProtection="1">
      <alignment horizontal="center" vertical="center"/>
      <protection locked="0"/>
    </xf>
    <xf numFmtId="0" fontId="1" fillId="11" borderId="73" xfId="7" applyNumberFormat="1" applyFont="1" applyFill="1" applyBorder="1" applyAlignment="1">
      <alignment horizontal="center" vertical="center"/>
    </xf>
    <xf numFmtId="0" fontId="1" fillId="5" borderId="75" xfId="7" applyNumberFormat="1" applyFont="1" applyFill="1" applyBorder="1" applyAlignment="1" applyProtection="1">
      <alignment horizontal="center" vertical="center"/>
      <protection locked="0"/>
    </xf>
    <xf numFmtId="0" fontId="1" fillId="5" borderId="76" xfId="7" applyNumberFormat="1" applyFont="1" applyFill="1" applyBorder="1" applyAlignment="1">
      <alignment horizontal="center" vertical="center"/>
    </xf>
    <xf numFmtId="0" fontId="1" fillId="5" borderId="76" xfId="7" applyNumberFormat="1" applyFont="1" applyFill="1" applyBorder="1" applyAlignment="1" applyProtection="1">
      <alignment horizontal="center" vertical="center"/>
      <protection locked="0"/>
    </xf>
    <xf numFmtId="0" fontId="1" fillId="5" borderId="77" xfId="7" applyNumberFormat="1" applyFont="1" applyFill="1" applyBorder="1" applyAlignment="1">
      <alignment horizontal="center" vertical="center"/>
    </xf>
    <xf numFmtId="0" fontId="1" fillId="7" borderId="76" xfId="7" applyNumberFormat="1" applyFont="1" applyFill="1" applyBorder="1" applyAlignment="1">
      <alignment horizontal="center" vertical="center"/>
    </xf>
    <xf numFmtId="0" fontId="1" fillId="7" borderId="76" xfId="7" applyNumberFormat="1" applyFont="1" applyFill="1" applyBorder="1" applyAlignment="1" applyProtection="1">
      <alignment horizontal="center" vertical="center"/>
      <protection locked="0"/>
    </xf>
    <xf numFmtId="0" fontId="1" fillId="5" borderId="79" xfId="7" applyNumberFormat="1" applyFont="1" applyFill="1" applyBorder="1" applyAlignment="1">
      <alignment horizontal="center" vertical="center"/>
    </xf>
    <xf numFmtId="0" fontId="1" fillId="5" borderId="78" xfId="7" applyNumberFormat="1" applyFont="1" applyFill="1" applyBorder="1" applyAlignment="1" applyProtection="1">
      <alignment horizontal="center" vertical="center"/>
      <protection locked="0"/>
    </xf>
    <xf numFmtId="0" fontId="1" fillId="5" borderId="0" xfId="7" applyFont="1" applyFill="1" applyBorder="1" applyAlignment="1">
      <alignment horizontal="center" vertical="center"/>
    </xf>
    <xf numFmtId="0" fontId="1" fillId="5" borderId="80" xfId="7" applyFont="1" applyFill="1" applyBorder="1" applyAlignment="1">
      <alignment horizontal="center" vertical="center"/>
    </xf>
    <xf numFmtId="0" fontId="1" fillId="11" borderId="0" xfId="7" applyFont="1" applyFill="1" applyBorder="1" applyAlignment="1">
      <alignment horizontal="center" vertical="center"/>
    </xf>
    <xf numFmtId="0" fontId="1" fillId="5" borderId="38" xfId="7" applyFont="1" applyFill="1" applyBorder="1" applyAlignment="1">
      <alignment horizontal="center" vertical="center"/>
    </xf>
    <xf numFmtId="0" fontId="1" fillId="7" borderId="0" xfId="7" applyFont="1" applyFill="1" applyBorder="1" applyAlignment="1">
      <alignment horizontal="center" vertical="center"/>
    </xf>
    <xf numFmtId="0" fontId="1" fillId="5" borderId="43" xfId="7" applyFont="1" applyFill="1" applyBorder="1" applyAlignment="1">
      <alignment horizontal="center" vertical="center"/>
    </xf>
    <xf numFmtId="0" fontId="1" fillId="5" borderId="14" xfId="7" applyNumberFormat="1" applyFont="1" applyFill="1" applyBorder="1" applyAlignment="1" applyProtection="1">
      <alignment horizontal="center" vertical="center"/>
      <protection locked="0"/>
    </xf>
    <xf numFmtId="0" fontId="1" fillId="5" borderId="30" xfId="7" applyNumberFormat="1" applyFont="1" applyFill="1" applyBorder="1" applyAlignment="1" applyProtection="1">
      <alignment horizontal="center" vertical="center"/>
      <protection locked="0"/>
    </xf>
    <xf numFmtId="0" fontId="1" fillId="5" borderId="1" xfId="7" applyNumberFormat="1" applyFont="1" applyFill="1" applyBorder="1" applyAlignment="1">
      <alignment horizontal="center" vertical="center" wrapText="1"/>
    </xf>
    <xf numFmtId="0" fontId="1" fillId="5" borderId="81" xfId="7" applyNumberFormat="1" applyFont="1" applyFill="1" applyBorder="1" applyAlignment="1">
      <alignment horizontal="center" vertical="center" wrapText="1"/>
    </xf>
    <xf numFmtId="0" fontId="1" fillId="11" borderId="30" xfId="7" applyNumberFormat="1" applyFont="1" applyFill="1" applyBorder="1" applyAlignment="1">
      <alignment horizontal="center" vertical="center" wrapText="1"/>
    </xf>
    <xf numFmtId="0" fontId="1" fillId="11" borderId="13" xfId="7" applyNumberFormat="1" applyFont="1" applyFill="1" applyBorder="1" applyAlignment="1" applyProtection="1">
      <alignment horizontal="center" vertical="center"/>
      <protection locked="0"/>
    </xf>
    <xf numFmtId="0" fontId="1" fillId="11" borderId="81" xfId="7" applyNumberFormat="1" applyFont="1" applyFill="1" applyBorder="1" applyAlignment="1">
      <alignment horizontal="center" vertical="center" wrapText="1"/>
    </xf>
    <xf numFmtId="0" fontId="1" fillId="5" borderId="16" xfId="7" applyNumberFormat="1" applyFont="1" applyFill="1" applyBorder="1" applyAlignment="1">
      <alignment horizontal="center" vertical="center" wrapText="1"/>
    </xf>
    <xf numFmtId="0" fontId="1" fillId="5" borderId="46" xfId="7" applyNumberFormat="1" applyFont="1" applyFill="1" applyBorder="1" applyAlignment="1">
      <alignment horizontal="center" vertical="center"/>
    </xf>
    <xf numFmtId="0" fontId="1" fillId="5" borderId="37" xfId="7" applyNumberFormat="1" applyFont="1" applyFill="1" applyBorder="1" applyAlignment="1">
      <alignment horizontal="center" vertical="center"/>
    </xf>
    <xf numFmtId="0" fontId="1" fillId="7" borderId="1" xfId="7" applyNumberFormat="1" applyFont="1" applyFill="1" applyBorder="1" applyAlignment="1">
      <alignment horizontal="center" vertical="center"/>
    </xf>
    <xf numFmtId="0" fontId="1" fillId="5" borderId="42" xfId="7" applyNumberFormat="1" applyFont="1" applyFill="1" applyBorder="1" applyAlignment="1" applyProtection="1">
      <alignment horizontal="center" vertical="center"/>
      <protection locked="0"/>
    </xf>
    <xf numFmtId="0" fontId="1" fillId="5" borderId="37" xfId="4" applyNumberFormat="1" applyBorder="1">
      <alignment horizontal="center" vertical="center"/>
      <protection locked="0"/>
    </xf>
    <xf numFmtId="0" fontId="1" fillId="5" borderId="81" xfId="7" applyNumberFormat="1" applyFont="1" applyFill="1" applyBorder="1" applyAlignment="1">
      <alignment horizontal="center" vertical="center"/>
    </xf>
    <xf numFmtId="0" fontId="1" fillId="11" borderId="37" xfId="7" applyNumberFormat="1" applyFont="1" applyFill="1" applyBorder="1" applyAlignment="1">
      <alignment horizontal="center" vertical="center"/>
    </xf>
    <xf numFmtId="0" fontId="1" fillId="11" borderId="81" xfId="7" applyNumberFormat="1" applyFont="1" applyFill="1" applyBorder="1" applyAlignment="1">
      <alignment horizontal="center" vertical="center"/>
    </xf>
    <xf numFmtId="0" fontId="1" fillId="5" borderId="82" xfId="7" applyNumberFormat="1" applyFont="1" applyFill="1" applyBorder="1" applyAlignment="1" applyProtection="1">
      <alignment horizontal="center" vertical="center"/>
      <protection locked="0"/>
    </xf>
    <xf numFmtId="0" fontId="1" fillId="5" borderId="41" xfId="7" applyNumberFormat="1" applyFont="1" applyFill="1" applyBorder="1" applyAlignment="1" applyProtection="1">
      <alignment horizontal="center" vertical="center"/>
      <protection locked="0"/>
    </xf>
    <xf numFmtId="0" fontId="1" fillId="5" borderId="37" xfId="7" applyNumberFormat="1" applyFont="1" applyFill="1" applyBorder="1" applyAlignment="1" applyProtection="1">
      <alignment horizontal="center" vertical="center"/>
      <protection locked="0"/>
    </xf>
    <xf numFmtId="0" fontId="1" fillId="7" borderId="25" xfId="7" applyNumberFormat="1" applyFont="1" applyFill="1" applyBorder="1" applyAlignment="1">
      <alignment horizontal="center" vertical="center"/>
    </xf>
    <xf numFmtId="0" fontId="1" fillId="7" borderId="29" xfId="7" applyNumberFormat="1" applyFont="1" applyFill="1" applyBorder="1" applyAlignment="1">
      <alignment horizontal="center" vertical="center"/>
    </xf>
    <xf numFmtId="0" fontId="1" fillId="5" borderId="14" xfId="7" applyNumberFormat="1" applyFont="1" applyFill="1" applyBorder="1" applyAlignment="1">
      <alignment horizontal="center" vertical="center"/>
    </xf>
    <xf numFmtId="0" fontId="1" fillId="5" borderId="30" xfId="7" applyNumberFormat="1" applyFont="1" applyFill="1" applyBorder="1" applyAlignment="1">
      <alignment horizontal="center" vertical="center"/>
    </xf>
    <xf numFmtId="0" fontId="1" fillId="11" borderId="13" xfId="7" applyNumberFormat="1" applyFont="1" applyFill="1" applyBorder="1" applyAlignment="1">
      <alignment horizontal="center" vertical="center"/>
    </xf>
    <xf numFmtId="0" fontId="1" fillId="5" borderId="15" xfId="7" applyNumberFormat="1" applyFont="1" applyFill="1" applyBorder="1" applyAlignment="1" applyProtection="1">
      <alignment horizontal="center" vertical="center"/>
      <protection locked="0"/>
    </xf>
    <xf numFmtId="0" fontId="1" fillId="11" borderId="30" xfId="7" applyNumberFormat="1" applyFont="1" applyFill="1" applyBorder="1" applyAlignment="1">
      <alignment horizontal="center" vertical="center"/>
    </xf>
    <xf numFmtId="0" fontId="1" fillId="5" borderId="2" xfId="7" applyNumberFormat="1" applyFont="1" applyFill="1" applyBorder="1" applyAlignment="1" applyProtection="1">
      <alignment horizontal="center" vertical="center"/>
      <protection locked="0"/>
    </xf>
    <xf numFmtId="0" fontId="1" fillId="5" borderId="25" xfId="7" applyNumberFormat="1" applyFont="1" applyFill="1" applyBorder="1" applyAlignment="1">
      <alignment horizontal="center" vertical="center"/>
    </xf>
    <xf numFmtId="0" fontId="1" fillId="5" borderId="29" xfId="7" applyNumberFormat="1" applyFont="1" applyFill="1" applyBorder="1" applyAlignment="1">
      <alignment horizontal="center" vertical="center"/>
    </xf>
    <xf numFmtId="0" fontId="1" fillId="5" borderId="41" xfId="7" applyNumberFormat="1" applyFont="1" applyFill="1" applyBorder="1" applyAlignment="1">
      <alignment horizontal="center" vertical="center"/>
    </xf>
    <xf numFmtId="0" fontId="1" fillId="11" borderId="2" xfId="7" applyNumberFormat="1" applyFont="1" applyFill="1" applyBorder="1" applyAlignment="1" applyProtection="1">
      <alignment horizontal="center" vertical="center"/>
      <protection locked="0"/>
    </xf>
    <xf numFmtId="0" fontId="16" fillId="5" borderId="1" xfId="7" applyNumberFormat="1" applyFont="1" applyFill="1" applyBorder="1" applyAlignment="1">
      <alignment horizontal="center" vertical="center"/>
    </xf>
    <xf numFmtId="0" fontId="1" fillId="12" borderId="1" xfId="7" applyNumberFormat="1" applyFont="1" applyFill="1" applyBorder="1" applyAlignment="1">
      <alignment horizontal="center" vertical="center"/>
    </xf>
    <xf numFmtId="0" fontId="1" fillId="12" borderId="13" xfId="7" applyNumberFormat="1" applyFont="1" applyFill="1" applyBorder="1" applyAlignment="1" applyProtection="1">
      <alignment horizontal="center" vertical="center"/>
      <protection locked="0"/>
    </xf>
    <xf numFmtId="0" fontId="1" fillId="12" borderId="41" xfId="7" applyNumberFormat="1" applyFont="1" applyFill="1" applyBorder="1" applyAlignment="1">
      <alignment horizontal="center" vertical="center"/>
    </xf>
    <xf numFmtId="0" fontId="27" fillId="5" borderId="37" xfId="7" applyNumberFormat="1" applyFont="1" applyFill="1" applyBorder="1" applyAlignment="1" applyProtection="1">
      <alignment horizontal="left" vertical="center" wrapText="1"/>
      <protection locked="0"/>
    </xf>
    <xf numFmtId="0" fontId="27" fillId="5" borderId="1" xfId="7" applyNumberFormat="1" applyFont="1" applyFill="1" applyBorder="1" applyAlignment="1">
      <alignment horizontal="center" vertical="center"/>
    </xf>
    <xf numFmtId="0" fontId="28" fillId="5" borderId="37" xfId="7" applyNumberFormat="1" applyFont="1" applyFill="1" applyBorder="1" applyAlignment="1" applyProtection="1">
      <alignment horizontal="left" vertical="center" wrapText="1"/>
      <protection locked="0"/>
    </xf>
    <xf numFmtId="0" fontId="1" fillId="12" borderId="16" xfId="7" applyNumberFormat="1" applyFont="1" applyFill="1" applyBorder="1" applyAlignment="1">
      <alignment horizontal="center" vertical="center"/>
    </xf>
    <xf numFmtId="0" fontId="1" fillId="12" borderId="1" xfId="7" applyNumberFormat="1" applyFont="1" applyFill="1" applyBorder="1" applyAlignment="1" applyProtection="1">
      <alignment horizontal="center" vertical="center"/>
      <protection locked="0"/>
    </xf>
    <xf numFmtId="0" fontId="1" fillId="5" borderId="16" xfId="7" applyNumberFormat="1" applyFont="1" applyFill="1" applyBorder="1" applyAlignment="1" applyProtection="1">
      <alignment horizontal="center" vertical="center"/>
      <protection locked="0"/>
    </xf>
    <xf numFmtId="0" fontId="1" fillId="5" borderId="84" xfId="7" applyNumberFormat="1" applyFont="1" applyFill="1" applyBorder="1" applyAlignment="1">
      <alignment horizontal="center" vertical="center"/>
    </xf>
    <xf numFmtId="0" fontId="28" fillId="5" borderId="1" xfId="7" applyNumberFormat="1" applyFont="1" applyFill="1" applyBorder="1" applyAlignment="1">
      <alignment horizontal="center" vertical="center"/>
    </xf>
    <xf numFmtId="0" fontId="1" fillId="5" borderId="0" xfId="7" applyNumberFormat="1" applyFont="1" applyFill="1" applyBorder="1" applyAlignment="1" applyProtection="1">
      <alignment horizontal="center" vertical="center"/>
      <protection locked="0"/>
    </xf>
    <xf numFmtId="0" fontId="1" fillId="5" borderId="85" xfId="7" applyNumberFormat="1" applyFont="1" applyFill="1" applyBorder="1" applyAlignment="1" applyProtection="1">
      <alignment horizontal="center" vertical="center"/>
      <protection locked="0"/>
    </xf>
    <xf numFmtId="0" fontId="1" fillId="5" borderId="12" xfId="7" applyNumberFormat="1" applyFont="1" applyFill="1" applyBorder="1" applyAlignment="1" applyProtection="1">
      <alignment horizontal="center" vertical="center"/>
      <protection locked="0"/>
    </xf>
    <xf numFmtId="0" fontId="28" fillId="5" borderId="39" xfId="7" applyNumberFormat="1" applyFont="1" applyFill="1" applyBorder="1" applyAlignment="1" applyProtection="1">
      <alignment horizontal="left" vertical="center" wrapText="1"/>
      <protection locked="0"/>
    </xf>
    <xf numFmtId="0" fontId="1" fillId="12" borderId="81" xfId="7" applyNumberFormat="1" applyFont="1" applyFill="1" applyBorder="1" applyAlignment="1">
      <alignment horizontal="center" vertical="center"/>
    </xf>
    <xf numFmtId="0" fontId="1" fillId="5" borderId="2" xfId="4" applyNumberFormat="1" applyBorder="1">
      <alignment horizontal="center" vertical="center"/>
      <protection locked="0"/>
    </xf>
    <xf numFmtId="0" fontId="1" fillId="12" borderId="37" xfId="7" applyNumberFormat="1" applyFont="1" applyFill="1" applyBorder="1" applyAlignment="1">
      <alignment horizontal="center" vertical="center"/>
    </xf>
    <xf numFmtId="0" fontId="2" fillId="5" borderId="41" xfId="7" applyNumberFormat="1" applyFont="1" applyFill="1" applyBorder="1" applyAlignment="1">
      <alignment horizontal="center" vertical="center"/>
    </xf>
    <xf numFmtId="0" fontId="1" fillId="5" borderId="0" xfId="7" applyNumberFormat="1" applyFont="1" applyFill="1" applyBorder="1" applyAlignment="1">
      <alignment horizontal="center" vertical="center"/>
    </xf>
    <xf numFmtId="0" fontId="1" fillId="5" borderId="80" xfId="7" applyNumberFormat="1" applyFont="1" applyFill="1" applyBorder="1" applyAlignment="1">
      <alignment horizontal="center" vertical="center"/>
    </xf>
    <xf numFmtId="0" fontId="1" fillId="5" borderId="43" xfId="7" applyNumberFormat="1" applyFont="1" applyFill="1" applyBorder="1" applyAlignment="1">
      <alignment horizontal="center" vertical="center"/>
    </xf>
    <xf numFmtId="0" fontId="1" fillId="5" borderId="82" xfId="7" applyNumberFormat="1" applyFont="1" applyFill="1" applyBorder="1" applyAlignment="1">
      <alignment horizontal="center" vertical="center"/>
    </xf>
    <xf numFmtId="165" fontId="2" fillId="5" borderId="84" xfId="7" applyNumberFormat="1" applyFont="1" applyFill="1" applyBorder="1" applyAlignment="1">
      <alignment horizontal="center" vertical="center"/>
    </xf>
    <xf numFmtId="165" fontId="1" fillId="5" borderId="86" xfId="7" applyNumberFormat="1" applyFont="1" applyFill="1" applyBorder="1" applyAlignment="1">
      <alignment horizontal="center" vertical="center"/>
    </xf>
    <xf numFmtId="165" fontId="1" fillId="5" borderId="30" xfId="7" applyNumberFormat="1" applyFont="1" applyFill="1" applyBorder="1" applyAlignment="1">
      <alignment horizontal="center" vertical="center"/>
    </xf>
    <xf numFmtId="165" fontId="1" fillId="5" borderId="14" xfId="7" applyNumberFormat="1" applyFont="1" applyFill="1" applyBorder="1" applyAlignment="1">
      <alignment horizontal="center" vertical="center"/>
    </xf>
    <xf numFmtId="165" fontId="1" fillId="5" borderId="87" xfId="7" applyNumberFormat="1" applyFont="1" applyFill="1" applyBorder="1" applyAlignment="1">
      <alignment horizontal="center" vertical="center"/>
    </xf>
    <xf numFmtId="165" fontId="1" fillId="5" borderId="88" xfId="7" applyNumberFormat="1" applyFont="1" applyFill="1" applyBorder="1" applyAlignment="1">
      <alignment horizontal="center" vertical="center"/>
    </xf>
    <xf numFmtId="165" fontId="1" fillId="5" borderId="41" xfId="7" applyNumberFormat="1" applyFont="1" applyFill="1" applyBorder="1" applyAlignment="1">
      <alignment horizontal="center" vertical="center"/>
    </xf>
    <xf numFmtId="0" fontId="1" fillId="7" borderId="14" xfId="7" applyNumberFormat="1" applyFont="1" applyFill="1" applyBorder="1" applyAlignment="1">
      <alignment horizontal="center" vertical="center"/>
    </xf>
    <xf numFmtId="0" fontId="1" fillId="5" borderId="42" xfId="7" applyNumberFormat="1" applyFont="1" applyFill="1" applyBorder="1" applyAlignment="1">
      <alignment horizontal="center" vertical="center"/>
    </xf>
    <xf numFmtId="0" fontId="1" fillId="5" borderId="14" xfId="7" applyFont="1" applyFill="1" applyBorder="1" applyAlignment="1" applyProtection="1">
      <alignment horizontal="center" vertical="center"/>
      <protection locked="0"/>
    </xf>
    <xf numFmtId="0" fontId="1" fillId="5" borderId="30" xfId="7" applyFont="1" applyFill="1" applyBorder="1" applyAlignment="1" applyProtection="1">
      <alignment horizontal="center" vertical="center"/>
      <protection locked="0"/>
    </xf>
    <xf numFmtId="0" fontId="1" fillId="5" borderId="1" xfId="7" applyFont="1" applyFill="1" applyBorder="1" applyAlignment="1" applyProtection="1">
      <alignment horizontal="center" vertical="center"/>
      <protection locked="0"/>
    </xf>
    <xf numFmtId="0" fontId="1" fillId="5" borderId="81" xfId="7" applyFont="1" applyFill="1" applyBorder="1" applyAlignment="1" applyProtection="1">
      <alignment horizontal="center" vertical="center"/>
      <protection locked="0"/>
    </xf>
    <xf numFmtId="0" fontId="1" fillId="5" borderId="41" xfId="7" applyFont="1" applyFill="1" applyBorder="1" applyAlignment="1" applyProtection="1">
      <alignment horizontal="center" vertical="center"/>
      <protection locked="0"/>
    </xf>
    <xf numFmtId="0" fontId="1" fillId="5" borderId="2" xfId="7" applyFont="1" applyFill="1" applyBorder="1" applyAlignment="1" applyProtection="1">
      <alignment horizontal="center" vertical="center"/>
      <protection locked="0"/>
    </xf>
    <xf numFmtId="0" fontId="1" fillId="5" borderId="37" xfId="7" applyFont="1" applyFill="1" applyBorder="1" applyAlignment="1" applyProtection="1">
      <alignment horizontal="center" vertical="center"/>
      <protection locked="0"/>
    </xf>
    <xf numFmtId="0" fontId="1" fillId="6" borderId="0" xfId="7" applyFill="1" applyAlignment="1">
      <alignment horizontal="center" vertical="center" textRotation="90" wrapText="1"/>
    </xf>
    <xf numFmtId="0" fontId="1" fillId="5" borderId="14" xfId="7" applyFont="1" applyFill="1" applyBorder="1" applyAlignment="1" applyProtection="1">
      <alignment horizontal="center" vertical="center" wrapText="1"/>
      <protection locked="0"/>
    </xf>
    <xf numFmtId="0" fontId="1" fillId="5" borderId="30" xfId="7" applyFont="1" applyFill="1" applyBorder="1" applyAlignment="1" applyProtection="1">
      <alignment horizontal="center" vertical="center" textRotation="90" wrapText="1"/>
      <protection locked="0"/>
    </xf>
    <xf numFmtId="0" fontId="1" fillId="5" borderId="1" xfId="7" applyFont="1" applyFill="1" applyBorder="1" applyAlignment="1" applyProtection="1">
      <alignment horizontal="center" vertical="center" textRotation="90" wrapText="1"/>
      <protection locked="0"/>
    </xf>
    <xf numFmtId="0" fontId="1" fillId="5" borderId="2" xfId="7" applyFont="1" applyFill="1" applyBorder="1" applyAlignment="1" applyProtection="1">
      <alignment horizontal="center" vertical="center" textRotation="90" wrapText="1"/>
      <protection locked="0"/>
    </xf>
    <xf numFmtId="0" fontId="1" fillId="13" borderId="1" xfId="7" applyFont="1" applyFill="1" applyBorder="1" applyAlignment="1" applyProtection="1">
      <alignment horizontal="center" vertical="center" textRotation="90" wrapText="1"/>
      <protection locked="0"/>
    </xf>
    <xf numFmtId="0" fontId="1" fillId="5" borderId="14" xfId="7" applyFont="1" applyFill="1" applyBorder="1" applyAlignment="1" applyProtection="1">
      <alignment horizontal="center" vertical="center" textRotation="90" wrapText="1"/>
      <protection locked="0"/>
    </xf>
    <xf numFmtId="0" fontId="1" fillId="13" borderId="1" xfId="7" applyFont="1" applyFill="1" applyBorder="1" applyAlignment="1" applyProtection="1">
      <alignment horizontal="center" vertical="center"/>
      <protection locked="0"/>
    </xf>
    <xf numFmtId="0" fontId="1" fillId="5" borderId="91" xfId="7" applyFont="1" applyFill="1" applyBorder="1" applyAlignment="1" applyProtection="1">
      <alignment horizontal="center" vertical="center"/>
      <protection locked="0"/>
    </xf>
    <xf numFmtId="0" fontId="1" fillId="5" borderId="3" xfId="7" applyFont="1" applyFill="1" applyBorder="1" applyAlignment="1" applyProtection="1">
      <alignment horizontal="center" vertical="center"/>
      <protection locked="0"/>
    </xf>
    <xf numFmtId="0" fontId="1" fillId="11" borderId="2" xfId="7" applyNumberFormat="1" applyFont="1" applyFill="1" applyBorder="1" applyAlignment="1">
      <alignment horizontal="center" vertical="center"/>
    </xf>
    <xf numFmtId="0" fontId="1" fillId="6" borderId="43" xfId="7" applyFill="1" applyBorder="1" applyAlignment="1">
      <alignment vertical="center"/>
    </xf>
    <xf numFmtId="0" fontId="1" fillId="5" borderId="2" xfId="7" applyFont="1" applyFill="1" applyBorder="1" applyAlignment="1" applyProtection="1">
      <alignment horizontal="center" vertical="center"/>
      <protection locked="0"/>
    </xf>
    <xf numFmtId="0" fontId="1" fillId="5" borderId="41" xfId="7" applyFont="1" applyFill="1" applyBorder="1" applyAlignment="1" applyProtection="1">
      <alignment horizontal="center" vertical="center"/>
      <protection locked="0"/>
    </xf>
    <xf numFmtId="0" fontId="1" fillId="5" borderId="37" xfId="7" applyFont="1" applyFill="1" applyBorder="1" applyAlignment="1" applyProtection="1">
      <alignment horizontal="center" vertical="center"/>
      <protection locked="0"/>
    </xf>
    <xf numFmtId="0" fontId="1" fillId="5" borderId="1" xfId="7" applyNumberFormat="1" applyFont="1" applyFill="1" applyBorder="1" applyAlignment="1">
      <alignment horizontal="center" vertical="center"/>
    </xf>
    <xf numFmtId="0" fontId="17" fillId="6" borderId="59" xfId="3" applyNumberFormat="1" applyFont="1" applyFill="1" applyBorder="1" applyAlignment="1">
      <alignment horizontal="center" vertical="center"/>
    </xf>
    <xf numFmtId="0" fontId="1" fillId="5" borderId="92" xfId="7" applyFont="1" applyFill="1" applyBorder="1" applyAlignment="1" applyProtection="1">
      <alignment horizontal="center" vertical="center"/>
      <protection locked="0"/>
    </xf>
    <xf numFmtId="0" fontId="1" fillId="5" borderId="36" xfId="7" applyFont="1" applyFill="1" applyBorder="1" applyAlignment="1" applyProtection="1">
      <alignment horizontal="center" vertical="center"/>
      <protection locked="0"/>
    </xf>
    <xf numFmtId="0" fontId="1" fillId="5" borderId="44" xfId="3" applyNumberFormat="1" applyFont="1" applyFill="1" applyBorder="1" applyAlignment="1">
      <alignment horizontal="center" vertical="center"/>
    </xf>
    <xf numFmtId="0" fontId="3" fillId="5" borderId="44" xfId="3" applyNumberFormat="1" applyFont="1" applyFill="1" applyBorder="1" applyAlignment="1">
      <alignment horizontal="center" vertical="center"/>
    </xf>
    <xf numFmtId="0" fontId="4" fillId="6" borderId="0" xfId="5" applyFill="1"/>
    <xf numFmtId="0" fontId="29" fillId="5" borderId="1" xfId="7" applyNumberFormat="1" applyFont="1" applyFill="1" applyBorder="1" applyAlignment="1" applyProtection="1">
      <alignment horizontal="left" vertical="center" wrapText="1"/>
      <protection locked="0"/>
    </xf>
    <xf numFmtId="0" fontId="29" fillId="5" borderId="1" xfId="7" applyNumberFormat="1" applyFont="1" applyFill="1" applyBorder="1" applyAlignment="1">
      <alignment horizontal="center"/>
    </xf>
    <xf numFmtId="0" fontId="29" fillId="5" borderId="1" xfId="7" applyNumberFormat="1" applyFont="1" applyFill="1" applyBorder="1" applyAlignment="1" applyProtection="1">
      <alignment horizontal="left" wrapText="1"/>
      <protection locked="0"/>
    </xf>
    <xf numFmtId="0" fontId="29" fillId="0" borderId="1" xfId="5" applyNumberFormat="1" applyFont="1" applyBorder="1" applyAlignment="1">
      <alignment horizontal="left" vertical="center"/>
    </xf>
    <xf numFmtId="0" fontId="29" fillId="5" borderId="2" xfId="7" applyNumberFormat="1" applyFont="1" applyFill="1" applyBorder="1" applyAlignment="1">
      <alignment horizontal="center"/>
    </xf>
    <xf numFmtId="0" fontId="29" fillId="2" borderId="1" xfId="5" applyFont="1" applyFill="1" applyBorder="1" applyAlignment="1" applyProtection="1">
      <alignment horizontal="center"/>
      <protection locked="0"/>
    </xf>
    <xf numFmtId="0" fontId="29" fillId="0" borderId="0" xfId="5" applyFont="1" applyAlignment="1">
      <alignment horizontal="left"/>
    </xf>
    <xf numFmtId="0" fontId="29" fillId="0" borderId="0" xfId="0" applyFont="1" applyAlignment="1"/>
    <xf numFmtId="0" fontId="29" fillId="0" borderId="1" xfId="0" applyFont="1" applyBorder="1" applyAlignment="1"/>
    <xf numFmtId="0" fontId="29" fillId="3" borderId="1" xfId="5" applyNumberFormat="1" applyFont="1" applyFill="1" applyBorder="1" applyAlignment="1">
      <alignment horizontal="left"/>
    </xf>
    <xf numFmtId="0" fontId="29" fillId="0" borderId="1" xfId="5" applyNumberFormat="1" applyFont="1" applyBorder="1" applyAlignment="1">
      <alignment horizontal="left"/>
    </xf>
    <xf numFmtId="164" fontId="29" fillId="0" borderId="1" xfId="5" applyNumberFormat="1" applyFont="1" applyBorder="1" applyAlignment="1">
      <alignment horizontal="left"/>
    </xf>
    <xf numFmtId="0" fontId="29" fillId="0" borderId="1" xfId="5" applyFont="1" applyBorder="1" applyAlignment="1"/>
    <xf numFmtId="0" fontId="29" fillId="5" borderId="1" xfId="5" applyNumberFormat="1" applyFont="1" applyFill="1" applyBorder="1" applyAlignment="1">
      <alignment horizontal="left"/>
    </xf>
    <xf numFmtId="0" fontId="29" fillId="3" borderId="3" xfId="5" applyNumberFormat="1" applyFont="1" applyFill="1" applyBorder="1" applyAlignment="1">
      <alignment horizontal="left"/>
    </xf>
    <xf numFmtId="0" fontId="29" fillId="0" borderId="3" xfId="5" applyNumberFormat="1" applyFont="1" applyBorder="1" applyAlignment="1">
      <alignment horizontal="left"/>
    </xf>
    <xf numFmtId="164" fontId="29" fillId="0" borderId="3" xfId="5" applyNumberFormat="1" applyFont="1" applyBorder="1" applyAlignment="1">
      <alignment horizontal="left"/>
    </xf>
    <xf numFmtId="0" fontId="29" fillId="0" borderId="0" xfId="5" applyFont="1" applyAlignment="1"/>
    <xf numFmtId="0" fontId="29" fillId="6" borderId="0" xfId="5" applyFont="1" applyFill="1" applyAlignment="1">
      <alignment horizontal="left"/>
    </xf>
    <xf numFmtId="0" fontId="29" fillId="6" borderId="1" xfId="5" applyNumberFormat="1" applyFont="1" applyFill="1" applyBorder="1" applyAlignment="1">
      <alignment horizontal="left"/>
    </xf>
    <xf numFmtId="164" fontId="29" fillId="6" borderId="1" xfId="5" applyNumberFormat="1" applyFont="1" applyFill="1" applyBorder="1" applyAlignment="1">
      <alignment horizontal="left"/>
    </xf>
    <xf numFmtId="0" fontId="29" fillId="6" borderId="3" xfId="5" applyNumberFormat="1" applyFont="1" applyFill="1" applyBorder="1" applyAlignment="1">
      <alignment horizontal="left"/>
    </xf>
    <xf numFmtId="164" fontId="29" fillId="6" borderId="3" xfId="5" applyNumberFormat="1" applyFont="1" applyFill="1" applyBorder="1" applyAlignment="1">
      <alignment horizontal="left"/>
    </xf>
    <xf numFmtId="164" fontId="29" fillId="0" borderId="2" xfId="5" applyNumberFormat="1" applyFont="1" applyBorder="1" applyAlignment="1">
      <alignment horizontal="left"/>
    </xf>
    <xf numFmtId="0" fontId="29" fillId="0" borderId="1" xfId="0" applyFont="1" applyBorder="1" applyAlignment="1">
      <alignment vertical="center"/>
    </xf>
    <xf numFmtId="0" fontId="29" fillId="0" borderId="1" xfId="5" applyFont="1" applyBorder="1" applyAlignment="1">
      <alignment vertical="center"/>
    </xf>
    <xf numFmtId="0" fontId="30" fillId="14" borderId="1" xfId="5" applyNumberFormat="1" applyFont="1" applyFill="1" applyBorder="1" applyAlignment="1" applyProtection="1">
      <alignment horizontal="left" vertical="center"/>
      <protection locked="0"/>
    </xf>
    <xf numFmtId="164" fontId="30" fillId="14" borderId="1" xfId="5" applyNumberFormat="1" applyFont="1" applyFill="1" applyBorder="1" applyAlignment="1" applyProtection="1">
      <alignment horizontal="left" vertical="center"/>
      <protection locked="0"/>
    </xf>
    <xf numFmtId="0" fontId="30" fillId="15" borderId="1" xfId="5" applyNumberFormat="1" applyFont="1" applyFill="1" applyBorder="1" applyAlignment="1" applyProtection="1">
      <alignment horizontal="left" vertical="center" wrapText="1"/>
      <protection locked="0"/>
    </xf>
    <xf numFmtId="0" fontId="30" fillId="14" borderId="5" xfId="5" applyNumberFormat="1" applyFont="1" applyFill="1" applyBorder="1" applyAlignment="1" applyProtection="1">
      <alignment horizontal="center"/>
      <protection locked="0"/>
    </xf>
    <xf numFmtId="164" fontId="30" fillId="14" borderId="5" xfId="5" applyNumberFormat="1" applyFont="1" applyFill="1" applyBorder="1" applyAlignment="1" applyProtection="1">
      <alignment horizontal="center"/>
      <protection locked="0"/>
    </xf>
    <xf numFmtId="0" fontId="30" fillId="15" borderId="5" xfId="5" applyNumberFormat="1" applyFont="1" applyFill="1" applyBorder="1" applyAlignment="1" applyProtection="1">
      <alignment horizontal="center" wrapText="1"/>
      <protection locked="0"/>
    </xf>
    <xf numFmtId="0" fontId="30" fillId="14" borderId="1" xfId="5" applyNumberFormat="1" applyFont="1" applyFill="1" applyBorder="1" applyAlignment="1" applyProtection="1">
      <alignment horizontal="center" vertical="center"/>
      <protection locked="0"/>
    </xf>
    <xf numFmtId="164" fontId="30" fillId="14" borderId="1" xfId="5" applyNumberFormat="1" applyFont="1" applyFill="1" applyBorder="1" applyAlignment="1" applyProtection="1">
      <alignment horizontal="center" vertical="center"/>
      <protection locked="0"/>
    </xf>
    <xf numFmtId="0" fontId="30" fillId="15" borderId="1" xfId="5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wrapText="1"/>
    </xf>
    <xf numFmtId="0" fontId="30" fillId="10" borderId="1" xfId="5" applyFont="1" applyFill="1" applyBorder="1" applyAlignment="1">
      <alignment vertical="center"/>
    </xf>
    <xf numFmtId="0" fontId="30" fillId="10" borderId="1" xfId="5" applyFont="1" applyFill="1" applyBorder="1" applyAlignment="1">
      <alignment vertical="center" wrapText="1"/>
    </xf>
    <xf numFmtId="0" fontId="30" fillId="10" borderId="1" xfId="5" applyFont="1" applyFill="1" applyBorder="1" applyAlignment="1">
      <alignment horizontal="center" vertical="center"/>
    </xf>
    <xf numFmtId="0" fontId="30" fillId="10" borderId="1" xfId="5" applyFont="1" applyFill="1" applyBorder="1" applyAlignment="1">
      <alignment horizontal="center" vertical="center" wrapText="1"/>
    </xf>
    <xf numFmtId="0" fontId="30" fillId="10" borderId="2" xfId="5" applyFont="1" applyFill="1" applyBorder="1" applyAlignment="1">
      <alignment horizontal="center" vertical="center"/>
    </xf>
    <xf numFmtId="0" fontId="30" fillId="10" borderId="1" xfId="6" applyFont="1" applyFill="1" applyBorder="1" applyAlignment="1">
      <alignment horizontal="center" vertical="center" wrapText="1"/>
    </xf>
    <xf numFmtId="0" fontId="30" fillId="10" borderId="1" xfId="6" applyFont="1" applyFill="1" applyBorder="1" applyAlignment="1">
      <alignment horizontal="center" vertical="center"/>
    </xf>
    <xf numFmtId="0" fontId="30" fillId="10" borderId="1" xfId="5" applyFont="1" applyFill="1" applyBorder="1" applyAlignment="1">
      <alignment horizontal="center"/>
    </xf>
    <xf numFmtId="0" fontId="30" fillId="10" borderId="2" xfId="5" applyFont="1" applyFill="1" applyBorder="1" applyAlignment="1">
      <alignment horizontal="center"/>
    </xf>
    <xf numFmtId="0" fontId="30" fillId="10" borderId="1" xfId="6" applyFont="1" applyFill="1" applyBorder="1" applyAlignment="1">
      <alignment horizontal="center" wrapText="1"/>
    </xf>
    <xf numFmtId="0" fontId="29" fillId="0" borderId="1" xfId="0" applyFont="1" applyBorder="1" applyAlignment="1">
      <alignment vertical="center" wrapText="1"/>
    </xf>
    <xf numFmtId="0" fontId="5" fillId="0" borderId="0" xfId="2" applyBorder="1"/>
    <xf numFmtId="0" fontId="23" fillId="0" borderId="0" xfId="0" applyFont="1" applyBorder="1" applyAlignment="1">
      <alignment horizontal="justify"/>
    </xf>
    <xf numFmtId="0" fontId="18" fillId="0" borderId="93" xfId="0" applyFont="1" applyBorder="1" applyAlignment="1">
      <alignment vertical="top" wrapText="1"/>
    </xf>
    <xf numFmtId="0" fontId="18" fillId="0" borderId="94" xfId="0" applyFont="1" applyBorder="1" applyAlignment="1">
      <alignment vertical="top" wrapText="1"/>
    </xf>
    <xf numFmtId="0" fontId="21" fillId="6" borderId="2" xfId="0" applyFont="1" applyFill="1" applyBorder="1" applyAlignment="1">
      <alignment vertical="top" wrapText="1"/>
    </xf>
    <xf numFmtId="0" fontId="22" fillId="6" borderId="2" xfId="0" applyFont="1" applyFill="1" applyBorder="1" applyAlignment="1">
      <alignment vertical="top" wrapText="1"/>
    </xf>
    <xf numFmtId="0" fontId="18" fillId="6" borderId="93" xfId="0" applyFont="1" applyFill="1" applyBorder="1" applyAlignment="1">
      <alignment vertical="top" wrapText="1"/>
    </xf>
    <xf numFmtId="0" fontId="18" fillId="6" borderId="94" xfId="0" applyFont="1" applyFill="1" applyBorder="1" applyAlignment="1">
      <alignment vertical="top" wrapText="1"/>
    </xf>
    <xf numFmtId="0" fontId="18" fillId="6" borderId="2" xfId="0" applyFont="1" applyFill="1" applyBorder="1" applyAlignment="1">
      <alignment vertical="top" wrapText="1"/>
    </xf>
    <xf numFmtId="0" fontId="5" fillId="5" borderId="2" xfId="2" applyFont="1" applyFill="1" applyBorder="1" applyAlignment="1" applyProtection="1">
      <alignment horizontal="left" vertical="center" wrapText="1"/>
      <protection locked="0"/>
    </xf>
    <xf numFmtId="0" fontId="5" fillId="5" borderId="7" xfId="2" applyFont="1" applyFill="1" applyBorder="1" applyAlignment="1" applyProtection="1">
      <alignment horizontal="left" vertical="center" wrapText="1"/>
      <protection locked="0"/>
    </xf>
    <xf numFmtId="0" fontId="5" fillId="6" borderId="0" xfId="2" applyFill="1"/>
    <xf numFmtId="0" fontId="29" fillId="5" borderId="1" xfId="7" applyNumberFormat="1" applyFont="1" applyFill="1" applyBorder="1" applyAlignment="1">
      <alignment horizontal="left"/>
    </xf>
    <xf numFmtId="0" fontId="29" fillId="0" borderId="1" xfId="5" applyFont="1" applyBorder="1" applyAlignment="1">
      <alignment horizontal="left"/>
    </xf>
    <xf numFmtId="0" fontId="29" fillId="5" borderId="16" xfId="7" applyNumberFormat="1" applyFont="1" applyFill="1" applyBorder="1" applyAlignment="1">
      <alignment horizontal="left"/>
    </xf>
    <xf numFmtId="0" fontId="29" fillId="5" borderId="16" xfId="5" applyNumberFormat="1" applyFont="1" applyFill="1" applyBorder="1" applyAlignment="1">
      <alignment horizontal="left"/>
    </xf>
    <xf numFmtId="0" fontId="1" fillId="6" borderId="1" xfId="7" applyNumberFormat="1" applyFont="1" applyFill="1" applyBorder="1" applyAlignment="1" applyProtection="1">
      <alignment horizontal="center" vertical="center" textRotation="90"/>
      <protection locked="0"/>
    </xf>
    <xf numFmtId="0" fontId="1" fillId="6" borderId="0" xfId="7" applyFill="1"/>
    <xf numFmtId="0" fontId="1" fillId="5" borderId="1" xfId="7" applyFont="1" applyFill="1" applyBorder="1" applyAlignment="1" applyProtection="1">
      <alignment horizontal="center" vertical="center"/>
      <protection locked="0"/>
    </xf>
    <xf numFmtId="0" fontId="1" fillId="5" borderId="2" xfId="7" applyFont="1" applyFill="1" applyBorder="1" applyAlignment="1" applyProtection="1">
      <alignment horizontal="center" vertical="center"/>
      <protection locked="0"/>
    </xf>
    <xf numFmtId="0" fontId="1" fillId="5" borderId="16" xfId="7" applyFont="1" applyFill="1" applyBorder="1" applyAlignment="1" applyProtection="1">
      <alignment horizontal="center" vertical="center"/>
      <protection locked="0"/>
    </xf>
    <xf numFmtId="0" fontId="1" fillId="5" borderId="21" xfId="7" applyNumberFormat="1" applyFont="1" applyFill="1" applyBorder="1" applyAlignment="1">
      <alignment horizontal="center" vertical="center"/>
    </xf>
    <xf numFmtId="0" fontId="1" fillId="5" borderId="37" xfId="7" applyFont="1" applyFill="1" applyBorder="1" applyAlignment="1" applyProtection="1">
      <alignment horizontal="center" vertical="center"/>
      <protection locked="0"/>
    </xf>
    <xf numFmtId="0" fontId="1" fillId="5" borderId="8" xfId="7" applyNumberFormat="1" applyFont="1" applyFill="1" applyBorder="1" applyAlignment="1">
      <alignment horizontal="center" vertical="center"/>
    </xf>
    <xf numFmtId="0" fontId="1" fillId="5" borderId="17" xfId="7" applyNumberFormat="1" applyFont="1" applyFill="1" applyBorder="1" applyAlignment="1">
      <alignment horizontal="center" vertical="center"/>
    </xf>
    <xf numFmtId="0" fontId="1" fillId="5" borderId="25" xfId="7" applyNumberFormat="1" applyFont="1" applyFill="1" applyBorder="1" applyAlignment="1">
      <alignment horizontal="center" vertical="center"/>
    </xf>
    <xf numFmtId="0" fontId="1" fillId="5" borderId="63" xfId="7" applyNumberFormat="1" applyFont="1" applyFill="1" applyBorder="1" applyAlignment="1">
      <alignment horizontal="center" vertical="center"/>
    </xf>
    <xf numFmtId="0" fontId="1" fillId="5" borderId="62" xfId="7" applyNumberFormat="1" applyFont="1" applyFill="1" applyBorder="1" applyAlignment="1">
      <alignment horizontal="center" vertical="center"/>
    </xf>
    <xf numFmtId="0" fontId="1" fillId="5" borderId="68" xfId="7" applyNumberFormat="1" applyFont="1" applyFill="1" applyBorder="1" applyAlignment="1">
      <alignment horizontal="center" vertical="center"/>
    </xf>
    <xf numFmtId="0" fontId="1" fillId="5" borderId="17" xfId="7" applyNumberFormat="1" applyFont="1" applyFill="1" applyBorder="1" applyAlignment="1">
      <alignment horizontal="center" vertical="center"/>
    </xf>
    <xf numFmtId="0" fontId="1" fillId="5" borderId="74" xfId="7" applyNumberFormat="1" applyFont="1" applyFill="1" applyBorder="1" applyAlignment="1">
      <alignment horizontal="center" vertical="center"/>
    </xf>
    <xf numFmtId="165" fontId="1" fillId="5" borderId="16" xfId="7" applyNumberFormat="1" applyFont="1" applyFill="1" applyBorder="1" applyAlignment="1">
      <alignment horizontal="center" vertical="center"/>
    </xf>
    <xf numFmtId="0" fontId="1" fillId="5" borderId="57" xfId="7" applyFont="1" applyFill="1" applyBorder="1" applyAlignment="1">
      <alignment horizontal="center" vertical="center"/>
    </xf>
    <xf numFmtId="0" fontId="1" fillId="5" borderId="95" xfId="7" applyNumberFormat="1" applyFont="1" applyFill="1" applyBorder="1" applyAlignment="1">
      <alignment horizontal="center" vertical="center"/>
    </xf>
    <xf numFmtId="0" fontId="1" fillId="5" borderId="96" xfId="7" applyNumberFormat="1" applyFont="1" applyFill="1" applyBorder="1" applyAlignment="1">
      <alignment horizontal="center" vertical="center"/>
    </xf>
    <xf numFmtId="0" fontId="1" fillId="5" borderId="97" xfId="7" applyNumberFormat="1" applyFont="1" applyFill="1" applyBorder="1" applyAlignment="1">
      <alignment horizontal="center" vertical="center"/>
    </xf>
    <xf numFmtId="0" fontId="1" fillId="5" borderId="98" xfId="7" applyNumberFormat="1" applyFont="1" applyFill="1" applyBorder="1" applyAlignment="1">
      <alignment horizontal="center" vertical="center"/>
    </xf>
    <xf numFmtId="0" fontId="3" fillId="5" borderId="99" xfId="3" applyNumberFormat="1" applyFont="1" applyFill="1" applyBorder="1" applyAlignment="1">
      <alignment horizontal="center" vertical="center"/>
    </xf>
    <xf numFmtId="0" fontId="1" fillId="5" borderId="100" xfId="7" applyNumberFormat="1" applyFont="1" applyFill="1" applyBorder="1" applyAlignment="1">
      <alignment horizontal="center" vertical="center"/>
    </xf>
    <xf numFmtId="0" fontId="1" fillId="5" borderId="97" xfId="7" applyNumberFormat="1" applyFont="1" applyFill="1" applyBorder="1" applyAlignment="1">
      <alignment horizontal="center" vertical="center" wrapText="1"/>
    </xf>
    <xf numFmtId="0" fontId="1" fillId="5" borderId="98" xfId="7" applyNumberFormat="1" applyFont="1" applyFill="1" applyBorder="1" applyAlignment="1" applyProtection="1">
      <alignment horizontal="center" vertical="center"/>
      <protection locked="0"/>
    </xf>
    <xf numFmtId="0" fontId="1" fillId="5" borderId="101" xfId="7" applyNumberFormat="1" applyFont="1" applyFill="1" applyBorder="1" applyAlignment="1">
      <alignment horizontal="center" vertical="center"/>
    </xf>
    <xf numFmtId="0" fontId="1" fillId="5" borderId="46" xfId="7" applyNumberFormat="1" applyFont="1" applyFill="1" applyBorder="1" applyAlignment="1">
      <alignment horizontal="left" vertical="center"/>
    </xf>
    <xf numFmtId="0" fontId="1" fillId="5" borderId="105" xfId="7" applyNumberFormat="1" applyFont="1" applyFill="1" applyBorder="1" applyAlignment="1" applyProtection="1">
      <alignment horizontal="center" vertical="center"/>
      <protection locked="0"/>
    </xf>
    <xf numFmtId="0" fontId="1" fillId="5" borderId="106" xfId="7" applyNumberFormat="1" applyFont="1" applyFill="1" applyBorder="1" applyAlignment="1">
      <alignment horizontal="center" vertical="center"/>
    </xf>
    <xf numFmtId="0" fontId="1" fillId="5" borderId="107" xfId="7" applyNumberFormat="1" applyFont="1" applyFill="1" applyBorder="1" applyAlignment="1">
      <alignment horizontal="center" vertical="center"/>
    </xf>
    <xf numFmtId="0" fontId="1" fillId="5" borderId="108" xfId="7" applyNumberFormat="1" applyFont="1" applyFill="1" applyBorder="1" applyAlignment="1">
      <alignment horizontal="center" vertical="center"/>
    </xf>
    <xf numFmtId="0" fontId="1" fillId="5" borderId="109" xfId="7" applyNumberFormat="1" applyFont="1" applyFill="1" applyBorder="1" applyAlignment="1">
      <alignment horizontal="left" vertical="center"/>
    </xf>
    <xf numFmtId="0" fontId="1" fillId="5" borderId="109" xfId="7" applyNumberFormat="1" applyFont="1" applyFill="1" applyBorder="1" applyAlignment="1">
      <alignment horizontal="center" vertical="center"/>
    </xf>
    <xf numFmtId="0" fontId="1" fillId="5" borderId="51" xfId="7" applyNumberFormat="1" applyFont="1" applyFill="1" applyBorder="1" applyAlignment="1">
      <alignment horizontal="center" vertical="center"/>
    </xf>
    <xf numFmtId="0" fontId="1" fillId="7" borderId="110" xfId="7" applyNumberFormat="1" applyFont="1" applyFill="1" applyBorder="1" applyAlignment="1">
      <alignment horizontal="center" vertical="center"/>
    </xf>
    <xf numFmtId="0" fontId="1" fillId="7" borderId="111" xfId="7" applyNumberFormat="1" applyFont="1" applyFill="1" applyBorder="1" applyAlignment="1">
      <alignment horizontal="left" vertical="center" wrapText="1"/>
    </xf>
    <xf numFmtId="0" fontId="1" fillId="7" borderId="112" xfId="7" applyNumberFormat="1" applyFont="1" applyFill="1" applyBorder="1" applyAlignment="1">
      <alignment horizontal="center" vertical="center"/>
    </xf>
    <xf numFmtId="0" fontId="1" fillId="7" borderId="111" xfId="7" applyNumberFormat="1" applyFont="1" applyFill="1" applyBorder="1" applyAlignment="1">
      <alignment horizontal="center" vertical="center"/>
    </xf>
    <xf numFmtId="0" fontId="1" fillId="7" borderId="113" xfId="7" applyNumberFormat="1" applyFont="1" applyFill="1" applyBorder="1" applyAlignment="1">
      <alignment horizontal="center" vertical="center"/>
    </xf>
    <xf numFmtId="0" fontId="1" fillId="7" borderId="114" xfId="7" applyNumberFormat="1" applyFont="1" applyFill="1" applyBorder="1" applyAlignment="1">
      <alignment horizontal="center" vertical="center"/>
    </xf>
    <xf numFmtId="0" fontId="1" fillId="7" borderId="115" xfId="7" applyNumberFormat="1" applyFont="1" applyFill="1" applyBorder="1" applyAlignment="1">
      <alignment horizontal="center" vertical="center"/>
    </xf>
    <xf numFmtId="0" fontId="27" fillId="5" borderId="5" xfId="7" applyNumberFormat="1" applyFont="1" applyFill="1" applyBorder="1" applyAlignment="1">
      <alignment horizontal="center" vertical="center"/>
    </xf>
    <xf numFmtId="0" fontId="27" fillId="5" borderId="90" xfId="7" applyNumberFormat="1" applyFont="1" applyFill="1" applyBorder="1" applyAlignment="1" applyProtection="1">
      <alignment horizontal="left" vertical="center" wrapText="1"/>
      <protection locked="0"/>
    </xf>
    <xf numFmtId="0" fontId="1" fillId="5" borderId="5" xfId="7" applyNumberFormat="1" applyFont="1" applyFill="1" applyBorder="1" applyAlignment="1" applyProtection="1">
      <alignment horizontal="center" vertical="center"/>
      <protection locked="0"/>
    </xf>
    <xf numFmtId="0" fontId="1" fillId="5" borderId="7" xfId="4" applyNumberFormat="1" applyBorder="1">
      <alignment horizontal="center" vertical="center"/>
      <protection locked="0"/>
    </xf>
    <xf numFmtId="0" fontId="1" fillId="5" borderId="103" xfId="7" applyNumberFormat="1" applyFont="1" applyFill="1" applyBorder="1" applyAlignment="1" applyProtection="1">
      <alignment horizontal="center" vertical="center"/>
      <protection locked="0"/>
    </xf>
    <xf numFmtId="0" fontId="2" fillId="5" borderId="44" xfId="7" applyNumberFormat="1" applyFont="1" applyFill="1" applyBorder="1" applyAlignment="1">
      <alignment horizontal="center" vertical="center"/>
    </xf>
    <xf numFmtId="0" fontId="1" fillId="7" borderId="5" xfId="7" applyNumberFormat="1" applyFont="1" applyFill="1" applyBorder="1" applyAlignment="1">
      <alignment horizontal="center" vertical="center"/>
    </xf>
    <xf numFmtId="0" fontId="1" fillId="5" borderId="90" xfId="7" applyNumberFormat="1" applyFont="1" applyFill="1" applyBorder="1" applyAlignment="1">
      <alignment horizontal="center" vertical="center"/>
    </xf>
    <xf numFmtId="0" fontId="1" fillId="5" borderId="56" xfId="7" applyNumberFormat="1" applyFont="1" applyFill="1" applyBorder="1" applyAlignment="1">
      <alignment horizontal="center" vertical="center"/>
    </xf>
    <xf numFmtId="0" fontId="1" fillId="5" borderId="47" xfId="7" applyNumberFormat="1" applyFont="1" applyFill="1" applyBorder="1" applyAlignment="1" applyProtection="1">
      <alignment horizontal="center" vertical="center"/>
      <protection locked="0"/>
    </xf>
    <xf numFmtId="0" fontId="1" fillId="5" borderId="8" xfId="7" applyNumberFormat="1" applyFont="1" applyFill="1" applyBorder="1" applyAlignment="1" applyProtection="1">
      <alignment horizontal="center" vertical="center"/>
      <protection locked="0"/>
    </xf>
    <xf numFmtId="0" fontId="1" fillId="12" borderId="44" xfId="7" applyNumberFormat="1" applyFont="1" applyFill="1" applyBorder="1" applyAlignment="1">
      <alignment horizontal="center" vertical="center"/>
    </xf>
    <xf numFmtId="0" fontId="1" fillId="12" borderId="47" xfId="7" applyNumberFormat="1" applyFont="1" applyFill="1" applyBorder="1" applyAlignment="1" applyProtection="1">
      <alignment horizontal="center" vertical="center"/>
      <protection locked="0"/>
    </xf>
    <xf numFmtId="0" fontId="1" fillId="12" borderId="90" xfId="7" applyNumberFormat="1" applyFont="1" applyFill="1" applyBorder="1" applyAlignment="1">
      <alignment horizontal="center" vertical="center"/>
    </xf>
    <xf numFmtId="0" fontId="1" fillId="5" borderId="44" xfId="7" applyNumberFormat="1" applyFont="1" applyFill="1" applyBorder="1" applyAlignment="1">
      <alignment horizontal="center" vertical="center"/>
    </xf>
    <xf numFmtId="0" fontId="28" fillId="5" borderId="116" xfId="7" applyNumberFormat="1" applyFont="1" applyFill="1" applyBorder="1" applyAlignment="1">
      <alignment horizontal="center" vertical="center"/>
    </xf>
    <xf numFmtId="0" fontId="28" fillId="5" borderId="117" xfId="7" applyNumberFormat="1" applyFont="1" applyFill="1" applyBorder="1" applyAlignment="1">
      <alignment horizontal="left" vertical="center" wrapText="1"/>
    </xf>
    <xf numFmtId="0" fontId="1" fillId="5" borderId="116" xfId="7" applyNumberFormat="1" applyFont="1" applyFill="1" applyBorder="1" applyAlignment="1">
      <alignment horizontal="center" vertical="center"/>
    </xf>
    <xf numFmtId="0" fontId="1" fillId="5" borderId="117" xfId="7" applyNumberFormat="1" applyFont="1" applyFill="1" applyBorder="1" applyAlignment="1">
      <alignment horizontal="center" vertical="center"/>
    </xf>
    <xf numFmtId="0" fontId="1" fillId="5" borderId="118" xfId="7" applyNumberFormat="1" applyFont="1" applyFill="1" applyBorder="1" applyAlignment="1">
      <alignment horizontal="center" vertical="center"/>
    </xf>
    <xf numFmtId="0" fontId="1" fillId="5" borderId="119" xfId="7" applyNumberFormat="1" applyFont="1" applyFill="1" applyBorder="1" applyAlignment="1">
      <alignment horizontal="center" vertical="center"/>
    </xf>
    <xf numFmtId="0" fontId="1" fillId="5" borderId="120" xfId="7" applyNumberFormat="1" applyFont="1" applyFill="1" applyBorder="1" applyAlignment="1">
      <alignment horizontal="center" vertical="center"/>
    </xf>
    <xf numFmtId="0" fontId="1" fillId="5" borderId="5" xfId="7" applyFont="1" applyFill="1" applyBorder="1" applyAlignment="1">
      <alignment horizontal="center" vertical="center"/>
    </xf>
    <xf numFmtId="0" fontId="1" fillId="5" borderId="90" xfId="7" applyFont="1" applyFill="1" applyBorder="1" applyAlignment="1">
      <alignment horizontal="center" vertical="center"/>
    </xf>
    <xf numFmtId="0" fontId="1" fillId="5" borderId="57" xfId="7" applyNumberFormat="1" applyFont="1" applyFill="1" applyBorder="1" applyAlignment="1">
      <alignment horizontal="center" vertical="center"/>
    </xf>
    <xf numFmtId="0" fontId="1" fillId="5" borderId="39" xfId="7" applyNumberFormat="1" applyFont="1" applyFill="1" applyBorder="1" applyAlignment="1">
      <alignment horizontal="center" vertical="center"/>
    </xf>
    <xf numFmtId="0" fontId="1" fillId="11" borderId="39" xfId="7" applyNumberFormat="1" applyFont="1" applyFill="1" applyBorder="1" applyAlignment="1">
      <alignment horizontal="center" vertical="center"/>
    </xf>
    <xf numFmtId="0" fontId="1" fillId="5" borderId="61" xfId="7" applyNumberFormat="1" applyFont="1" applyFill="1" applyBorder="1" applyAlignment="1" applyProtection="1">
      <alignment horizontal="center" vertical="center"/>
      <protection locked="0"/>
    </xf>
    <xf numFmtId="0" fontId="1" fillId="5" borderId="106" xfId="4" applyNumberFormat="1" applyBorder="1">
      <alignment horizontal="center" vertical="center"/>
      <protection locked="0"/>
    </xf>
    <xf numFmtId="0" fontId="1" fillId="5" borderId="62" xfId="7" applyNumberFormat="1" applyFont="1" applyFill="1" applyBorder="1" applyAlignment="1" applyProtection="1">
      <alignment horizontal="center" vertical="center"/>
      <protection locked="0"/>
    </xf>
    <xf numFmtId="0" fontId="1" fillId="7" borderId="61" xfId="7" applyNumberFormat="1" applyFont="1" applyFill="1" applyBorder="1" applyAlignment="1">
      <alignment horizontal="center" vertical="center"/>
    </xf>
    <xf numFmtId="0" fontId="1" fillId="5" borderId="60" xfId="7" applyNumberFormat="1" applyFont="1" applyFill="1" applyBorder="1" applyAlignment="1" applyProtection="1">
      <alignment horizontal="center" vertical="center"/>
      <protection locked="0"/>
    </xf>
    <xf numFmtId="0" fontId="1" fillId="5" borderId="90" xfId="4" applyNumberFormat="1" applyBorder="1">
      <alignment horizontal="center" vertical="center"/>
      <protection locked="0"/>
    </xf>
    <xf numFmtId="0" fontId="1" fillId="5" borderId="44" xfId="7" applyNumberFormat="1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 applyProtection="1">
      <alignment horizontal="center" vertical="center"/>
      <protection locked="0"/>
    </xf>
    <xf numFmtId="0" fontId="1" fillId="7" borderId="5" xfId="3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>
      <alignment horizontal="center" vertical="center"/>
    </xf>
    <xf numFmtId="0" fontId="1" fillId="5" borderId="121" xfId="7" applyNumberFormat="1" applyFont="1" applyFill="1" applyBorder="1" applyAlignment="1" applyProtection="1">
      <alignment horizontal="center" vertical="center"/>
      <protection locked="0"/>
    </xf>
    <xf numFmtId="0" fontId="1" fillId="11" borderId="89" xfId="7" applyNumberFormat="1" applyFont="1" applyFill="1" applyBorder="1" applyAlignment="1">
      <alignment horizontal="center" vertical="center"/>
    </xf>
    <xf numFmtId="0" fontId="1" fillId="11" borderId="47" xfId="7" applyNumberFormat="1" applyFont="1" applyFill="1" applyBorder="1" applyAlignment="1" applyProtection="1">
      <alignment horizontal="center" vertical="center"/>
      <protection locked="0"/>
    </xf>
    <xf numFmtId="0" fontId="1" fillId="11" borderId="90" xfId="7" applyNumberFormat="1" applyFont="1" applyFill="1" applyBorder="1" applyAlignment="1">
      <alignment horizontal="center" vertical="center"/>
    </xf>
    <xf numFmtId="0" fontId="1" fillId="5" borderId="89" xfId="7" applyNumberFormat="1" applyFont="1" applyFill="1" applyBorder="1" applyAlignment="1">
      <alignment horizontal="center" vertical="center"/>
    </xf>
    <xf numFmtId="0" fontId="1" fillId="7" borderId="68" xfId="7" applyNumberFormat="1" applyFont="1" applyFill="1" applyBorder="1" applyAlignment="1">
      <alignment horizontal="center" vertical="center"/>
    </xf>
    <xf numFmtId="0" fontId="1" fillId="7" borderId="122" xfId="7" applyNumberFormat="1" applyFont="1" applyFill="1" applyBorder="1" applyAlignment="1">
      <alignment horizontal="center" vertical="center"/>
    </xf>
    <xf numFmtId="0" fontId="1" fillId="7" borderId="68" xfId="4" applyNumberFormat="1" applyFont="1" applyFill="1" applyBorder="1" applyAlignment="1" applyProtection="1">
      <alignment horizontal="center" vertical="center"/>
    </xf>
    <xf numFmtId="0" fontId="1" fillId="7" borderId="113" xfId="4" applyNumberFormat="1" applyFont="1" applyFill="1" applyBorder="1" applyAlignment="1" applyProtection="1">
      <alignment horizontal="center" vertical="center"/>
    </xf>
    <xf numFmtId="0" fontId="1" fillId="7" borderId="122" xfId="4" applyNumberFormat="1" applyFont="1" applyFill="1" applyBorder="1" applyAlignment="1" applyProtection="1">
      <alignment horizontal="center" vertical="center"/>
    </xf>
    <xf numFmtId="0" fontId="1" fillId="7" borderId="123" xfId="4" applyNumberFormat="1" applyFont="1" applyFill="1" applyBorder="1" applyAlignment="1" applyProtection="1">
      <alignment horizontal="center" vertical="center"/>
    </xf>
    <xf numFmtId="0" fontId="1" fillId="5" borderId="106" xfId="7" applyNumberFormat="1" applyFont="1" applyFill="1" applyBorder="1" applyAlignment="1" applyProtection="1">
      <alignment horizontal="center" vertical="center"/>
      <protection locked="0"/>
    </xf>
    <xf numFmtId="0" fontId="1" fillId="5" borderId="108" xfId="7" applyNumberFormat="1" applyFont="1" applyFill="1" applyBorder="1" applyAlignment="1" applyProtection="1">
      <alignment horizontal="center" vertical="center"/>
      <protection locked="0"/>
    </xf>
    <xf numFmtId="0" fontId="1" fillId="5" borderId="124" xfId="7" applyNumberFormat="1" applyFont="1" applyFill="1" applyBorder="1" applyAlignment="1" applyProtection="1">
      <alignment horizontal="center" vertical="center"/>
      <protection locked="0"/>
    </xf>
    <xf numFmtId="0" fontId="1" fillId="11" borderId="125" xfId="7" applyNumberFormat="1" applyFont="1" applyFill="1" applyBorder="1" applyAlignment="1">
      <alignment horizontal="center" vertical="center"/>
    </xf>
    <xf numFmtId="0" fontId="1" fillId="11" borderId="60" xfId="7" applyNumberFormat="1" applyFont="1" applyFill="1" applyBorder="1" applyAlignment="1" applyProtection="1">
      <alignment horizontal="center" vertical="center"/>
      <protection locked="0"/>
    </xf>
    <xf numFmtId="0" fontId="1" fillId="11" borderId="106" xfId="7" applyNumberFormat="1" applyFont="1" applyFill="1" applyBorder="1" applyAlignment="1">
      <alignment horizontal="center" vertical="center"/>
    </xf>
    <xf numFmtId="0" fontId="1" fillId="11" borderId="126" xfId="7" applyNumberFormat="1" applyFont="1" applyFill="1" applyBorder="1" applyAlignment="1">
      <alignment horizontal="center" vertical="center"/>
    </xf>
    <xf numFmtId="0" fontId="1" fillId="5" borderId="126" xfId="7" applyNumberFormat="1" applyFont="1" applyFill="1" applyBorder="1" applyAlignment="1">
      <alignment horizontal="center" vertical="center"/>
    </xf>
    <xf numFmtId="0" fontId="1" fillId="7" borderId="116" xfId="7" applyNumberFormat="1" applyFont="1" applyFill="1" applyBorder="1" applyAlignment="1">
      <alignment horizontal="center" vertical="center"/>
    </xf>
    <xf numFmtId="0" fontId="1" fillId="7" borderId="117" xfId="7" applyNumberFormat="1" applyFont="1" applyFill="1" applyBorder="1" applyAlignment="1">
      <alignment horizontal="center" vertical="center"/>
    </xf>
    <xf numFmtId="0" fontId="1" fillId="7" borderId="118" xfId="7" applyNumberFormat="1" applyFont="1" applyFill="1" applyBorder="1" applyAlignment="1">
      <alignment horizontal="center" vertical="center"/>
    </xf>
    <xf numFmtId="0" fontId="1" fillId="7" borderId="120" xfId="7" applyNumberFormat="1" applyFont="1" applyFill="1" applyBorder="1" applyAlignment="1">
      <alignment horizontal="center" vertical="center"/>
    </xf>
    <xf numFmtId="0" fontId="1" fillId="7" borderId="119" xfId="7" applyNumberFormat="1" applyFont="1" applyFill="1" applyBorder="1" applyAlignment="1">
      <alignment horizontal="center" vertical="center"/>
    </xf>
    <xf numFmtId="0" fontId="1" fillId="5" borderId="127" xfId="7" applyNumberFormat="1" applyFont="1" applyFill="1" applyBorder="1" applyAlignment="1">
      <alignment horizontal="center" vertical="center"/>
    </xf>
    <xf numFmtId="0" fontId="1" fillId="5" borderId="128" xfId="7" applyNumberFormat="1" applyFont="1" applyFill="1" applyBorder="1" applyAlignment="1">
      <alignment horizontal="center" vertical="center"/>
    </xf>
    <xf numFmtId="0" fontId="1" fillId="5" borderId="129" xfId="7" applyNumberFormat="1" applyFont="1" applyFill="1" applyBorder="1" applyAlignment="1">
      <alignment horizontal="center" vertical="center"/>
    </xf>
    <xf numFmtId="0" fontId="1" fillId="11" borderId="130" xfId="7" applyNumberFormat="1" applyFont="1" applyFill="1" applyBorder="1" applyAlignment="1">
      <alignment horizontal="center" vertical="center"/>
    </xf>
    <xf numFmtId="0" fontId="1" fillId="11" borderId="128" xfId="7" applyNumberFormat="1" applyFont="1" applyFill="1" applyBorder="1" applyAlignment="1">
      <alignment horizontal="center" vertical="center"/>
    </xf>
    <xf numFmtId="0" fontId="1" fillId="11" borderId="117" xfId="7" applyNumberFormat="1" applyFont="1" applyFill="1" applyBorder="1" applyAlignment="1">
      <alignment horizontal="center" vertical="center"/>
    </xf>
    <xf numFmtId="0" fontId="1" fillId="5" borderId="130" xfId="7" applyNumberFormat="1" applyFont="1" applyFill="1" applyBorder="1" applyAlignment="1">
      <alignment horizontal="center" vertical="center"/>
    </xf>
    <xf numFmtId="0" fontId="1" fillId="5" borderId="90" xfId="7" applyNumberFormat="1" applyFont="1" applyFill="1" applyBorder="1" applyAlignment="1" applyProtection="1">
      <alignment horizontal="center" vertical="center"/>
      <protection locked="0"/>
    </xf>
    <xf numFmtId="0" fontId="3" fillId="5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5" xfId="3" applyNumberFormat="1" applyFont="1" applyFill="1" applyBorder="1" applyAlignment="1">
      <alignment horizontal="center" vertical="center"/>
    </xf>
    <xf numFmtId="0" fontId="3" fillId="5" borderId="5" xfId="3" applyNumberFormat="1" applyFont="1" applyFill="1" applyBorder="1" applyAlignment="1">
      <alignment horizontal="center" vertical="center"/>
    </xf>
    <xf numFmtId="0" fontId="1" fillId="11" borderId="131" xfId="7" applyNumberFormat="1" applyFont="1" applyFill="1" applyBorder="1" applyAlignment="1">
      <alignment horizontal="center" vertical="center"/>
    </xf>
    <xf numFmtId="0" fontId="1" fillId="5" borderId="132" xfId="7" applyNumberFormat="1" applyFont="1" applyFill="1" applyBorder="1" applyAlignment="1" applyProtection="1">
      <alignment horizontal="center" vertical="center"/>
      <protection locked="0"/>
    </xf>
    <xf numFmtId="0" fontId="1" fillId="5" borderId="61" xfId="7" applyNumberFormat="1" applyFont="1" applyFill="1" applyBorder="1" applyAlignment="1">
      <alignment horizontal="center" vertical="center" wrapText="1"/>
    </xf>
    <xf numFmtId="0" fontId="1" fillId="5" borderId="107" xfId="7" applyNumberFormat="1" applyFont="1" applyFill="1" applyBorder="1" applyAlignment="1">
      <alignment horizontal="center" vertical="center" wrapText="1"/>
    </xf>
    <xf numFmtId="0" fontId="1" fillId="5" borderId="133" xfId="7" applyNumberFormat="1" applyFont="1" applyFill="1" applyBorder="1" applyAlignment="1" applyProtection="1">
      <alignment horizontal="center" vertical="center"/>
      <protection locked="0"/>
    </xf>
    <xf numFmtId="0" fontId="1" fillId="11" borderId="125" xfId="7" applyNumberFormat="1" applyFont="1" applyFill="1" applyBorder="1" applyAlignment="1">
      <alignment horizontal="center" vertical="center" wrapText="1"/>
    </xf>
    <xf numFmtId="0" fontId="1" fillId="11" borderId="133" xfId="7" applyNumberFormat="1" applyFont="1" applyFill="1" applyBorder="1" applyAlignment="1">
      <alignment horizontal="center" vertical="center" wrapText="1"/>
    </xf>
    <xf numFmtId="0" fontId="1" fillId="5" borderId="125" xfId="7" applyNumberFormat="1" applyFont="1" applyFill="1" applyBorder="1" applyAlignment="1">
      <alignment horizontal="center" vertical="center" wrapText="1"/>
    </xf>
    <xf numFmtId="0" fontId="3" fillId="5" borderId="134" xfId="3" applyNumberFormat="1" applyFont="1" applyFill="1" applyBorder="1" applyAlignment="1">
      <alignment horizontal="center" vertical="center"/>
    </xf>
    <xf numFmtId="0" fontId="1" fillId="5" borderId="131" xfId="7" applyNumberFormat="1" applyFont="1" applyFill="1" applyBorder="1" applyAlignment="1" applyProtection="1">
      <alignment horizontal="center" vertical="center"/>
      <protection locked="0"/>
    </xf>
    <xf numFmtId="0" fontId="1" fillId="7" borderId="135" xfId="7" applyNumberFormat="1" applyFont="1" applyFill="1" applyBorder="1" applyAlignment="1">
      <alignment horizontal="center" vertical="center"/>
    </xf>
    <xf numFmtId="0" fontId="1" fillId="5" borderId="136" xfId="7" applyNumberFormat="1" applyFont="1" applyFill="1" applyBorder="1" applyAlignment="1" applyProtection="1">
      <alignment horizontal="center" vertical="center"/>
      <protection locked="0"/>
    </xf>
    <xf numFmtId="0" fontId="1" fillId="5" borderId="137" xfId="7" applyNumberFormat="1" applyFont="1" applyFill="1" applyBorder="1" applyAlignment="1">
      <alignment horizontal="center" vertical="center"/>
    </xf>
    <xf numFmtId="0" fontId="1" fillId="5" borderId="106" xfId="7" applyNumberFormat="1" applyFont="1" applyFill="1" applyBorder="1" applyAlignment="1">
      <alignment horizontal="center" vertical="center" wrapText="1"/>
    </xf>
    <xf numFmtId="0" fontId="3" fillId="5" borderId="5" xfId="3" applyNumberFormat="1" applyFont="1" applyFill="1" applyBorder="1" applyAlignment="1">
      <alignment horizontal="center" vertical="center" wrapText="1"/>
    </xf>
    <xf numFmtId="0" fontId="1" fillId="11" borderId="138" xfId="7" applyNumberFormat="1" applyFont="1" applyFill="1" applyBorder="1" applyAlignment="1">
      <alignment horizontal="center" vertical="center"/>
    </xf>
    <xf numFmtId="0" fontId="1" fillId="5" borderId="137" xfId="7" applyNumberFormat="1" applyFont="1" applyFill="1" applyBorder="1" applyAlignment="1" applyProtection="1">
      <alignment horizontal="center" vertical="center"/>
      <protection locked="0"/>
    </xf>
    <xf numFmtId="0" fontId="1" fillId="5" borderId="139" xfId="7" applyNumberFormat="1" applyFont="1" applyFill="1" applyBorder="1" applyAlignment="1">
      <alignment horizontal="center" vertical="center" wrapText="1"/>
    </xf>
    <xf numFmtId="0" fontId="1" fillId="5" borderId="107" xfId="7" applyNumberFormat="1" applyFont="1" applyFill="1" applyBorder="1" applyAlignment="1" applyProtection="1">
      <alignment horizontal="center" vertical="center"/>
      <protection locked="0"/>
    </xf>
    <xf numFmtId="0" fontId="1" fillId="7" borderId="123" xfId="7" applyNumberFormat="1" applyFont="1" applyFill="1" applyBorder="1" applyAlignment="1">
      <alignment horizontal="center" vertical="center"/>
    </xf>
    <xf numFmtId="0" fontId="1" fillId="5" borderId="56" xfId="7" applyNumberFormat="1" applyFont="1" applyFill="1" applyBorder="1" applyAlignment="1" applyProtection="1">
      <alignment horizontal="center" vertical="center"/>
      <protection locked="0"/>
    </xf>
    <xf numFmtId="0" fontId="1" fillId="5" borderId="38" xfId="7" applyFont="1" applyFill="1" applyBorder="1" applyAlignment="1">
      <alignment horizontal="left" vertical="center"/>
    </xf>
    <xf numFmtId="0" fontId="1" fillId="7" borderId="122" xfId="7" applyNumberFormat="1" applyFont="1" applyFill="1" applyBorder="1" applyAlignment="1">
      <alignment horizontal="left" vertical="center" wrapText="1"/>
    </xf>
    <xf numFmtId="0" fontId="1" fillId="5" borderId="90" xfId="3" applyNumberFormat="1" applyFont="1" applyFill="1" applyBorder="1" applyAlignment="1" applyProtection="1">
      <alignment horizontal="left" vertical="center" wrapText="1"/>
      <protection locked="0"/>
    </xf>
    <xf numFmtId="0" fontId="3" fillId="5" borderId="37" xfId="3" applyNumberFormat="1" applyFont="1" applyFill="1" applyBorder="1" applyAlignment="1" applyProtection="1">
      <alignment horizontal="left" vertical="center" wrapText="1"/>
      <protection locked="0"/>
    </xf>
    <xf numFmtId="0" fontId="1" fillId="5" borderId="37" xfId="3" applyNumberFormat="1" applyFont="1" applyFill="1" applyBorder="1" applyAlignment="1" applyProtection="1">
      <alignment horizontal="left" vertical="center" wrapText="1"/>
      <protection locked="0"/>
    </xf>
    <xf numFmtId="0" fontId="16" fillId="5" borderId="37" xfId="7" applyNumberFormat="1" applyFont="1" applyFill="1" applyBorder="1" applyAlignment="1" applyProtection="1">
      <alignment horizontal="left" vertical="center" wrapText="1"/>
      <protection locked="0"/>
    </xf>
    <xf numFmtId="0" fontId="1" fillId="5" borderId="106" xfId="7" applyNumberFormat="1" applyFont="1" applyFill="1" applyBorder="1" applyAlignment="1" applyProtection="1">
      <alignment horizontal="left" vertical="center" wrapText="1"/>
      <protection locked="0"/>
    </xf>
    <xf numFmtId="0" fontId="1" fillId="7" borderId="117" xfId="7" applyNumberFormat="1" applyFont="1" applyFill="1" applyBorder="1" applyAlignment="1">
      <alignment horizontal="left" vertical="center" wrapText="1"/>
    </xf>
    <xf numFmtId="0" fontId="1" fillId="5" borderId="117" xfId="7" applyNumberFormat="1" applyFont="1" applyFill="1" applyBorder="1" applyAlignment="1">
      <alignment horizontal="left" vertical="center" wrapText="1"/>
    </xf>
    <xf numFmtId="0" fontId="1" fillId="7" borderId="117" xfId="7" applyNumberFormat="1" applyFont="1" applyFill="1" applyBorder="1" applyAlignment="1" applyProtection="1">
      <alignment horizontal="left" vertical="center" wrapText="1"/>
      <protection locked="0"/>
    </xf>
    <xf numFmtId="0" fontId="1" fillId="5" borderId="140" xfId="3" applyNumberFormat="1" applyFont="1" applyFill="1" applyBorder="1" applyAlignment="1" applyProtection="1">
      <alignment horizontal="left" vertical="center" wrapText="1"/>
      <protection locked="0"/>
    </xf>
    <xf numFmtId="0" fontId="1" fillId="5" borderId="37" xfId="7" applyNumberFormat="1" applyFont="1" applyFill="1" applyBorder="1" applyAlignment="1" applyProtection="1">
      <alignment horizontal="left" vertical="center" wrapText="1"/>
      <protection locked="0"/>
    </xf>
    <xf numFmtId="0" fontId="1" fillId="5" borderId="77" xfId="7" applyNumberFormat="1" applyFont="1" applyFill="1" applyBorder="1" applyAlignment="1" applyProtection="1">
      <alignment horizontal="center" vertical="center"/>
      <protection locked="0"/>
    </xf>
    <xf numFmtId="0" fontId="1" fillId="7" borderId="117" xfId="3" applyNumberFormat="1" applyFont="1" applyFill="1" applyBorder="1" applyAlignment="1" applyProtection="1">
      <alignment horizontal="left" vertical="center" wrapText="1"/>
      <protection locked="0"/>
    </xf>
    <xf numFmtId="0" fontId="1" fillId="5" borderId="78" xfId="7" applyNumberFormat="1" applyFont="1" applyFill="1" applyBorder="1" applyAlignment="1">
      <alignment horizontal="left" vertical="center" wrapText="1"/>
    </xf>
    <xf numFmtId="0" fontId="1" fillId="5" borderId="3" xfId="7" applyNumberFormat="1" applyFont="1" applyFill="1" applyBorder="1" applyAlignment="1">
      <alignment horizontal="center" vertical="center"/>
    </xf>
    <xf numFmtId="0" fontId="1" fillId="5" borderId="3" xfId="7" applyNumberFormat="1" applyFont="1" applyFill="1" applyBorder="1" applyAlignment="1">
      <alignment horizontal="left" vertical="center" wrapText="1"/>
    </xf>
    <xf numFmtId="0" fontId="1" fillId="5" borderId="141" xfId="7" applyNumberFormat="1" applyFont="1" applyFill="1" applyBorder="1" applyAlignment="1">
      <alignment horizontal="center" vertical="center" wrapText="1"/>
    </xf>
    <xf numFmtId="0" fontId="1" fillId="5" borderId="142" xfId="7" applyNumberFormat="1" applyFont="1" applyFill="1" applyBorder="1" applyAlignment="1">
      <alignment horizontal="center" vertical="center"/>
    </xf>
    <xf numFmtId="0" fontId="1" fillId="6" borderId="1" xfId="7" applyFill="1" applyBorder="1"/>
    <xf numFmtId="0" fontId="1" fillId="6" borderId="1" xfId="7" applyFill="1" applyBorder="1" applyAlignment="1">
      <alignment horizontal="center"/>
    </xf>
    <xf numFmtId="0" fontId="1" fillId="5" borderId="1" xfId="7" applyNumberFormat="1" applyFont="1" applyFill="1" applyBorder="1" applyAlignment="1" applyProtection="1">
      <alignment horizontal="center" vertical="center"/>
      <protection locked="0"/>
    </xf>
    <xf numFmtId="0" fontId="1" fillId="6" borderId="0" xfId="7" applyFill="1"/>
    <xf numFmtId="0" fontId="1" fillId="5" borderId="1" xfId="7" applyNumberFormat="1" applyFont="1" applyFill="1" applyBorder="1" applyAlignment="1" applyProtection="1">
      <alignment horizontal="center" vertical="center"/>
      <protection locked="0"/>
    </xf>
    <xf numFmtId="0" fontId="1" fillId="6" borderId="0" xfId="7" applyFill="1"/>
    <xf numFmtId="0" fontId="1" fillId="5" borderId="12" xfId="7" applyFont="1" applyFill="1" applyBorder="1" applyAlignment="1">
      <alignment horizontal="center" vertical="center"/>
    </xf>
    <xf numFmtId="0" fontId="27" fillId="5" borderId="1" xfId="7" applyNumberFormat="1" applyFont="1" applyFill="1" applyBorder="1" applyAlignment="1" applyProtection="1">
      <alignment horizontal="left" vertical="center" wrapText="1"/>
      <protection locked="0"/>
    </xf>
    <xf numFmtId="0" fontId="1" fillId="5" borderId="1" xfId="4" applyNumberFormat="1" applyBorder="1">
      <alignment horizontal="center" vertical="center"/>
      <protection locked="0"/>
    </xf>
    <xf numFmtId="0" fontId="27" fillId="5" borderId="38" xfId="7" applyFont="1" applyFill="1" applyBorder="1" applyAlignment="1">
      <alignment horizontal="left" vertical="center"/>
    </xf>
    <xf numFmtId="0" fontId="27" fillId="5" borderId="0" xfId="7" applyFont="1" applyFill="1" applyBorder="1" applyAlignment="1">
      <alignment horizontal="center" vertical="center"/>
    </xf>
    <xf numFmtId="0" fontId="27" fillId="5" borderId="1" xfId="4" applyNumberFormat="1" applyFont="1" applyBorder="1">
      <alignment horizontal="center" vertical="center"/>
      <protection locked="0"/>
    </xf>
    <xf numFmtId="0" fontId="27" fillId="5" borderId="43" xfId="7" applyFont="1" applyFill="1" applyBorder="1" applyAlignment="1">
      <alignment horizontal="center" vertical="center"/>
    </xf>
    <xf numFmtId="0" fontId="1" fillId="5" borderId="102" xfId="3" applyNumberFormat="1" applyFont="1" applyFill="1" applyBorder="1" applyAlignment="1">
      <alignment horizontal="center" vertical="center"/>
    </xf>
    <xf numFmtId="0" fontId="1" fillId="5" borderId="1" xfId="7" applyNumberFormat="1" applyFont="1" applyFill="1" applyBorder="1" applyAlignment="1" applyProtection="1">
      <alignment horizontal="center" vertical="center"/>
      <protection locked="0"/>
    </xf>
    <xf numFmtId="0" fontId="1" fillId="5" borderId="8" xfId="7" applyNumberFormat="1" applyFont="1" applyFill="1" applyBorder="1" applyAlignment="1">
      <alignment horizontal="center" vertical="center"/>
    </xf>
    <xf numFmtId="0" fontId="1" fillId="5" borderId="4" xfId="7" applyNumberFormat="1" applyFont="1" applyFill="1" applyBorder="1" applyAlignment="1">
      <alignment horizontal="center" vertical="center"/>
    </xf>
    <xf numFmtId="0" fontId="1" fillId="5" borderId="17" xfId="7" applyNumberFormat="1" applyFont="1" applyFill="1" applyBorder="1" applyAlignment="1">
      <alignment horizontal="center" vertical="center"/>
    </xf>
    <xf numFmtId="0" fontId="1" fillId="5" borderId="26" xfId="7" applyNumberFormat="1" applyFont="1" applyFill="1" applyBorder="1" applyAlignment="1">
      <alignment horizontal="center" vertical="center"/>
    </xf>
    <xf numFmtId="0" fontId="1" fillId="5" borderId="25" xfId="7" applyNumberFormat="1" applyFont="1" applyFill="1" applyBorder="1" applyAlignment="1">
      <alignment horizontal="center" vertical="center"/>
    </xf>
    <xf numFmtId="0" fontId="1" fillId="5" borderId="68" xfId="7" applyNumberFormat="1" applyFont="1" applyFill="1" applyBorder="1" applyAlignment="1">
      <alignment horizontal="center" vertical="center"/>
    </xf>
    <xf numFmtId="0" fontId="1" fillId="5" borderId="21" xfId="7" applyNumberFormat="1" applyFont="1" applyFill="1" applyBorder="1" applyAlignment="1">
      <alignment horizontal="center" vertical="center"/>
    </xf>
    <xf numFmtId="0" fontId="1" fillId="5" borderId="1" xfId="7" applyFont="1" applyFill="1" applyBorder="1" applyAlignment="1" applyProtection="1">
      <alignment horizontal="center" vertical="center"/>
      <protection locked="0"/>
    </xf>
    <xf numFmtId="0" fontId="1" fillId="5" borderId="30" xfId="7" applyFont="1" applyFill="1" applyBorder="1" applyAlignment="1" applyProtection="1">
      <alignment horizontal="center" vertical="center"/>
      <protection locked="0"/>
    </xf>
    <xf numFmtId="0" fontId="1" fillId="5" borderId="16" xfId="7" applyFont="1" applyFill="1" applyBorder="1" applyAlignment="1" applyProtection="1">
      <alignment horizontal="center" vertical="center"/>
      <protection locked="0"/>
    </xf>
    <xf numFmtId="0" fontId="1" fillId="5" borderId="14" xfId="7" applyFont="1" applyFill="1" applyBorder="1" applyAlignment="1" applyProtection="1">
      <alignment horizontal="center" vertical="center" wrapText="1"/>
      <protection locked="0"/>
    </xf>
    <xf numFmtId="0" fontId="1" fillId="5" borderId="2" xfId="7" applyFont="1" applyFill="1" applyBorder="1" applyAlignment="1" applyProtection="1">
      <alignment horizontal="center" vertical="center"/>
      <protection locked="0"/>
    </xf>
    <xf numFmtId="0" fontId="1" fillId="5" borderId="14" xfId="7" applyFont="1" applyFill="1" applyBorder="1" applyAlignment="1" applyProtection="1">
      <alignment horizontal="center" vertical="center"/>
      <protection locked="0"/>
    </xf>
    <xf numFmtId="0" fontId="1" fillId="5" borderId="81" xfId="7" applyFont="1" applyFill="1" applyBorder="1" applyAlignment="1" applyProtection="1">
      <alignment horizontal="center" vertical="center"/>
      <protection locked="0"/>
    </xf>
    <xf numFmtId="0" fontId="1" fillId="6" borderId="0" xfId="7" applyFill="1"/>
    <xf numFmtId="0" fontId="1" fillId="5" borderId="1" xfId="7" applyFont="1" applyFill="1" applyBorder="1" applyAlignment="1" applyProtection="1">
      <alignment horizontal="center" vertical="center" textRotation="90" wrapText="1"/>
      <protection locked="0"/>
    </xf>
    <xf numFmtId="0" fontId="1" fillId="5" borderId="2" xfId="7" applyFont="1" applyFill="1" applyBorder="1" applyAlignment="1" applyProtection="1">
      <alignment horizontal="center" vertical="center" textRotation="90" wrapText="1"/>
      <protection locked="0"/>
    </xf>
    <xf numFmtId="0" fontId="1" fillId="7" borderId="3" xfId="7" applyNumberFormat="1" applyFont="1" applyFill="1" applyBorder="1" applyAlignment="1">
      <alignment horizontal="center" vertical="center"/>
    </xf>
    <xf numFmtId="0" fontId="27" fillId="5" borderId="34" xfId="7" applyFont="1" applyFill="1" applyBorder="1" applyAlignment="1">
      <alignment horizontal="center" vertical="center"/>
    </xf>
    <xf numFmtId="0" fontId="27" fillId="5" borderId="143" xfId="7" applyFont="1" applyFill="1" applyBorder="1" applyAlignment="1">
      <alignment horizontal="left" vertical="center"/>
    </xf>
    <xf numFmtId="0" fontId="27" fillId="5" borderId="144" xfId="7" applyFont="1" applyFill="1" applyBorder="1" applyAlignment="1">
      <alignment horizontal="center" vertical="center"/>
    </xf>
    <xf numFmtId="0" fontId="1" fillId="5" borderId="145" xfId="7" applyNumberFormat="1" applyFont="1" applyFill="1" applyBorder="1" applyAlignment="1">
      <alignment horizontal="center" vertical="center"/>
    </xf>
    <xf numFmtId="0" fontId="1" fillId="5" borderId="34" xfId="7" applyFont="1" applyFill="1" applyBorder="1" applyAlignment="1">
      <alignment horizontal="center" vertical="center"/>
    </xf>
    <xf numFmtId="0" fontId="1" fillId="5" borderId="20" xfId="7" applyFont="1" applyFill="1" applyBorder="1" applyAlignment="1">
      <alignment horizontal="center" vertical="center"/>
    </xf>
    <xf numFmtId="0" fontId="1" fillId="5" borderId="145" xfId="7" applyFont="1" applyFill="1" applyBorder="1" applyAlignment="1">
      <alignment horizontal="center" vertical="center"/>
    </xf>
    <xf numFmtId="0" fontId="1" fillId="5" borderId="20" xfId="7" applyNumberFormat="1" applyFont="1" applyFill="1" applyBorder="1" applyAlignment="1">
      <alignment horizontal="center" vertical="center"/>
    </xf>
    <xf numFmtId="0" fontId="1" fillId="5" borderId="146" xfId="7" applyNumberFormat="1" applyFont="1" applyFill="1" applyBorder="1" applyAlignment="1">
      <alignment horizontal="center" vertical="center"/>
    </xf>
    <xf numFmtId="0" fontId="1" fillId="11" borderId="34" xfId="7" applyFont="1" applyFill="1" applyBorder="1" applyAlignment="1">
      <alignment horizontal="center" vertical="center"/>
    </xf>
    <xf numFmtId="0" fontId="1" fillId="11" borderId="146" xfId="7" applyNumberFormat="1" applyFont="1" applyFill="1" applyBorder="1" applyAlignment="1">
      <alignment horizontal="center" vertical="center"/>
    </xf>
    <xf numFmtId="0" fontId="27" fillId="5" borderId="20" xfId="7" applyFont="1" applyFill="1" applyBorder="1" applyAlignment="1">
      <alignment horizontal="center" vertical="center"/>
    </xf>
    <xf numFmtId="0" fontId="1" fillId="6" borderId="43" xfId="7" applyFill="1" applyBorder="1" applyAlignment="1">
      <alignment horizontal="center" vertical="top" wrapText="1"/>
    </xf>
    <xf numFmtId="0" fontId="1" fillId="7" borderId="150" xfId="7" applyNumberFormat="1" applyFont="1" applyFill="1" applyBorder="1" applyAlignment="1">
      <alignment horizontal="center" vertical="center"/>
    </xf>
    <xf numFmtId="0" fontId="1" fillId="5" borderId="147" xfId="7" applyNumberFormat="1" applyFont="1" applyFill="1" applyBorder="1" applyAlignment="1">
      <alignment horizontal="center" vertical="center"/>
    </xf>
    <xf numFmtId="0" fontId="1" fillId="5" borderId="148" xfId="7" applyNumberFormat="1" applyFont="1" applyFill="1" applyBorder="1" applyAlignment="1">
      <alignment horizontal="center" vertical="center"/>
    </xf>
    <xf numFmtId="0" fontId="1" fillId="5" borderId="149" xfId="7" applyNumberFormat="1" applyFont="1" applyFill="1" applyBorder="1" applyAlignment="1">
      <alignment horizontal="center" vertical="center"/>
    </xf>
    <xf numFmtId="0" fontId="1" fillId="7" borderId="151" xfId="4" applyNumberFormat="1" applyFont="1" applyFill="1" applyBorder="1" applyAlignment="1" applyProtection="1">
      <alignment horizontal="center" vertical="center"/>
    </xf>
    <xf numFmtId="0" fontId="1" fillId="7" borderId="152" xfId="4" applyNumberFormat="1" applyFont="1" applyFill="1" applyBorder="1" applyAlignment="1" applyProtection="1">
      <alignment horizontal="center" vertical="center"/>
    </xf>
    <xf numFmtId="0" fontId="1" fillId="11" borderId="99" xfId="7" applyNumberFormat="1" applyFont="1" applyFill="1" applyBorder="1" applyAlignment="1">
      <alignment horizontal="center" vertical="center"/>
    </xf>
    <xf numFmtId="0" fontId="1" fillId="11" borderId="153" xfId="7" applyNumberFormat="1" applyFont="1" applyFill="1" applyBorder="1" applyAlignment="1">
      <alignment horizontal="center" vertical="center"/>
    </xf>
    <xf numFmtId="0" fontId="1" fillId="5" borderId="58" xfId="7" applyFont="1" applyFill="1" applyBorder="1" applyAlignment="1">
      <alignment horizontal="center" vertical="center"/>
    </xf>
    <xf numFmtId="0" fontId="1" fillId="5" borderId="146" xfId="7" applyFont="1" applyFill="1" applyBorder="1" applyAlignment="1">
      <alignment horizontal="center" vertical="center"/>
    </xf>
    <xf numFmtId="0" fontId="1" fillId="5" borderId="99" xfId="7" applyNumberFormat="1" applyFont="1" applyFill="1" applyBorder="1" applyAlignment="1">
      <alignment horizontal="center" vertical="center"/>
    </xf>
    <xf numFmtId="0" fontId="1" fillId="5" borderId="153" xfId="7" applyNumberFormat="1" applyFont="1" applyFill="1" applyBorder="1" applyAlignment="1">
      <alignment horizontal="center" vertical="center"/>
    </xf>
    <xf numFmtId="0" fontId="1" fillId="5" borderId="154" xfId="4" applyNumberFormat="1" applyBorder="1">
      <alignment horizontal="center" vertical="center"/>
      <protection locked="0"/>
    </xf>
    <xf numFmtId="0" fontId="1" fillId="5" borderId="41" xfId="4" applyNumberFormat="1" applyBorder="1">
      <alignment horizontal="center" vertical="center"/>
      <protection locked="0"/>
    </xf>
    <xf numFmtId="0" fontId="27" fillId="5" borderId="40" xfId="4" applyNumberFormat="1" applyFont="1" applyBorder="1">
      <alignment horizontal="center" vertical="center"/>
      <protection locked="0"/>
    </xf>
    <xf numFmtId="0" fontId="27" fillId="5" borderId="153" xfId="4" applyNumberFormat="1" applyFont="1" applyBorder="1">
      <alignment horizontal="center" vertical="center"/>
      <protection locked="0"/>
    </xf>
    <xf numFmtId="0" fontId="27" fillId="5" borderId="14" xfId="7" applyFont="1" applyFill="1" applyBorder="1" applyAlignment="1">
      <alignment horizontal="center" vertical="center"/>
    </xf>
    <xf numFmtId="0" fontId="27" fillId="5" borderId="46" xfId="7" applyFont="1" applyFill="1" applyBorder="1" applyAlignment="1">
      <alignment horizontal="left" vertical="center"/>
    </xf>
    <xf numFmtId="0" fontId="27" fillId="5" borderId="42" xfId="7" applyFont="1" applyFill="1" applyBorder="1" applyAlignment="1">
      <alignment horizontal="center" vertical="center"/>
    </xf>
    <xf numFmtId="0" fontId="1" fillId="5" borderId="14" xfId="7" applyFont="1" applyFill="1" applyBorder="1" applyAlignment="1">
      <alignment horizontal="center" vertical="center"/>
    </xf>
    <xf numFmtId="0" fontId="1" fillId="5" borderId="16" xfId="7" applyFont="1" applyFill="1" applyBorder="1" applyAlignment="1">
      <alignment horizontal="center" vertical="center"/>
    </xf>
    <xf numFmtId="0" fontId="1" fillId="5" borderId="1" xfId="7" applyFont="1" applyFill="1" applyBorder="1" applyAlignment="1">
      <alignment horizontal="center" vertical="center"/>
    </xf>
    <xf numFmtId="0" fontId="1" fillId="5" borderId="37" xfId="7" applyFont="1" applyFill="1" applyBorder="1" applyAlignment="1">
      <alignment horizontal="center" vertical="center"/>
    </xf>
    <xf numFmtId="0" fontId="1" fillId="11" borderId="16" xfId="7" applyNumberFormat="1" applyFont="1" applyFill="1" applyBorder="1" applyAlignment="1">
      <alignment horizontal="center" vertical="center"/>
    </xf>
    <xf numFmtId="0" fontId="1" fillId="11" borderId="14" xfId="7" applyFont="1" applyFill="1" applyBorder="1" applyAlignment="1">
      <alignment horizontal="center" vertical="center"/>
    </xf>
    <xf numFmtId="0" fontId="1" fillId="5" borderId="56" xfId="3" applyNumberFormat="1" applyFont="1" applyFill="1" applyBorder="1" applyAlignment="1">
      <alignment horizontal="center" vertical="center"/>
    </xf>
    <xf numFmtId="0" fontId="27" fillId="5" borderId="46" xfId="7" applyNumberFormat="1" applyFont="1" applyFill="1" applyBorder="1" applyAlignment="1" applyProtection="1">
      <alignment horizontal="left" vertical="center" wrapText="1"/>
      <protection locked="0"/>
    </xf>
    <xf numFmtId="0" fontId="1" fillId="7" borderId="155" xfId="7" applyNumberFormat="1" applyFont="1" applyFill="1" applyBorder="1" applyAlignment="1">
      <alignment horizontal="left" vertical="center" wrapText="1"/>
    </xf>
    <xf numFmtId="0" fontId="1" fillId="5" borderId="104" xfId="3" applyNumberFormat="1" applyFont="1" applyFill="1" applyBorder="1" applyAlignment="1" applyProtection="1">
      <alignment horizontal="left" vertical="center" wrapText="1"/>
      <protection locked="0"/>
    </xf>
    <xf numFmtId="0" fontId="3" fillId="5" borderId="46" xfId="3" applyNumberFormat="1" applyFont="1" applyFill="1" applyBorder="1" applyAlignment="1" applyProtection="1">
      <alignment horizontal="left" vertical="center" wrapText="1"/>
      <protection locked="0"/>
    </xf>
    <xf numFmtId="0" fontId="1" fillId="5" borderId="46" xfId="3" applyNumberFormat="1" applyFont="1" applyFill="1" applyBorder="1" applyAlignment="1" applyProtection="1">
      <alignment horizontal="left" vertical="center" wrapText="1"/>
      <protection locked="0"/>
    </xf>
    <xf numFmtId="0" fontId="27" fillId="5" borderId="16" xfId="7" applyFont="1" applyFill="1" applyBorder="1" applyAlignment="1">
      <alignment horizontal="center" vertical="center"/>
    </xf>
    <xf numFmtId="0" fontId="1" fillId="6" borderId="43" xfId="7" applyFont="1" applyFill="1" applyBorder="1" applyAlignment="1">
      <alignment vertical="center"/>
    </xf>
    <xf numFmtId="0" fontId="1" fillId="6" borderId="43" xfId="7" applyFill="1" applyBorder="1" applyAlignment="1">
      <alignment horizontal="center" vertical="center" wrapText="1"/>
    </xf>
    <xf numFmtId="0" fontId="13" fillId="2" borderId="14" xfId="3" applyFont="1" applyFill="1" applyBorder="1" applyAlignment="1" applyProtection="1">
      <alignment horizontal="left" vertical="center"/>
      <protection locked="0"/>
    </xf>
    <xf numFmtId="0" fontId="19" fillId="0" borderId="0" xfId="3" applyFont="1" applyAlignment="1" applyProtection="1">
      <alignment horizontal="left" vertical="center"/>
      <protection locked="0"/>
    </xf>
    <xf numFmtId="0" fontId="18" fillId="0" borderId="0" xfId="3" applyFont="1" applyAlignment="1" applyProtection="1">
      <alignment horizontal="center" vertical="top"/>
      <protection locked="0"/>
    </xf>
    <xf numFmtId="0" fontId="12" fillId="0" borderId="0" xfId="3" applyFont="1" applyAlignment="1" applyProtection="1">
      <alignment horizontal="right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1" fillId="2" borderId="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 vertical="top"/>
      <protection locked="0"/>
    </xf>
    <xf numFmtId="0" fontId="15" fillId="2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0" fontId="9" fillId="4" borderId="0" xfId="3" applyFont="1" applyFill="1" applyAlignment="1" applyProtection="1">
      <alignment horizontal="center" vertical="center"/>
      <protection locked="0"/>
    </xf>
    <xf numFmtId="49" fontId="11" fillId="5" borderId="8" xfId="3" applyNumberFormat="1" applyFont="1" applyFill="1" applyBorder="1" applyAlignment="1" applyProtection="1">
      <alignment horizontal="left" vertical="center"/>
      <protection locked="0"/>
    </xf>
    <xf numFmtId="0" fontId="11" fillId="2" borderId="8" xfId="3" applyNumberFormat="1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left" vertical="top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left" vertical="top"/>
      <protection locked="0"/>
    </xf>
    <xf numFmtId="0" fontId="11" fillId="0" borderId="8" xfId="3" applyNumberFormat="1" applyFont="1" applyFill="1" applyBorder="1" applyAlignment="1" applyProtection="1">
      <alignment horizontal="left" vertical="top" wrapText="1"/>
      <protection locked="0"/>
    </xf>
    <xf numFmtId="0" fontId="11" fillId="0" borderId="14" xfId="3" applyNumberFormat="1" applyFont="1" applyFill="1" applyBorder="1" applyAlignment="1" applyProtection="1">
      <alignment horizontal="left" vertical="top" wrapText="1"/>
      <protection locked="0"/>
    </xf>
    <xf numFmtId="0" fontId="11" fillId="2" borderId="8" xfId="3" applyNumberFormat="1" applyFont="1" applyFill="1" applyBorder="1" applyAlignment="1" applyProtection="1">
      <alignment horizontal="left" vertical="center" wrapText="1"/>
      <protection locked="0"/>
    </xf>
    <xf numFmtId="0" fontId="6" fillId="4" borderId="0" xfId="3" applyFont="1" applyFill="1" applyAlignment="1" applyProtection="1">
      <alignment horizontal="left" vertical="top"/>
      <protection locked="0"/>
    </xf>
    <xf numFmtId="0" fontId="11" fillId="2" borderId="8" xfId="3" applyNumberFormat="1" applyFont="1" applyFill="1" applyBorder="1" applyAlignment="1" applyProtection="1">
      <alignment horizontal="center" vertical="top"/>
      <protection locked="0"/>
    </xf>
    <xf numFmtId="0" fontId="8" fillId="6" borderId="0" xfId="7" applyFont="1" applyFill="1" applyAlignment="1" applyProtection="1">
      <alignment horizontal="left" vertical="top"/>
      <protection locked="0"/>
    </xf>
    <xf numFmtId="0" fontId="1" fillId="5" borderId="1" xfId="7" applyNumberFormat="1" applyFont="1" applyFill="1" applyBorder="1" applyAlignment="1" applyProtection="1">
      <alignment horizontal="center" vertical="center"/>
      <protection locked="0"/>
    </xf>
    <xf numFmtId="0" fontId="9" fillId="6" borderId="0" xfId="7" applyFont="1" applyFill="1" applyAlignment="1" applyProtection="1">
      <alignment horizontal="left" vertical="top"/>
      <protection locked="0"/>
    </xf>
    <xf numFmtId="0" fontId="1" fillId="6" borderId="6" xfId="7" applyFont="1" applyFill="1" applyBorder="1" applyAlignment="1" applyProtection="1">
      <alignment horizontal="left" vertical="center" wrapText="1"/>
      <protection locked="0"/>
    </xf>
    <xf numFmtId="0" fontId="1" fillId="6" borderId="0" xfId="7" applyFont="1" applyFill="1" applyAlignment="1" applyProtection="1">
      <alignment horizontal="left" vertical="center" wrapText="1"/>
      <protection locked="0"/>
    </xf>
    <xf numFmtId="0" fontId="1" fillId="6" borderId="57" xfId="7" applyFont="1" applyFill="1" applyBorder="1" applyAlignment="1" applyProtection="1">
      <alignment horizontal="left" vertical="center" wrapText="1"/>
      <protection locked="0"/>
    </xf>
    <xf numFmtId="0" fontId="1" fillId="6" borderId="0" xfId="7" applyFont="1" applyFill="1" applyAlignment="1" applyProtection="1">
      <alignment horizontal="left" vertical="center"/>
      <protection locked="0"/>
    </xf>
    <xf numFmtId="0" fontId="1" fillId="6" borderId="0" xfId="7" applyFont="1" applyFill="1" applyAlignment="1" applyProtection="1">
      <alignment horizontal="left" vertical="top" wrapText="1"/>
      <protection locked="0"/>
    </xf>
    <xf numFmtId="0" fontId="1" fillId="5" borderId="1" xfId="7" applyNumberFormat="1" applyFont="1" applyFill="1" applyBorder="1" applyAlignment="1" applyProtection="1">
      <alignment horizontal="center" vertical="center" wrapText="1"/>
      <protection locked="0"/>
    </xf>
    <xf numFmtId="0" fontId="26" fillId="6" borderId="8" xfId="7" applyFont="1" applyFill="1" applyBorder="1" applyAlignment="1" applyProtection="1">
      <alignment vertical="center"/>
      <protection locked="0"/>
    </xf>
    <xf numFmtId="0" fontId="7" fillId="5" borderId="1" xfId="7" applyNumberFormat="1" applyFont="1" applyFill="1" applyBorder="1" applyAlignment="1" applyProtection="1">
      <alignment horizontal="center" vertical="center"/>
      <protection locked="0"/>
    </xf>
    <xf numFmtId="0" fontId="25" fillId="5" borderId="1" xfId="7" applyNumberFormat="1" applyFont="1" applyFill="1" applyBorder="1" applyAlignment="1" applyProtection="1">
      <alignment horizontal="center" vertical="center"/>
      <protection locked="0"/>
    </xf>
    <xf numFmtId="0" fontId="1" fillId="6" borderId="0" xfId="7" applyFont="1" applyFill="1" applyAlignment="1" applyProtection="1">
      <alignment horizontal="center" vertical="center"/>
      <protection locked="0"/>
    </xf>
    <xf numFmtId="0" fontId="25" fillId="8" borderId="1" xfId="7" applyNumberFormat="1" applyFont="1" applyFill="1" applyBorder="1" applyAlignment="1" applyProtection="1">
      <alignment horizontal="center" vertical="center"/>
      <protection locked="0"/>
    </xf>
    <xf numFmtId="49" fontId="1" fillId="6" borderId="1" xfId="7" applyNumberFormat="1" applyFont="1" applyFill="1" applyBorder="1" applyAlignment="1" applyProtection="1">
      <alignment horizontal="center" vertical="center"/>
      <protection locked="0"/>
    </xf>
    <xf numFmtId="0" fontId="1" fillId="6" borderId="1" xfId="7" applyNumberFormat="1" applyFont="1" applyFill="1" applyBorder="1" applyAlignment="1" applyProtection="1">
      <alignment horizontal="center" vertical="center" wrapText="1"/>
      <protection locked="0"/>
    </xf>
    <xf numFmtId="49" fontId="1" fillId="6" borderId="3" xfId="7" applyNumberFormat="1" applyFont="1" applyFill="1" applyBorder="1" applyAlignment="1" applyProtection="1">
      <alignment horizontal="center" vertical="center" textRotation="90"/>
      <protection locked="0"/>
    </xf>
    <xf numFmtId="49" fontId="1" fillId="6" borderId="5" xfId="7" applyNumberFormat="1" applyFont="1" applyFill="1" applyBorder="1" applyAlignment="1" applyProtection="1">
      <alignment horizontal="center" vertical="center" textRotation="90"/>
      <protection locked="0"/>
    </xf>
    <xf numFmtId="0" fontId="1" fillId="6" borderId="2" xfId="7" applyNumberFormat="1" applyFont="1" applyFill="1" applyBorder="1" applyAlignment="1" applyProtection="1">
      <alignment horizontal="center" vertical="center" wrapText="1"/>
      <protection locked="0"/>
    </xf>
    <xf numFmtId="0" fontId="1" fillId="6" borderId="14" xfId="7" applyNumberFormat="1" applyFont="1" applyFill="1" applyBorder="1" applyAlignment="1" applyProtection="1">
      <alignment horizontal="center" vertical="center" wrapText="1"/>
      <protection locked="0"/>
    </xf>
    <xf numFmtId="0" fontId="1" fillId="6" borderId="16" xfId="7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7" applyNumberFormat="1" applyFont="1" applyFill="1" applyBorder="1" applyAlignment="1" applyProtection="1">
      <alignment horizontal="center" vertical="center"/>
      <protection locked="0"/>
    </xf>
    <xf numFmtId="0" fontId="1" fillId="6" borderId="3" xfId="7" applyNumberFormat="1" applyFont="1" applyFill="1" applyBorder="1" applyAlignment="1" applyProtection="1">
      <alignment horizontal="center" vertical="center" textRotation="90"/>
      <protection locked="0"/>
    </xf>
    <xf numFmtId="0" fontId="1" fillId="6" borderId="5" xfId="7" applyNumberFormat="1" applyFont="1" applyFill="1" applyBorder="1" applyAlignment="1" applyProtection="1">
      <alignment horizontal="center" vertical="center" textRotation="90"/>
      <protection locked="0"/>
    </xf>
    <xf numFmtId="0" fontId="1" fillId="6" borderId="4" xfId="7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7" applyNumberFormat="1" applyFont="1" applyFill="1" applyBorder="1" applyAlignment="1" applyProtection="1">
      <alignment horizontal="center" vertical="center" wrapText="1"/>
      <protection locked="0"/>
    </xf>
    <xf numFmtId="0" fontId="1" fillId="6" borderId="36" xfId="7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7" applyNumberFormat="1" applyFont="1" applyFill="1" applyBorder="1" applyAlignment="1" applyProtection="1">
      <alignment horizontal="center" vertical="center" wrapText="1"/>
      <protection locked="0"/>
    </xf>
    <xf numFmtId="0" fontId="1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1" fillId="6" borderId="56" xfId="7" applyNumberFormat="1" applyFont="1" applyFill="1" applyBorder="1" applyAlignment="1" applyProtection="1">
      <alignment horizontal="center" vertical="center" wrapText="1"/>
      <protection locked="0"/>
    </xf>
    <xf numFmtId="0" fontId="1" fillId="6" borderId="6" xfId="7" applyFont="1" applyFill="1" applyBorder="1" applyAlignment="1" applyProtection="1">
      <alignment horizontal="left" vertical="center"/>
      <protection locked="0"/>
    </xf>
    <xf numFmtId="0" fontId="2" fillId="5" borderId="2" xfId="7" applyNumberFormat="1" applyFont="1" applyFill="1" applyBorder="1" applyAlignment="1" applyProtection="1">
      <alignment horizontal="center" vertical="center"/>
      <protection locked="0"/>
    </xf>
    <xf numFmtId="0" fontId="2" fillId="5" borderId="14" xfId="7" applyNumberFormat="1" applyFont="1" applyFill="1" applyBorder="1" applyAlignment="1" applyProtection="1">
      <alignment horizontal="center" vertical="center"/>
      <protection locked="0"/>
    </xf>
    <xf numFmtId="0" fontId="2" fillId="5" borderId="16" xfId="7" applyNumberFormat="1" applyFont="1" applyFill="1" applyBorder="1" applyAlignment="1" applyProtection="1">
      <alignment horizontal="center" vertical="center"/>
      <protection locked="0"/>
    </xf>
    <xf numFmtId="0" fontId="2" fillId="5" borderId="1" xfId="7" applyNumberFormat="1" applyFont="1" applyFill="1" applyBorder="1" applyAlignment="1" applyProtection="1">
      <alignment horizontal="center" vertical="center"/>
      <protection locked="0"/>
    </xf>
    <xf numFmtId="49" fontId="2" fillId="5" borderId="2" xfId="7" applyNumberFormat="1" applyFont="1" applyFill="1" applyBorder="1" applyAlignment="1" applyProtection="1">
      <alignment horizontal="center" vertical="center"/>
      <protection locked="0"/>
    </xf>
    <xf numFmtId="49" fontId="2" fillId="5" borderId="14" xfId="7" applyNumberFormat="1" applyFont="1" applyFill="1" applyBorder="1" applyAlignment="1" applyProtection="1">
      <alignment horizontal="center" vertical="center"/>
      <protection locked="0"/>
    </xf>
    <xf numFmtId="49" fontId="2" fillId="5" borderId="16" xfId="7" applyNumberFormat="1" applyFont="1" applyFill="1" applyBorder="1" applyAlignment="1" applyProtection="1">
      <alignment horizontal="center" vertical="center"/>
      <protection locked="0"/>
    </xf>
    <xf numFmtId="0" fontId="24" fillId="6" borderId="2" xfId="7" applyNumberFormat="1" applyFont="1" applyFill="1" applyBorder="1" applyAlignment="1" applyProtection="1">
      <alignment horizontal="center" vertical="center"/>
      <protection locked="0"/>
    </xf>
    <xf numFmtId="0" fontId="24" fillId="6" borderId="14" xfId="7" applyNumberFormat="1" applyFont="1" applyFill="1" applyBorder="1" applyAlignment="1" applyProtection="1">
      <alignment horizontal="center" vertical="center"/>
      <protection locked="0"/>
    </xf>
    <xf numFmtId="0" fontId="24" fillId="6" borderId="16" xfId="7" applyNumberFormat="1" applyFont="1" applyFill="1" applyBorder="1" applyAlignment="1" applyProtection="1">
      <alignment horizontal="center" vertical="center"/>
      <protection locked="0"/>
    </xf>
    <xf numFmtId="0" fontId="1" fillId="6" borderId="2" xfId="7" applyFill="1" applyBorder="1" applyAlignment="1">
      <alignment horizontal="center"/>
    </xf>
    <xf numFmtId="0" fontId="1" fillId="6" borderId="14" xfId="7" applyFill="1" applyBorder="1" applyAlignment="1">
      <alignment horizontal="center"/>
    </xf>
    <xf numFmtId="0" fontId="1" fillId="6" borderId="16" xfId="7" applyFill="1" applyBorder="1" applyAlignment="1">
      <alignment horizontal="center"/>
    </xf>
    <xf numFmtId="0" fontId="1" fillId="5" borderId="55" xfId="7" applyNumberFormat="1" applyFont="1" applyFill="1" applyBorder="1" applyAlignment="1">
      <alignment horizontal="left" vertical="center" wrapText="1"/>
    </xf>
    <xf numFmtId="0" fontId="1" fillId="5" borderId="23" xfId="7" applyNumberFormat="1" applyFont="1" applyFill="1" applyBorder="1" applyAlignment="1">
      <alignment horizontal="left" vertical="center" wrapText="1"/>
    </xf>
    <xf numFmtId="0" fontId="1" fillId="5" borderId="4" xfId="7" applyNumberFormat="1" applyFont="1" applyFill="1" applyBorder="1" applyAlignment="1">
      <alignment horizontal="right" vertical="center"/>
    </xf>
    <xf numFmtId="0" fontId="1" fillId="5" borderId="17" xfId="7" applyNumberFormat="1" applyFont="1" applyFill="1" applyBorder="1" applyAlignment="1">
      <alignment horizontal="right" vertical="center"/>
    </xf>
    <xf numFmtId="0" fontId="1" fillId="5" borderId="36" xfId="7" applyNumberFormat="1" applyFont="1" applyFill="1" applyBorder="1" applyAlignment="1">
      <alignment horizontal="right" vertical="center"/>
    </xf>
    <xf numFmtId="0" fontId="1" fillId="5" borderId="27" xfId="7" applyNumberFormat="1" applyFont="1" applyFill="1" applyBorder="1" applyAlignment="1">
      <alignment horizontal="right" vertical="center"/>
    </xf>
    <xf numFmtId="0" fontId="1" fillId="5" borderId="31" xfId="7" applyNumberFormat="1" applyFont="1" applyFill="1" applyBorder="1" applyAlignment="1">
      <alignment horizontal="right" vertical="center"/>
    </xf>
    <xf numFmtId="0" fontId="1" fillId="5" borderId="32" xfId="7" applyNumberFormat="1" applyFont="1" applyFill="1" applyBorder="1" applyAlignment="1">
      <alignment horizontal="right" vertical="center"/>
    </xf>
    <xf numFmtId="0" fontId="1" fillId="5" borderId="48" xfId="7" applyNumberFormat="1" applyFont="1" applyFill="1" applyBorder="1" applyAlignment="1">
      <alignment horizontal="center" vertical="center" textRotation="255" wrapText="1"/>
    </xf>
    <xf numFmtId="0" fontId="1" fillId="5" borderId="49" xfId="7" applyNumberFormat="1" applyFont="1" applyFill="1" applyBorder="1" applyAlignment="1">
      <alignment horizontal="center" vertical="center" textRotation="255" wrapText="1"/>
    </xf>
    <xf numFmtId="0" fontId="1" fillId="5" borderId="7" xfId="7" applyNumberFormat="1" applyFont="1" applyFill="1" applyBorder="1" applyAlignment="1">
      <alignment horizontal="center" vertical="center"/>
    </xf>
    <xf numFmtId="0" fontId="1" fillId="5" borderId="8" xfId="7" applyNumberFormat="1" applyFont="1" applyFill="1" applyBorder="1" applyAlignment="1">
      <alignment horizontal="center" vertical="center"/>
    </xf>
    <xf numFmtId="0" fontId="1" fillId="5" borderId="67" xfId="7" applyNumberFormat="1" applyFont="1" applyFill="1" applyBorder="1" applyAlignment="1">
      <alignment horizontal="center" vertical="center"/>
    </xf>
    <xf numFmtId="0" fontId="1" fillId="5" borderId="4" xfId="7" applyNumberFormat="1" applyFont="1" applyFill="1" applyBorder="1" applyAlignment="1">
      <alignment horizontal="center" vertical="center"/>
    </xf>
    <xf numFmtId="0" fontId="1" fillId="5" borderId="17" xfId="7" applyNumberFormat="1" applyFont="1" applyFill="1" applyBorder="1" applyAlignment="1">
      <alignment horizontal="center" vertical="center"/>
    </xf>
    <xf numFmtId="0" fontId="1" fillId="5" borderId="35" xfId="7" applyNumberFormat="1" applyFont="1" applyFill="1" applyBorder="1" applyAlignment="1">
      <alignment horizontal="center" vertical="center"/>
    </xf>
    <xf numFmtId="0" fontId="1" fillId="5" borderId="26" xfId="7" applyNumberFormat="1" applyFont="1" applyFill="1" applyBorder="1" applyAlignment="1">
      <alignment horizontal="center" vertical="center"/>
    </xf>
    <xf numFmtId="0" fontId="1" fillId="5" borderId="25" xfId="7" applyNumberFormat="1" applyFont="1" applyFill="1" applyBorder="1" applyAlignment="1">
      <alignment horizontal="center" vertical="center"/>
    </xf>
    <xf numFmtId="0" fontId="1" fillId="5" borderId="24" xfId="7" applyNumberFormat="1" applyFont="1" applyFill="1" applyBorder="1" applyAlignment="1">
      <alignment horizontal="center" vertical="center"/>
    </xf>
    <xf numFmtId="0" fontId="13" fillId="5" borderId="27" xfId="7" applyNumberFormat="1" applyFont="1" applyFill="1" applyBorder="1" applyAlignment="1">
      <alignment horizontal="center" vertical="center"/>
    </xf>
    <xf numFmtId="0" fontId="1" fillId="5" borderId="31" xfId="7" applyNumberFormat="1" applyFont="1" applyFill="1" applyBorder="1" applyAlignment="1">
      <alignment horizontal="center" vertical="center"/>
    </xf>
    <xf numFmtId="0" fontId="1" fillId="5" borderId="33" xfId="7" applyNumberFormat="1" applyFont="1" applyFill="1" applyBorder="1" applyAlignment="1">
      <alignment horizontal="center" vertical="center"/>
    </xf>
    <xf numFmtId="0" fontId="1" fillId="5" borderId="22" xfId="7" applyNumberFormat="1" applyFont="1" applyFill="1" applyBorder="1" applyAlignment="1">
      <alignment horizontal="left" vertical="center"/>
    </xf>
    <xf numFmtId="0" fontId="1" fillId="5" borderId="34" xfId="7" applyNumberFormat="1" applyFont="1" applyFill="1" applyBorder="1" applyAlignment="1">
      <alignment horizontal="left" vertical="center"/>
    </xf>
    <xf numFmtId="0" fontId="1" fillId="5" borderId="20" xfId="7" applyNumberFormat="1" applyFont="1" applyFill="1" applyBorder="1" applyAlignment="1">
      <alignment horizontal="left" vertical="center"/>
    </xf>
    <xf numFmtId="0" fontId="1" fillId="5" borderId="26" xfId="7" applyNumberFormat="1" applyFont="1" applyFill="1" applyBorder="1" applyAlignment="1">
      <alignment horizontal="right" vertical="center"/>
    </xf>
    <xf numFmtId="0" fontId="1" fillId="5" borderId="25" xfId="7" applyNumberFormat="1" applyFont="1" applyFill="1" applyBorder="1" applyAlignment="1">
      <alignment horizontal="right" vertical="center"/>
    </xf>
    <xf numFmtId="0" fontId="1" fillId="5" borderId="23" xfId="7" applyNumberFormat="1" applyFont="1" applyFill="1" applyBorder="1" applyAlignment="1">
      <alignment horizontal="right" vertical="center"/>
    </xf>
    <xf numFmtId="0" fontId="1" fillId="5" borderId="52" xfId="7" applyNumberFormat="1" applyFont="1" applyFill="1" applyBorder="1" applyAlignment="1">
      <alignment horizontal="left" vertical="center"/>
    </xf>
    <xf numFmtId="0" fontId="1" fillId="5" borderId="53" xfId="7" applyNumberFormat="1" applyFont="1" applyFill="1" applyBorder="1" applyAlignment="1">
      <alignment horizontal="left" vertical="center"/>
    </xf>
    <xf numFmtId="0" fontId="1" fillId="5" borderId="54" xfId="7" applyNumberFormat="1" applyFont="1" applyFill="1" applyBorder="1" applyAlignment="1">
      <alignment horizontal="left" vertical="center"/>
    </xf>
    <xf numFmtId="0" fontId="1" fillId="5" borderId="68" xfId="7" applyNumberFormat="1" applyFont="1" applyFill="1" applyBorder="1" applyAlignment="1">
      <alignment horizontal="center" vertical="center"/>
    </xf>
    <xf numFmtId="0" fontId="1" fillId="5" borderId="28" xfId="7" applyNumberFormat="1" applyFont="1" applyFill="1" applyBorder="1" applyAlignment="1">
      <alignment horizontal="left" vertical="center"/>
    </xf>
    <xf numFmtId="0" fontId="1" fillId="5" borderId="50" xfId="7" applyNumberFormat="1" applyFont="1" applyFill="1" applyBorder="1" applyAlignment="1">
      <alignment horizontal="left" vertical="center"/>
    </xf>
    <xf numFmtId="0" fontId="1" fillId="5" borderId="51" xfId="7" applyNumberFormat="1" applyFont="1" applyFill="1" applyBorder="1" applyAlignment="1">
      <alignment horizontal="left" vertical="center"/>
    </xf>
    <xf numFmtId="0" fontId="1" fillId="5" borderId="21" xfId="7" applyNumberFormat="1" applyFont="1" applyFill="1" applyBorder="1" applyAlignment="1">
      <alignment horizontal="center" vertical="center"/>
    </xf>
    <xf numFmtId="0" fontId="1" fillId="5" borderId="3" xfId="7" applyFont="1" applyFill="1" applyBorder="1" applyAlignment="1" applyProtection="1">
      <alignment horizontal="center" vertical="center" textRotation="90" wrapText="1"/>
      <protection locked="0"/>
    </xf>
    <xf numFmtId="0" fontId="1" fillId="5" borderId="12" xfId="7" applyFont="1" applyFill="1" applyBorder="1" applyAlignment="1" applyProtection="1">
      <alignment horizontal="center" vertical="center" textRotation="90" wrapText="1"/>
      <protection locked="0"/>
    </xf>
    <xf numFmtId="0" fontId="1" fillId="5" borderId="5" xfId="7" applyFont="1" applyFill="1" applyBorder="1" applyAlignment="1" applyProtection="1">
      <alignment horizontal="center" vertical="center" textRotation="90" wrapText="1"/>
      <protection locked="0"/>
    </xf>
    <xf numFmtId="0" fontId="1" fillId="5" borderId="1" xfId="7" applyFont="1" applyFill="1" applyBorder="1" applyAlignment="1" applyProtection="1">
      <alignment horizontal="center" vertical="center"/>
      <protection locked="0"/>
    </xf>
    <xf numFmtId="0" fontId="1" fillId="5" borderId="30" xfId="7" applyFont="1" applyFill="1" applyBorder="1" applyAlignment="1" applyProtection="1">
      <alignment horizontal="center" vertical="center"/>
      <protection locked="0"/>
    </xf>
    <xf numFmtId="0" fontId="1" fillId="5" borderId="16" xfId="7" applyFont="1" applyFill="1" applyBorder="1" applyAlignment="1" applyProtection="1">
      <alignment horizontal="center" vertical="center"/>
      <protection locked="0"/>
    </xf>
    <xf numFmtId="0" fontId="1" fillId="5" borderId="58" xfId="7" applyFont="1" applyFill="1" applyBorder="1" applyAlignment="1" applyProtection="1">
      <alignment horizontal="center" vertical="center" textRotation="135" wrapText="1"/>
      <protection locked="0"/>
    </xf>
    <xf numFmtId="0" fontId="1" fillId="5" borderId="39" xfId="7" applyFont="1" applyFill="1" applyBorder="1" applyAlignment="1" applyProtection="1">
      <alignment horizontal="center" vertical="center" textRotation="135" wrapText="1"/>
      <protection locked="0"/>
    </xf>
    <xf numFmtId="0" fontId="1" fillId="5" borderId="90" xfId="7" applyFont="1" applyFill="1" applyBorder="1" applyAlignment="1" applyProtection="1">
      <alignment horizontal="center" vertical="center" textRotation="135" wrapText="1"/>
      <protection locked="0"/>
    </xf>
    <xf numFmtId="0" fontId="1" fillId="7" borderId="3" xfId="7" applyFont="1" applyFill="1" applyBorder="1" applyAlignment="1" applyProtection="1">
      <alignment horizontal="center" vertical="center" textRotation="90"/>
      <protection locked="0"/>
    </xf>
    <xf numFmtId="0" fontId="1" fillId="7" borderId="12" xfId="7" applyFont="1" applyFill="1" applyBorder="1" applyAlignment="1" applyProtection="1">
      <alignment horizontal="center" vertical="center" textRotation="90"/>
      <protection locked="0"/>
    </xf>
    <xf numFmtId="0" fontId="1" fillId="7" borderId="5" xfId="7" applyFont="1" applyFill="1" applyBorder="1" applyAlignment="1" applyProtection="1">
      <alignment horizontal="center" vertical="center" textRotation="90"/>
      <protection locked="0"/>
    </xf>
    <xf numFmtId="0" fontId="1" fillId="9" borderId="1" xfId="7" applyFont="1" applyFill="1" applyBorder="1" applyAlignment="1" applyProtection="1">
      <alignment horizontal="center" vertical="center"/>
      <protection locked="0"/>
    </xf>
    <xf numFmtId="0" fontId="1" fillId="9" borderId="2" xfId="7" applyFont="1" applyFill="1" applyBorder="1" applyAlignment="1" applyProtection="1">
      <alignment horizontal="center" vertical="center"/>
      <protection locked="0"/>
    </xf>
    <xf numFmtId="0" fontId="1" fillId="9" borderId="16" xfId="7" applyFont="1" applyFill="1" applyBorder="1" applyAlignment="1" applyProtection="1">
      <alignment horizontal="center" vertical="center"/>
      <protection locked="0"/>
    </xf>
    <xf numFmtId="0" fontId="1" fillId="5" borderId="2" xfId="7" applyFont="1" applyFill="1" applyBorder="1" applyAlignment="1" applyProtection="1">
      <alignment horizontal="center" vertical="center" wrapText="1"/>
      <protection locked="0"/>
    </xf>
    <xf numFmtId="0" fontId="1" fillId="5" borderId="14" xfId="7" applyFont="1" applyFill="1" applyBorder="1" applyAlignment="1" applyProtection="1">
      <alignment horizontal="center" vertical="center" wrapText="1"/>
      <protection locked="0"/>
    </xf>
    <xf numFmtId="0" fontId="1" fillId="5" borderId="46" xfId="7" applyFont="1" applyFill="1" applyBorder="1" applyAlignment="1" applyProtection="1">
      <alignment horizontal="center" vertical="center" wrapText="1"/>
      <protection locked="0"/>
    </xf>
    <xf numFmtId="0" fontId="1" fillId="5" borderId="58" xfId="7" applyFont="1" applyFill="1" applyBorder="1" applyAlignment="1" applyProtection="1">
      <alignment horizontal="center" vertical="center" textRotation="90" wrapText="1"/>
      <protection locked="0"/>
    </xf>
    <xf numFmtId="0" fontId="1" fillId="5" borderId="90" xfId="7" applyFont="1" applyFill="1" applyBorder="1" applyAlignment="1" applyProtection="1">
      <alignment horizontal="center" vertical="center" textRotation="90" wrapText="1"/>
      <protection locked="0"/>
    </xf>
    <xf numFmtId="0" fontId="1" fillId="5" borderId="2" xfId="7" applyFont="1" applyFill="1" applyBorder="1" applyAlignment="1" applyProtection="1">
      <alignment horizontal="center" vertical="center"/>
      <protection locked="0"/>
    </xf>
    <xf numFmtId="0" fontId="1" fillId="5" borderId="14" xfId="7" applyFont="1" applyFill="1" applyBorder="1" applyAlignment="1" applyProtection="1">
      <alignment horizontal="center" vertical="center"/>
      <protection locked="0"/>
    </xf>
    <xf numFmtId="0" fontId="1" fillId="5" borderId="46" xfId="7" applyFont="1" applyFill="1" applyBorder="1" applyAlignment="1" applyProtection="1">
      <alignment horizontal="center" vertical="center"/>
      <protection locked="0"/>
    </xf>
    <xf numFmtId="0" fontId="1" fillId="13" borderId="3" xfId="7" applyFont="1" applyFill="1" applyBorder="1" applyAlignment="1" applyProtection="1">
      <alignment horizontal="center" vertical="center" textRotation="90" wrapText="1"/>
      <protection locked="0"/>
    </xf>
    <xf numFmtId="0" fontId="1" fillId="13" borderId="5" xfId="7" applyFont="1" applyFill="1" applyBorder="1" applyAlignment="1" applyProtection="1">
      <alignment horizontal="center" vertical="center" textRotation="90" wrapText="1"/>
      <protection locked="0"/>
    </xf>
    <xf numFmtId="0" fontId="1" fillId="13" borderId="40" xfId="7" applyFont="1" applyFill="1" applyBorder="1" applyAlignment="1" applyProtection="1">
      <alignment horizontal="center" vertical="center" textRotation="90" wrapText="1"/>
      <protection locked="0"/>
    </xf>
    <xf numFmtId="0" fontId="1" fillId="13" borderId="44" xfId="7" applyFont="1" applyFill="1" applyBorder="1" applyAlignment="1" applyProtection="1">
      <alignment horizontal="center" vertical="center" textRotation="90" wrapText="1"/>
      <protection locked="0"/>
    </xf>
    <xf numFmtId="0" fontId="1" fillId="9" borderId="41" xfId="7" applyFont="1" applyFill="1" applyBorder="1" applyAlignment="1" applyProtection="1">
      <alignment horizontal="center" vertical="center"/>
      <protection locked="0"/>
    </xf>
    <xf numFmtId="0" fontId="1" fillId="5" borderId="36" xfId="7" applyFont="1" applyFill="1" applyBorder="1" applyAlignment="1" applyProtection="1">
      <alignment horizontal="center" vertical="center" textRotation="90" wrapText="1"/>
      <protection locked="0"/>
    </xf>
    <xf numFmtId="0" fontId="1" fillId="5" borderId="56" xfId="7" applyFont="1" applyFill="1" applyBorder="1" applyAlignment="1" applyProtection="1">
      <alignment horizontal="center" vertical="center" textRotation="90" wrapText="1"/>
      <protection locked="0"/>
    </xf>
    <xf numFmtId="0" fontId="1" fillId="5" borderId="81" xfId="7" applyFont="1" applyFill="1" applyBorder="1" applyAlignment="1" applyProtection="1">
      <alignment horizontal="center" vertical="center"/>
      <protection locked="0"/>
    </xf>
    <xf numFmtId="0" fontId="1" fillId="5" borderId="43" xfId="7" applyFont="1" applyFill="1" applyBorder="1" applyAlignment="1" applyProtection="1">
      <alignment horizontal="center" vertical="center" wrapText="1"/>
      <protection locked="0"/>
    </xf>
    <xf numFmtId="0" fontId="1" fillId="5" borderId="0" xfId="7" applyFont="1" applyFill="1" applyBorder="1" applyAlignment="1" applyProtection="1">
      <alignment horizontal="center" vertical="center" wrapText="1"/>
      <protection locked="0"/>
    </xf>
    <xf numFmtId="0" fontId="1" fillId="5" borderId="38" xfId="7" applyFont="1" applyFill="1" applyBorder="1" applyAlignment="1" applyProtection="1">
      <alignment horizontal="center" vertical="center" wrapText="1"/>
      <protection locked="0"/>
    </xf>
    <xf numFmtId="0" fontId="1" fillId="5" borderId="103" xfId="7" applyFont="1" applyFill="1" applyBorder="1" applyAlignment="1" applyProtection="1">
      <alignment horizontal="center" vertical="center" wrapText="1"/>
      <protection locked="0"/>
    </xf>
    <xf numFmtId="0" fontId="1" fillId="5" borderId="8" xfId="7" applyFont="1" applyFill="1" applyBorder="1" applyAlignment="1" applyProtection="1">
      <alignment horizontal="center" vertical="center" wrapText="1"/>
      <protection locked="0"/>
    </xf>
    <xf numFmtId="0" fontId="1" fillId="5" borderId="104" xfId="7" applyFont="1" applyFill="1" applyBorder="1" applyAlignment="1" applyProtection="1">
      <alignment horizontal="center" vertical="center" wrapText="1"/>
      <protection locked="0"/>
    </xf>
    <xf numFmtId="0" fontId="1" fillId="6" borderId="0" xfId="7" applyFill="1"/>
    <xf numFmtId="0" fontId="1" fillId="5" borderId="37" xfId="7" applyFont="1" applyFill="1" applyBorder="1" applyAlignment="1" applyProtection="1">
      <alignment horizontal="left" vertical="center" wrapText="1"/>
      <protection locked="0"/>
    </xf>
    <xf numFmtId="0" fontId="1" fillId="5" borderId="16" xfId="7" applyFont="1" applyFill="1" applyBorder="1" applyAlignment="1" applyProtection="1">
      <alignment horizontal="center" vertical="center" wrapText="1"/>
      <protection locked="0"/>
    </xf>
    <xf numFmtId="0" fontId="1" fillId="5" borderId="37" xfId="7" applyFont="1" applyFill="1" applyBorder="1" applyAlignment="1" applyProtection="1">
      <alignment horizontal="center" vertical="center" wrapText="1"/>
      <protection locked="0"/>
    </xf>
    <xf numFmtId="0" fontId="1" fillId="5" borderId="16" xfId="7" applyFont="1" applyFill="1" applyBorder="1" applyAlignment="1" applyProtection="1">
      <alignment horizontal="center" vertical="center" textRotation="90" wrapText="1"/>
      <protection locked="0"/>
    </xf>
    <xf numFmtId="0" fontId="1" fillId="5" borderId="1" xfId="7" applyFont="1" applyFill="1" applyBorder="1" applyAlignment="1" applyProtection="1">
      <alignment horizontal="center" vertical="center" textRotation="90" wrapText="1"/>
      <protection locked="0"/>
    </xf>
    <xf numFmtId="0" fontId="1" fillId="5" borderId="2" xfId="7" applyFont="1" applyFill="1" applyBorder="1" applyAlignment="1" applyProtection="1">
      <alignment horizontal="center" vertical="center" textRotation="90" wrapText="1"/>
      <protection locked="0"/>
    </xf>
    <xf numFmtId="0" fontId="1" fillId="5" borderId="83" xfId="7" applyFont="1" applyFill="1" applyBorder="1" applyAlignment="1" applyProtection="1">
      <alignment horizontal="center" vertical="center" textRotation="90" wrapText="1"/>
      <protection locked="0"/>
    </xf>
    <xf numFmtId="0" fontId="1" fillId="5" borderId="89" xfId="7" applyFont="1" applyFill="1" applyBorder="1" applyAlignment="1" applyProtection="1">
      <alignment horizontal="center" vertical="center" textRotation="90" wrapText="1"/>
      <protection locked="0"/>
    </xf>
    <xf numFmtId="0" fontId="1" fillId="9" borderId="81" xfId="7" applyFont="1" applyFill="1" applyBorder="1" applyAlignment="1" applyProtection="1">
      <alignment horizontal="center" vertical="center"/>
      <protection locked="0"/>
    </xf>
    <xf numFmtId="0" fontId="1" fillId="9" borderId="30" xfId="7" applyFont="1" applyFill="1" applyBorder="1" applyAlignment="1" applyProtection="1">
      <alignment horizontal="center" vertical="center"/>
      <protection locked="0"/>
    </xf>
    <xf numFmtId="0" fontId="30" fillId="10" borderId="2" xfId="5" applyFont="1" applyFill="1" applyBorder="1" applyAlignment="1">
      <alignment horizontal="center" vertical="center"/>
    </xf>
    <xf numFmtId="0" fontId="30" fillId="10" borderId="16" xfId="5" applyFont="1" applyFill="1" applyBorder="1" applyAlignment="1">
      <alignment horizontal="center" vertical="center"/>
    </xf>
    <xf numFmtId="0" fontId="29" fillId="0" borderId="36" xfId="5" applyFont="1" applyBorder="1" applyAlignment="1">
      <alignment horizontal="center"/>
    </xf>
    <xf numFmtId="0" fontId="29" fillId="0" borderId="57" xfId="5" applyFont="1" applyBorder="1" applyAlignment="1">
      <alignment horizontal="center"/>
    </xf>
    <xf numFmtId="0" fontId="29" fillId="0" borderId="56" xfId="5" applyFont="1" applyBorder="1" applyAlignment="1">
      <alignment horizontal="center"/>
    </xf>
    <xf numFmtId="0" fontId="30" fillId="15" borderId="1" xfId="5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5" applyFont="1" applyBorder="1" applyAlignment="1">
      <alignment horizontal="center"/>
    </xf>
    <xf numFmtId="0" fontId="29" fillId="0" borderId="12" xfId="5" applyFont="1" applyBorder="1" applyAlignment="1">
      <alignment horizontal="center"/>
    </xf>
    <xf numFmtId="0" fontId="29" fillId="0" borderId="5" xfId="5" applyFont="1" applyBorder="1" applyAlignment="1">
      <alignment horizontal="center"/>
    </xf>
    <xf numFmtId="0" fontId="29" fillId="6" borderId="4" xfId="5" applyFont="1" applyFill="1" applyBorder="1" applyAlignment="1">
      <alignment horizontal="center"/>
    </xf>
    <xf numFmtId="0" fontId="29" fillId="6" borderId="6" xfId="5" applyFont="1" applyFill="1" applyBorder="1" applyAlignment="1">
      <alignment horizontal="center"/>
    </xf>
    <xf numFmtId="0" fontId="29" fillId="6" borderId="7" xfId="5" applyFont="1" applyFill="1" applyBorder="1" applyAlignment="1">
      <alignment horizontal="center"/>
    </xf>
    <xf numFmtId="0" fontId="29" fillId="6" borderId="1" xfId="5" applyFont="1" applyFill="1" applyBorder="1" applyAlignment="1">
      <alignment horizontal="center"/>
    </xf>
    <xf numFmtId="0" fontId="29" fillId="6" borderId="3" xfId="5" applyFont="1" applyFill="1" applyBorder="1" applyAlignment="1">
      <alignment horizontal="center"/>
    </xf>
    <xf numFmtId="0" fontId="29" fillId="6" borderId="12" xfId="5" applyFont="1" applyFill="1" applyBorder="1" applyAlignment="1">
      <alignment horizontal="center"/>
    </xf>
    <xf numFmtId="0" fontId="29" fillId="6" borderId="5" xfId="5" applyFont="1" applyFill="1" applyBorder="1" applyAlignment="1">
      <alignment horizontal="center"/>
    </xf>
    <xf numFmtId="0" fontId="29" fillId="2" borderId="1" xfId="5" applyFont="1" applyFill="1" applyBorder="1" applyAlignment="1" applyProtection="1">
      <alignment horizontal="center"/>
      <protection locked="0"/>
    </xf>
    <xf numFmtId="0" fontId="30" fillId="15" borderId="5" xfId="5" applyNumberFormat="1" applyFont="1" applyFill="1" applyBorder="1" applyAlignment="1" applyProtection="1">
      <alignment horizontal="center" wrapText="1"/>
      <protection locked="0"/>
    </xf>
    <xf numFmtId="0" fontId="30" fillId="15" borderId="1" xfId="5" applyNumberFormat="1" applyFont="1" applyFill="1" applyBorder="1" applyAlignment="1" applyProtection="1">
      <alignment horizontal="left" vertical="center" wrapText="1"/>
      <protection locked="0"/>
    </xf>
    <xf numFmtId="0" fontId="30" fillId="15" borderId="2" xfId="5" applyNumberFormat="1" applyFont="1" applyFill="1" applyBorder="1" applyAlignment="1" applyProtection="1">
      <alignment horizontal="center" vertical="center" wrapText="1"/>
      <protection locked="0"/>
    </xf>
    <xf numFmtId="0" fontId="30" fillId="15" borderId="16" xfId="5" applyNumberFormat="1" applyFont="1" applyFill="1" applyBorder="1" applyAlignment="1" applyProtection="1">
      <alignment horizontal="center" vertical="center" wrapText="1"/>
      <protection locked="0"/>
    </xf>
    <xf numFmtId="0" fontId="30" fillId="10" borderId="2" xfId="5" applyFont="1" applyFill="1" applyBorder="1" applyAlignment="1">
      <alignment vertical="center"/>
    </xf>
    <xf numFmtId="0" fontId="30" fillId="10" borderId="16" xfId="5" applyFont="1" applyFill="1" applyBorder="1" applyAlignment="1">
      <alignment vertical="center"/>
    </xf>
    <xf numFmtId="0" fontId="30" fillId="14" borderId="8" xfId="5" applyFont="1" applyFill="1" applyBorder="1" applyAlignment="1">
      <alignment horizontal="left" vertical="center"/>
    </xf>
    <xf numFmtId="0" fontId="30" fillId="14" borderId="56" xfId="5" applyFont="1" applyFill="1" applyBorder="1" applyAlignment="1">
      <alignment horizontal="left" vertical="center"/>
    </xf>
  </cellXfs>
  <cellStyles count="8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7"/>
    <cellStyle name="Обычный 5" xfId="6"/>
    <cellStyle name="Стиль 1" xfId="4"/>
  </cellStyles>
  <dxfs count="0"/>
  <tableStyles count="0" defaultTableStyle="TableStyleMedium2" defaultPivotStyle="PivotStyleLight16"/>
  <colors>
    <mruColors>
      <color rgb="FF86E2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8"/>
  <sheetViews>
    <sheetView showGridLines="0" topLeftCell="A22" workbookViewId="0">
      <selection activeCell="G31" sqref="G31:AV31"/>
    </sheetView>
  </sheetViews>
  <sheetFormatPr defaultColWidth="14.6640625" defaultRowHeight="13.5" customHeight="1"/>
  <cols>
    <col min="1" max="48" width="3.33203125" style="4" customWidth="1"/>
    <col min="49" max="16384" width="14.6640625" style="4"/>
  </cols>
  <sheetData>
    <row r="1" spans="1:48" ht="24" customHeight="1">
      <c r="D1" s="6"/>
      <c r="E1" s="6"/>
      <c r="F1" s="6"/>
      <c r="AK1" s="507" t="s">
        <v>145</v>
      </c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</row>
    <row r="2" spans="1:48" ht="17.25" customHeight="1">
      <c r="D2" s="6"/>
      <c r="E2" s="6"/>
      <c r="F2" s="6"/>
      <c r="AK2" s="508" t="s">
        <v>213</v>
      </c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</row>
    <row r="3" spans="1:48" ht="9.75" customHeight="1">
      <c r="D3" s="6"/>
      <c r="E3" s="6"/>
      <c r="F3" s="6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</row>
    <row r="4" spans="1:48" ht="3.75" customHeight="1">
      <c r="A4" s="6"/>
      <c r="B4" s="6"/>
      <c r="C4" s="6"/>
      <c r="D4" s="6"/>
      <c r="E4" s="6"/>
      <c r="F4" s="6"/>
    </row>
    <row r="5" spans="1:48" ht="9.75" customHeight="1">
      <c r="D5" s="6"/>
      <c r="E5" s="6"/>
      <c r="F5" s="6"/>
      <c r="AK5" s="509" t="s">
        <v>184</v>
      </c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</row>
    <row r="6" spans="1:48" ht="8.25" customHeight="1">
      <c r="D6" s="6"/>
      <c r="E6" s="6"/>
      <c r="F6" s="6"/>
      <c r="AK6" s="509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09"/>
    </row>
    <row r="7" spans="1:48" ht="8.25" customHeight="1">
      <c r="D7" s="6"/>
      <c r="E7" s="6"/>
      <c r="F7" s="6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</row>
    <row r="8" spans="1:48" ht="8.25" customHeight="1">
      <c r="A8" s="6"/>
      <c r="B8" s="6"/>
      <c r="C8" s="6"/>
      <c r="D8" s="6"/>
      <c r="E8" s="6"/>
      <c r="F8" s="6"/>
      <c r="AK8" s="511" t="s">
        <v>382</v>
      </c>
      <c r="AL8" s="511"/>
      <c r="AM8" s="511"/>
      <c r="AN8" s="511"/>
      <c r="AO8" s="511"/>
      <c r="AP8" s="511"/>
      <c r="AQ8" s="511"/>
      <c r="AR8" s="511"/>
      <c r="AS8" s="511"/>
      <c r="AT8" s="511"/>
      <c r="AU8" s="511"/>
      <c r="AV8" s="511"/>
    </row>
    <row r="9" spans="1:48" ht="8.25" customHeight="1">
      <c r="D9" s="6"/>
      <c r="E9" s="6"/>
      <c r="F9" s="6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</row>
    <row r="10" spans="1:48" ht="8.25" customHeight="1">
      <c r="D10" s="6"/>
      <c r="E10" s="6"/>
      <c r="F10" s="6"/>
    </row>
    <row r="11" spans="1:48" ht="15" customHeight="1">
      <c r="A11" s="6"/>
      <c r="B11" s="6"/>
      <c r="C11" s="6"/>
      <c r="D11" s="6"/>
      <c r="E11" s="6"/>
      <c r="F11" s="6"/>
      <c r="AK11" s="512"/>
      <c r="AL11" s="512"/>
      <c r="AM11" s="512"/>
      <c r="AN11" s="512"/>
      <c r="AO11" s="512"/>
      <c r="AP11" s="512"/>
      <c r="AQ11" s="512"/>
      <c r="AR11" s="512"/>
      <c r="AS11" s="512"/>
      <c r="AT11" s="512"/>
      <c r="AU11" s="512"/>
      <c r="AV11" s="512"/>
    </row>
    <row r="12" spans="1:48" ht="5.25" customHeight="1">
      <c r="D12" s="6"/>
      <c r="E12" s="6"/>
      <c r="F12" s="6"/>
    </row>
    <row r="13" spans="1:48" ht="12.75" customHeight="1">
      <c r="A13" s="6"/>
      <c r="B13" s="6"/>
      <c r="C13" s="6"/>
      <c r="D13" s="6"/>
      <c r="E13" s="6"/>
      <c r="F13" s="6"/>
    </row>
    <row r="14" spans="1:48" ht="13.5" customHeight="1">
      <c r="A14" s="6"/>
      <c r="B14" s="6"/>
      <c r="C14" s="6"/>
      <c r="D14" s="6"/>
      <c r="E14" s="6"/>
      <c r="F14" s="6"/>
    </row>
    <row r="15" spans="1:48" ht="38.25" customHeight="1">
      <c r="A15" s="513" t="s">
        <v>147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</row>
    <row r="16" spans="1:48" ht="13.5" customHeight="1">
      <c r="A16" s="514" t="s">
        <v>215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514"/>
      <c r="AS16" s="514"/>
      <c r="AT16" s="514"/>
      <c r="AU16" s="514"/>
      <c r="AV16" s="514"/>
    </row>
    <row r="17" spans="1:53" ht="13.5" customHeight="1">
      <c r="A17" s="515" t="s">
        <v>212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</row>
    <row r="18" spans="1:53" ht="13.5" customHeight="1">
      <c r="A18" s="515"/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5"/>
    </row>
    <row r="19" spans="1:53" ht="13.5" customHeight="1">
      <c r="A19" s="515"/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</row>
    <row r="20" spans="1:53" ht="13.5" customHeight="1">
      <c r="A20" s="517" t="s">
        <v>148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</row>
    <row r="21" spans="1:53" ht="13.5" customHeight="1">
      <c r="A21" s="517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</row>
    <row r="22" spans="1:53" ht="13.5" customHeight="1">
      <c r="A22" s="518" t="s">
        <v>216</v>
      </c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</row>
    <row r="23" spans="1:53" ht="13.5" customHeight="1">
      <c r="A23" s="519"/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10"/>
      <c r="AX23" s="10"/>
      <c r="AY23" s="10"/>
      <c r="AZ23" s="10"/>
      <c r="BA23" s="10"/>
    </row>
    <row r="24" spans="1:53" ht="17.25" customHeight="1">
      <c r="A24" s="520" t="s">
        <v>317</v>
      </c>
      <c r="B24" s="520"/>
      <c r="C24" s="520"/>
      <c r="D24" s="520"/>
      <c r="E24" s="520"/>
      <c r="F24" s="6"/>
      <c r="G24" s="521" t="s">
        <v>227</v>
      </c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10"/>
      <c r="AX24" s="10"/>
      <c r="AY24" s="10"/>
      <c r="AZ24" s="10"/>
      <c r="BA24" s="10"/>
    </row>
    <row r="25" spans="1:53" ht="13.5" customHeight="1">
      <c r="A25" s="522" t="s">
        <v>149</v>
      </c>
      <c r="B25" s="522"/>
      <c r="C25" s="522"/>
      <c r="D25" s="522"/>
      <c r="E25" s="522"/>
      <c r="F25" s="522"/>
      <c r="G25" s="522" t="s">
        <v>150</v>
      </c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22"/>
      <c r="AV25" s="5"/>
      <c r="AW25" s="10"/>
      <c r="AX25" s="10"/>
      <c r="AY25" s="10"/>
      <c r="AZ25" s="10"/>
      <c r="BA25" s="10"/>
    </row>
    <row r="26" spans="1:53" ht="13.5" customHeight="1">
      <c r="A26" s="522"/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  <c r="AU26" s="522"/>
      <c r="AV26" s="5"/>
      <c r="AW26" s="10"/>
      <c r="AX26" s="10"/>
      <c r="AY26" s="10"/>
      <c r="AZ26" s="10"/>
      <c r="BA26" s="10"/>
    </row>
    <row r="27" spans="1:53" ht="18" customHeight="1">
      <c r="A27" s="523" t="s">
        <v>151</v>
      </c>
      <c r="B27" s="523"/>
      <c r="C27" s="523"/>
      <c r="D27" s="523"/>
      <c r="E27" s="521" t="s">
        <v>214</v>
      </c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1"/>
      <c r="AH27" s="521"/>
      <c r="AI27" s="521"/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10"/>
      <c r="AX27" s="10"/>
      <c r="AY27" s="10"/>
      <c r="AZ27" s="10"/>
      <c r="BA27" s="10"/>
    </row>
    <row r="28" spans="1:53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8"/>
      <c r="AL28" s="6"/>
      <c r="AM28" s="6"/>
      <c r="AN28" s="6"/>
      <c r="AO28" s="6"/>
      <c r="AP28" s="6"/>
      <c r="AQ28" s="6"/>
      <c r="AR28" s="5"/>
      <c r="AS28" s="5"/>
      <c r="AT28" s="6"/>
      <c r="AU28" s="5"/>
      <c r="AV28" s="5"/>
      <c r="AW28" s="10"/>
      <c r="AX28" s="10"/>
      <c r="AY28" s="10"/>
      <c r="AZ28" s="10"/>
      <c r="BA28" s="10"/>
    </row>
    <row r="29" spans="1:53" ht="15" customHeight="1">
      <c r="A29" s="524" t="s">
        <v>152</v>
      </c>
      <c r="B29" s="524"/>
      <c r="C29" s="524"/>
      <c r="D29" s="524"/>
      <c r="E29" s="524"/>
      <c r="F29" s="524"/>
      <c r="G29" s="525" t="s">
        <v>228</v>
      </c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10"/>
      <c r="AX29" s="10"/>
      <c r="AY29" s="10"/>
      <c r="AZ29" s="10"/>
      <c r="BA29" s="10"/>
    </row>
    <row r="30" spans="1:53" ht="15" customHeight="1">
      <c r="A30" s="9"/>
      <c r="B30" s="10"/>
      <c r="C30" s="10"/>
      <c r="D30" s="10"/>
      <c r="E30" s="10"/>
      <c r="F30" s="10"/>
      <c r="G30" s="525" t="s">
        <v>229</v>
      </c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10"/>
      <c r="AX30" s="10"/>
      <c r="AY30" s="10"/>
      <c r="AZ30" s="10"/>
      <c r="BA30" s="10"/>
    </row>
    <row r="31" spans="1:53" ht="15" customHeight="1">
      <c r="A31" s="9"/>
      <c r="B31" s="10"/>
      <c r="C31" s="10"/>
      <c r="D31" s="10"/>
      <c r="E31" s="10"/>
      <c r="F31" s="10"/>
      <c r="G31" s="525" t="s">
        <v>230</v>
      </c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10"/>
      <c r="AX31" s="10"/>
      <c r="AY31" s="10"/>
      <c r="AZ31" s="10"/>
      <c r="BA31" s="10"/>
    </row>
    <row r="32" spans="1:53" ht="13.5" hidden="1" customHeight="1">
      <c r="A32" s="9"/>
      <c r="B32" s="10"/>
      <c r="C32" s="10"/>
      <c r="D32" s="10"/>
      <c r="E32" s="10"/>
      <c r="F32" s="10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10"/>
      <c r="AX32" s="10"/>
      <c r="AY32" s="10"/>
      <c r="AZ32" s="10"/>
      <c r="BA32" s="10"/>
    </row>
    <row r="33" spans="1:53" ht="13.5" hidden="1" customHeight="1">
      <c r="A33" s="9"/>
      <c r="B33" s="10"/>
      <c r="C33" s="10"/>
      <c r="D33" s="10"/>
      <c r="E33" s="10"/>
      <c r="F33" s="10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10"/>
      <c r="AX33" s="10"/>
      <c r="AY33" s="10"/>
      <c r="AZ33" s="10"/>
      <c r="BA33" s="10"/>
    </row>
    <row r="34" spans="1:53" ht="13.5" hidden="1" customHeight="1">
      <c r="A34" s="9"/>
      <c r="B34" s="10"/>
      <c r="C34" s="10"/>
      <c r="D34" s="10"/>
      <c r="E34" s="10"/>
      <c r="F34" s="10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10"/>
      <c r="AX34" s="10"/>
      <c r="AY34" s="10"/>
      <c r="AZ34" s="10"/>
      <c r="BA34" s="10"/>
    </row>
    <row r="35" spans="1:53" ht="13.5" hidden="1" customHeight="1">
      <c r="A35" s="9"/>
      <c r="B35" s="10"/>
      <c r="C35" s="10"/>
      <c r="D35" s="10"/>
      <c r="E35" s="10"/>
      <c r="F35" s="10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25"/>
      <c r="AP35" s="525"/>
      <c r="AQ35" s="525"/>
      <c r="AR35" s="525"/>
      <c r="AS35" s="525"/>
      <c r="AT35" s="525"/>
      <c r="AU35" s="525"/>
      <c r="AV35" s="525"/>
      <c r="AW35" s="10"/>
      <c r="AX35" s="10"/>
      <c r="AY35" s="10"/>
      <c r="AZ35" s="10"/>
      <c r="BA35" s="10"/>
    </row>
    <row r="36" spans="1:53" s="12" customFormat="1" ht="13.5" customHeight="1">
      <c r="A36" s="11"/>
      <c r="B36" s="10"/>
      <c r="C36" s="10"/>
      <c r="D36" s="10"/>
      <c r="E36" s="10"/>
      <c r="F36" s="10"/>
      <c r="G36" s="526" t="s">
        <v>231</v>
      </c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6"/>
      <c r="AR36" s="526"/>
      <c r="AS36" s="526"/>
      <c r="AT36" s="526"/>
      <c r="AU36" s="526"/>
      <c r="AV36" s="526"/>
      <c r="AW36" s="10"/>
      <c r="AX36" s="10"/>
      <c r="AY36" s="10"/>
      <c r="AZ36" s="10"/>
      <c r="BA36" s="10"/>
    </row>
    <row r="37" spans="1:53" ht="13.5" customHeight="1">
      <c r="A37" s="6"/>
      <c r="B37" s="6"/>
      <c r="C37" s="6"/>
      <c r="D37" s="6"/>
      <c r="E37" s="6"/>
      <c r="F37" s="6"/>
      <c r="G37" s="501" t="s">
        <v>232</v>
      </c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1"/>
      <c r="AW37" s="10"/>
      <c r="AX37" s="10"/>
      <c r="AY37" s="10"/>
      <c r="AZ37" s="10"/>
      <c r="BA37" s="10"/>
    </row>
    <row r="38" spans="1:53" ht="17.25" customHeight="1">
      <c r="A38" s="523" t="s">
        <v>153</v>
      </c>
      <c r="B38" s="523"/>
      <c r="C38" s="523"/>
      <c r="D38" s="523"/>
      <c r="E38" s="523"/>
      <c r="F38" s="523"/>
      <c r="G38" s="529" t="s">
        <v>183</v>
      </c>
      <c r="H38" s="529"/>
      <c r="I38" s="529"/>
      <c r="J38" s="529"/>
      <c r="K38" s="529"/>
      <c r="L38" s="529"/>
      <c r="M38" s="529"/>
      <c r="N38" s="529"/>
      <c r="O38" s="6"/>
      <c r="P38" s="8"/>
      <c r="Q38" s="523" t="s">
        <v>154</v>
      </c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9" t="s">
        <v>318</v>
      </c>
      <c r="AD38" s="529"/>
      <c r="AE38" s="529"/>
      <c r="AF38" s="529"/>
      <c r="AG38" s="529"/>
      <c r="AH38" s="6"/>
      <c r="AI38" s="523" t="s">
        <v>155</v>
      </c>
      <c r="AJ38" s="523"/>
      <c r="AK38" s="523"/>
      <c r="AL38" s="523"/>
      <c r="AM38" s="523"/>
      <c r="AN38" s="523"/>
      <c r="AO38" s="523"/>
      <c r="AP38" s="523"/>
      <c r="AQ38" s="523"/>
      <c r="AR38" s="523"/>
      <c r="AS38" s="529">
        <v>2021</v>
      </c>
      <c r="AT38" s="529"/>
      <c r="AU38" s="529"/>
      <c r="AV38" s="529"/>
      <c r="AW38" s="10"/>
      <c r="AX38" s="10"/>
      <c r="AY38" s="10"/>
      <c r="AZ38" s="10"/>
      <c r="BA38" s="10"/>
    </row>
    <row r="39" spans="1:53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5"/>
      <c r="AS39" s="5"/>
      <c r="AT39" s="6"/>
      <c r="AU39" s="5"/>
      <c r="AV39" s="5"/>
      <c r="AW39" s="10"/>
      <c r="AX39" s="10"/>
      <c r="AY39" s="10"/>
      <c r="AZ39" s="10"/>
      <c r="BA39" s="10"/>
    </row>
    <row r="40" spans="1:53" ht="18.75" customHeight="1">
      <c r="A40" s="523" t="s">
        <v>156</v>
      </c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7" t="s">
        <v>384</v>
      </c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27"/>
      <c r="AS40" s="527"/>
      <c r="AT40" s="527"/>
      <c r="AU40" s="527"/>
      <c r="AV40" s="527"/>
      <c r="AW40" s="10"/>
      <c r="AX40" s="10"/>
      <c r="AY40" s="10"/>
      <c r="AZ40" s="10"/>
      <c r="BA40" s="10"/>
    </row>
    <row r="41" spans="1:53" ht="13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528" t="s">
        <v>157</v>
      </c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10"/>
      <c r="AX41" s="10"/>
      <c r="AY41" s="10"/>
      <c r="AZ41" s="10"/>
      <c r="BA41" s="10"/>
    </row>
    <row r="42" spans="1:53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</row>
    <row r="43" spans="1:53" ht="13.5" customHeight="1">
      <c r="U43" s="502" t="s">
        <v>146</v>
      </c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26"/>
      <c r="AH43" s="26"/>
      <c r="AI43" s="26"/>
      <c r="AJ43" s="26"/>
      <c r="AK43" s="503" t="s">
        <v>233</v>
      </c>
      <c r="AL43" s="503"/>
      <c r="AM43" s="503"/>
      <c r="AN43" s="503"/>
      <c r="AO43" s="503"/>
      <c r="AP43" s="25"/>
      <c r="AQ43" s="503" t="s">
        <v>234</v>
      </c>
      <c r="AR43" s="503"/>
      <c r="AS43" s="503"/>
      <c r="AT43" s="503"/>
    </row>
    <row r="46" spans="1:53" ht="13.5" customHeight="1"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26"/>
      <c r="S46" s="26"/>
      <c r="T46" s="26"/>
      <c r="U46" s="26"/>
      <c r="V46" s="503"/>
      <c r="W46" s="503"/>
      <c r="X46" s="503"/>
      <c r="Y46" s="503"/>
      <c r="Z46" s="503"/>
      <c r="AA46" s="25"/>
      <c r="AB46" s="503"/>
      <c r="AC46" s="503"/>
      <c r="AD46" s="503"/>
      <c r="AE46" s="503"/>
      <c r="AF46" s="26"/>
      <c r="AG46" s="26"/>
      <c r="AH46" s="27"/>
    </row>
    <row r="47" spans="1:53" ht="13.5" customHeight="1"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53" ht="13.5" customHeight="1">
      <c r="F48" s="504"/>
      <c r="G48" s="504"/>
      <c r="H48" s="505"/>
      <c r="I48" s="505"/>
      <c r="J48" s="505"/>
      <c r="K48" s="505"/>
      <c r="L48" s="505"/>
      <c r="M48" s="18"/>
      <c r="N48" s="506"/>
      <c r="O48" s="506"/>
      <c r="P48" s="506"/>
      <c r="Q48" s="506"/>
      <c r="R48" s="17"/>
    </row>
  </sheetData>
  <mergeCells count="44">
    <mergeCell ref="G33:AV33"/>
    <mergeCell ref="G34:AV34"/>
    <mergeCell ref="G35:AV35"/>
    <mergeCell ref="V46:Z46"/>
    <mergeCell ref="AB46:AE46"/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F46:Q46"/>
    <mergeCell ref="A29:F29"/>
    <mergeCell ref="G29:AV29"/>
    <mergeCell ref="G30:AV30"/>
    <mergeCell ref="G31:AV31"/>
    <mergeCell ref="G32:AV32"/>
    <mergeCell ref="A24:E24"/>
    <mergeCell ref="G24:AV24"/>
    <mergeCell ref="A25:F26"/>
    <mergeCell ref="G25:AU26"/>
    <mergeCell ref="A27:D27"/>
    <mergeCell ref="E27:AV27"/>
    <mergeCell ref="A15:AV15"/>
    <mergeCell ref="A16:AV16"/>
    <mergeCell ref="A17:AV19"/>
    <mergeCell ref="A20:AV21"/>
    <mergeCell ref="A22:AV23"/>
    <mergeCell ref="AK1:AV1"/>
    <mergeCell ref="AK2:AV3"/>
    <mergeCell ref="AK5:AV7"/>
    <mergeCell ref="AK8:AV9"/>
    <mergeCell ref="AK11:AV11"/>
    <mergeCell ref="G37:AV37"/>
    <mergeCell ref="U43:AF43"/>
    <mergeCell ref="AK43:AO43"/>
    <mergeCell ref="AQ43:AT43"/>
    <mergeCell ref="F48:G48"/>
    <mergeCell ref="H48:L48"/>
    <mergeCell ref="N48:Q4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68"/>
  <sheetViews>
    <sheetView showGridLines="0" topLeftCell="A57" workbookViewId="0">
      <selection activeCell="B4" sqref="B4:E4"/>
    </sheetView>
  </sheetViews>
  <sheetFormatPr defaultColWidth="14.6640625" defaultRowHeight="13.5" customHeight="1"/>
  <cols>
    <col min="1" max="1" width="6.5" style="36" customWidth="1"/>
    <col min="2" max="58" width="3.83203125" style="36" customWidth="1"/>
    <col min="59" max="16384" width="14.6640625" style="36"/>
  </cols>
  <sheetData>
    <row r="1" spans="1:58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58" ht="19.5" customHeight="1">
      <c r="A2" s="56" t="s">
        <v>271</v>
      </c>
      <c r="B2" s="56"/>
      <c r="C2" s="56"/>
      <c r="D2" s="56"/>
      <c r="E2" s="56"/>
      <c r="F2" s="56"/>
      <c r="G2" s="56"/>
      <c r="H2" s="56"/>
      <c r="I2" s="56"/>
      <c r="J2" s="56"/>
      <c r="K2" s="539" t="s">
        <v>383</v>
      </c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</row>
    <row r="3" spans="1:58" ht="11.25" customHeight="1">
      <c r="A3" s="551" t="s">
        <v>92</v>
      </c>
      <c r="B3" s="544" t="s">
        <v>93</v>
      </c>
      <c r="C3" s="544"/>
      <c r="D3" s="544"/>
      <c r="E3" s="544"/>
      <c r="F3" s="552" t="s">
        <v>385</v>
      </c>
      <c r="G3" s="544" t="s">
        <v>94</v>
      </c>
      <c r="H3" s="544"/>
      <c r="I3" s="544"/>
      <c r="J3" s="552" t="s">
        <v>386</v>
      </c>
      <c r="K3" s="544" t="s">
        <v>95</v>
      </c>
      <c r="L3" s="544"/>
      <c r="M3" s="544"/>
      <c r="N3" s="546" t="s">
        <v>270</v>
      </c>
      <c r="O3" s="544" t="s">
        <v>96</v>
      </c>
      <c r="P3" s="544"/>
      <c r="Q3" s="544"/>
      <c r="R3" s="544"/>
      <c r="S3" s="546" t="s">
        <v>269</v>
      </c>
      <c r="T3" s="544" t="s">
        <v>97</v>
      </c>
      <c r="U3" s="544"/>
      <c r="V3" s="544"/>
      <c r="W3" s="546" t="s">
        <v>268</v>
      </c>
      <c r="X3" s="544" t="s">
        <v>98</v>
      </c>
      <c r="Y3" s="544"/>
      <c r="Z3" s="544"/>
      <c r="AA3" s="546" t="s">
        <v>267</v>
      </c>
      <c r="AB3" s="544" t="s">
        <v>99</v>
      </c>
      <c r="AC3" s="544"/>
      <c r="AD3" s="544"/>
      <c r="AE3" s="544"/>
      <c r="AF3" s="546" t="s">
        <v>100</v>
      </c>
      <c r="AG3" s="544" t="s">
        <v>101</v>
      </c>
      <c r="AH3" s="544"/>
      <c r="AI3" s="544"/>
      <c r="AJ3" s="546" t="s">
        <v>102</v>
      </c>
      <c r="AK3" s="544" t="s">
        <v>103</v>
      </c>
      <c r="AL3" s="544"/>
      <c r="AM3" s="544"/>
      <c r="AN3" s="544"/>
      <c r="AO3" s="544" t="s">
        <v>104</v>
      </c>
      <c r="AP3" s="544"/>
      <c r="AQ3" s="544"/>
      <c r="AR3" s="544"/>
      <c r="AS3" s="546" t="s">
        <v>105</v>
      </c>
      <c r="AT3" s="544" t="s">
        <v>106</v>
      </c>
      <c r="AU3" s="544"/>
      <c r="AV3" s="544"/>
      <c r="AW3" s="546" t="s">
        <v>107</v>
      </c>
      <c r="AX3" s="544" t="s">
        <v>108</v>
      </c>
      <c r="AY3" s="544"/>
      <c r="AZ3" s="544"/>
      <c r="BA3" s="544"/>
    </row>
    <row r="4" spans="1:58" ht="60.75" customHeight="1">
      <c r="A4" s="551"/>
      <c r="B4" s="268" t="s">
        <v>109</v>
      </c>
      <c r="C4" s="268" t="s">
        <v>110</v>
      </c>
      <c r="D4" s="268" t="s">
        <v>111</v>
      </c>
      <c r="E4" s="268" t="s">
        <v>112</v>
      </c>
      <c r="F4" s="553"/>
      <c r="G4" s="268" t="s">
        <v>113</v>
      </c>
      <c r="H4" s="268" t="s">
        <v>114</v>
      </c>
      <c r="I4" s="268" t="s">
        <v>115</v>
      </c>
      <c r="J4" s="553"/>
      <c r="K4" s="55" t="s">
        <v>266</v>
      </c>
      <c r="L4" s="55" t="s">
        <v>265</v>
      </c>
      <c r="M4" s="55" t="s">
        <v>264</v>
      </c>
      <c r="N4" s="547"/>
      <c r="O4" s="55" t="s">
        <v>263</v>
      </c>
      <c r="P4" s="55" t="s">
        <v>262</v>
      </c>
      <c r="Q4" s="55" t="s">
        <v>261</v>
      </c>
      <c r="R4" s="55" t="s">
        <v>260</v>
      </c>
      <c r="S4" s="547"/>
      <c r="T4" s="55" t="s">
        <v>259</v>
      </c>
      <c r="U4" s="55" t="s">
        <v>258</v>
      </c>
      <c r="V4" s="55" t="s">
        <v>257</v>
      </c>
      <c r="W4" s="547"/>
      <c r="X4" s="55" t="s">
        <v>256</v>
      </c>
      <c r="Y4" s="55" t="s">
        <v>255</v>
      </c>
      <c r="Z4" s="55" t="s">
        <v>254</v>
      </c>
      <c r="AA4" s="547"/>
      <c r="AB4" s="55" t="s">
        <v>119</v>
      </c>
      <c r="AC4" s="55" t="s">
        <v>120</v>
      </c>
      <c r="AD4" s="55" t="s">
        <v>121</v>
      </c>
      <c r="AE4" s="55" t="s">
        <v>122</v>
      </c>
      <c r="AF4" s="547"/>
      <c r="AG4" s="55" t="s">
        <v>113</v>
      </c>
      <c r="AH4" s="55" t="s">
        <v>114</v>
      </c>
      <c r="AI4" s="55" t="s">
        <v>115</v>
      </c>
      <c r="AJ4" s="547"/>
      <c r="AK4" s="55" t="s">
        <v>123</v>
      </c>
      <c r="AL4" s="55" t="s">
        <v>124</v>
      </c>
      <c r="AM4" s="55" t="s">
        <v>125</v>
      </c>
      <c r="AN4" s="55" t="s">
        <v>126</v>
      </c>
      <c r="AO4" s="55" t="s">
        <v>109</v>
      </c>
      <c r="AP4" s="55" t="s">
        <v>110</v>
      </c>
      <c r="AQ4" s="55" t="s">
        <v>111</v>
      </c>
      <c r="AR4" s="55" t="s">
        <v>112</v>
      </c>
      <c r="AS4" s="547"/>
      <c r="AT4" s="55" t="s">
        <v>113</v>
      </c>
      <c r="AU4" s="55" t="s">
        <v>114</v>
      </c>
      <c r="AV4" s="55" t="s">
        <v>115</v>
      </c>
      <c r="AW4" s="547"/>
      <c r="AX4" s="55" t="s">
        <v>116</v>
      </c>
      <c r="AY4" s="55" t="s">
        <v>117</v>
      </c>
      <c r="AZ4" s="55" t="s">
        <v>118</v>
      </c>
      <c r="BA4" s="54" t="s">
        <v>127</v>
      </c>
    </row>
    <row r="5" spans="1:58" ht="9.75" customHeight="1">
      <c r="A5" s="551"/>
      <c r="B5" s="52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  <c r="N5" s="52" t="s">
        <v>13</v>
      </c>
      <c r="O5" s="52" t="s">
        <v>14</v>
      </c>
      <c r="P5" s="52" t="s">
        <v>25</v>
      </c>
      <c r="Q5" s="52" t="s">
        <v>26</v>
      </c>
      <c r="R5" s="52" t="s">
        <v>27</v>
      </c>
      <c r="S5" s="52" t="s">
        <v>28</v>
      </c>
      <c r="T5" s="52" t="s">
        <v>30</v>
      </c>
      <c r="U5" s="52" t="s">
        <v>32</v>
      </c>
      <c r="V5" s="52" t="s">
        <v>34</v>
      </c>
      <c r="W5" s="52" t="s">
        <v>36</v>
      </c>
      <c r="X5" s="52" t="s">
        <v>37</v>
      </c>
      <c r="Y5" s="52" t="s">
        <v>38</v>
      </c>
      <c r="Z5" s="52" t="s">
        <v>40</v>
      </c>
      <c r="AA5" s="52" t="s">
        <v>42</v>
      </c>
      <c r="AB5" s="52" t="s">
        <v>43</v>
      </c>
      <c r="AC5" s="52" t="s">
        <v>44</v>
      </c>
      <c r="AD5" s="52" t="s">
        <v>45</v>
      </c>
      <c r="AE5" s="52" t="s">
        <v>46</v>
      </c>
      <c r="AF5" s="52" t="s">
        <v>47</v>
      </c>
      <c r="AG5" s="52" t="s">
        <v>48</v>
      </c>
      <c r="AH5" s="52" t="s">
        <v>49</v>
      </c>
      <c r="AI5" s="52" t="s">
        <v>50</v>
      </c>
      <c r="AJ5" s="52" t="s">
        <v>70</v>
      </c>
      <c r="AK5" s="52" t="s">
        <v>71</v>
      </c>
      <c r="AL5" s="52" t="s">
        <v>72</v>
      </c>
      <c r="AM5" s="52" t="s">
        <v>73</v>
      </c>
      <c r="AN5" s="52" t="s">
        <v>74</v>
      </c>
      <c r="AO5" s="52" t="s">
        <v>75</v>
      </c>
      <c r="AP5" s="52" t="s">
        <v>76</v>
      </c>
      <c r="AQ5" s="52" t="s">
        <v>77</v>
      </c>
      <c r="AR5" s="52" t="s">
        <v>78</v>
      </c>
      <c r="AS5" s="52" t="s">
        <v>79</v>
      </c>
      <c r="AT5" s="52" t="s">
        <v>80</v>
      </c>
      <c r="AU5" s="52" t="s">
        <v>81</v>
      </c>
      <c r="AV5" s="52" t="s">
        <v>82</v>
      </c>
      <c r="AW5" s="52" t="s">
        <v>83</v>
      </c>
      <c r="AX5" s="52" t="s">
        <v>84</v>
      </c>
      <c r="AY5" s="52" t="s">
        <v>85</v>
      </c>
      <c r="AZ5" s="52" t="s">
        <v>86</v>
      </c>
      <c r="BA5" s="53" t="s">
        <v>87</v>
      </c>
    </row>
    <row r="6" spans="1:58" ht="3.75" customHeight="1">
      <c r="A6" s="52"/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</row>
    <row r="7" spans="1:58" ht="10.5" customHeight="1">
      <c r="A7" s="540" t="s">
        <v>128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1" t="s">
        <v>133</v>
      </c>
      <c r="T7" s="541" t="s">
        <v>133</v>
      </c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1" t="s">
        <v>134</v>
      </c>
      <c r="AS7" s="541" t="s">
        <v>133</v>
      </c>
      <c r="AT7" s="541" t="s">
        <v>133</v>
      </c>
      <c r="AU7" s="541" t="s">
        <v>133</v>
      </c>
      <c r="AV7" s="541" t="s">
        <v>133</v>
      </c>
      <c r="AW7" s="541" t="s">
        <v>133</v>
      </c>
      <c r="AX7" s="541" t="s">
        <v>133</v>
      </c>
      <c r="AY7" s="541" t="s">
        <v>133</v>
      </c>
      <c r="AZ7" s="541" t="s">
        <v>133</v>
      </c>
      <c r="BA7" s="541" t="s">
        <v>133</v>
      </c>
    </row>
    <row r="8" spans="1:58" ht="10.5" customHeight="1">
      <c r="A8" s="540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</row>
    <row r="9" spans="1:58" ht="2.25" customHeight="1">
      <c r="A9" s="52"/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</row>
    <row r="10" spans="1:58" ht="10.5" customHeight="1">
      <c r="A10" s="540" t="s">
        <v>129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1" t="s">
        <v>134</v>
      </c>
      <c r="S10" s="541" t="s">
        <v>133</v>
      </c>
      <c r="T10" s="541" t="s">
        <v>133</v>
      </c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1"/>
      <c r="AP10" s="541"/>
      <c r="AQ10" s="541" t="s">
        <v>134</v>
      </c>
      <c r="AR10" s="541" t="s">
        <v>134</v>
      </c>
      <c r="AS10" s="541" t="s">
        <v>133</v>
      </c>
      <c r="AT10" s="541" t="s">
        <v>133</v>
      </c>
      <c r="AU10" s="541" t="s">
        <v>133</v>
      </c>
      <c r="AV10" s="541" t="s">
        <v>133</v>
      </c>
      <c r="AW10" s="541" t="s">
        <v>133</v>
      </c>
      <c r="AX10" s="541" t="s">
        <v>133</v>
      </c>
      <c r="AY10" s="541" t="s">
        <v>133</v>
      </c>
      <c r="AZ10" s="541" t="s">
        <v>133</v>
      </c>
      <c r="BA10" s="541" t="s">
        <v>133</v>
      </c>
      <c r="BB10" s="39"/>
      <c r="BC10" s="38"/>
      <c r="BD10" s="39"/>
      <c r="BE10" s="39"/>
      <c r="BF10" s="38"/>
    </row>
    <row r="11" spans="1:58" ht="10.5" customHeight="1">
      <c r="A11" s="540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1"/>
      <c r="AZ11" s="541"/>
      <c r="BA11" s="541"/>
      <c r="BB11" s="39"/>
      <c r="BC11" s="38"/>
      <c r="BD11" s="39"/>
      <c r="BE11" s="39"/>
      <c r="BF11" s="38"/>
    </row>
    <row r="12" spans="1:58" ht="2.25" customHeight="1">
      <c r="A12" s="52"/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39"/>
      <c r="BC12" s="38"/>
      <c r="BD12" s="39"/>
      <c r="BE12" s="39"/>
      <c r="BF12" s="38"/>
    </row>
    <row r="13" spans="1:58" ht="10.5" customHeight="1">
      <c r="A13" s="540" t="s">
        <v>130</v>
      </c>
      <c r="B13" s="541"/>
      <c r="C13" s="541"/>
      <c r="D13" s="541"/>
      <c r="E13" s="541"/>
      <c r="F13" s="541"/>
      <c r="G13" s="541"/>
      <c r="H13" s="541" t="s">
        <v>89</v>
      </c>
      <c r="I13" s="541" t="s">
        <v>89</v>
      </c>
      <c r="J13" s="541" t="s">
        <v>89</v>
      </c>
      <c r="K13" s="541" t="s">
        <v>89</v>
      </c>
      <c r="L13" s="541" t="s">
        <v>89</v>
      </c>
      <c r="M13" s="541" t="s">
        <v>89</v>
      </c>
      <c r="N13" s="541" t="s">
        <v>89</v>
      </c>
      <c r="O13" s="541" t="s">
        <v>89</v>
      </c>
      <c r="P13" s="541" t="s">
        <v>89</v>
      </c>
      <c r="Q13" s="541" t="s">
        <v>89</v>
      </c>
      <c r="R13" s="541" t="s">
        <v>89</v>
      </c>
      <c r="S13" s="541" t="s">
        <v>133</v>
      </c>
      <c r="T13" s="541" t="s">
        <v>133</v>
      </c>
      <c r="U13" s="541" t="s">
        <v>89</v>
      </c>
      <c r="V13" s="541" t="s">
        <v>89</v>
      </c>
      <c r="W13" s="541" t="s">
        <v>89</v>
      </c>
      <c r="X13" s="541" t="s">
        <v>89</v>
      </c>
      <c r="Y13" s="541" t="s">
        <v>89</v>
      </c>
      <c r="Z13" s="541" t="s">
        <v>89</v>
      </c>
      <c r="AA13" s="541" t="s">
        <v>89</v>
      </c>
      <c r="AB13" s="541" t="s">
        <v>89</v>
      </c>
      <c r="AC13" s="541" t="s">
        <v>89</v>
      </c>
      <c r="AD13" s="541" t="s">
        <v>89</v>
      </c>
      <c r="AE13" s="541" t="s">
        <v>89</v>
      </c>
      <c r="AF13" s="541" t="s">
        <v>89</v>
      </c>
      <c r="AG13" s="541" t="s">
        <v>89</v>
      </c>
      <c r="AH13" s="541" t="s">
        <v>89</v>
      </c>
      <c r="AI13" s="541" t="s">
        <v>89</v>
      </c>
      <c r="AJ13" s="541"/>
      <c r="AK13" s="541"/>
      <c r="AL13" s="541"/>
      <c r="AM13" s="541"/>
      <c r="AN13" s="541"/>
      <c r="AO13" s="541"/>
      <c r="AP13" s="541" t="s">
        <v>134</v>
      </c>
      <c r="AQ13" s="541" t="s">
        <v>136</v>
      </c>
      <c r="AR13" s="541" t="s">
        <v>136</v>
      </c>
      <c r="AS13" s="541" t="s">
        <v>59</v>
      </c>
      <c r="AT13" s="541" t="s">
        <v>59</v>
      </c>
      <c r="AU13" s="541" t="s">
        <v>59</v>
      </c>
      <c r="AV13" s="541" t="s">
        <v>59</v>
      </c>
      <c r="AW13" s="541" t="s">
        <v>59</v>
      </c>
      <c r="AX13" s="541" t="s">
        <v>59</v>
      </c>
      <c r="AY13" s="541" t="s">
        <v>59</v>
      </c>
      <c r="AZ13" s="541" t="s">
        <v>59</v>
      </c>
      <c r="BA13" s="541" t="s">
        <v>59</v>
      </c>
      <c r="BB13" s="39"/>
      <c r="BC13" s="38"/>
      <c r="BD13" s="39"/>
      <c r="BE13" s="39"/>
      <c r="BF13" s="38"/>
    </row>
    <row r="14" spans="1:58" ht="10.5" customHeight="1">
      <c r="A14" s="540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39"/>
      <c r="BC14" s="38"/>
      <c r="BD14" s="39"/>
      <c r="BE14" s="39"/>
      <c r="BF14" s="38"/>
    </row>
    <row r="15" spans="1:58" ht="2.25" customHeight="1">
      <c r="A15" s="52"/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39"/>
      <c r="BC15" s="38"/>
      <c r="BD15" s="39"/>
      <c r="BE15" s="39"/>
      <c r="BF15" s="38"/>
    </row>
    <row r="16" spans="1:58" ht="13.5" hidden="1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1"/>
      <c r="BC16" s="40"/>
      <c r="BD16" s="39"/>
      <c r="BE16" s="39"/>
      <c r="BF16" s="38"/>
    </row>
    <row r="17" spans="1:53" ht="13.5" hidden="1" customHeight="1">
      <c r="A17" s="540" t="s">
        <v>128</v>
      </c>
      <c r="B17" s="531"/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8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8"/>
      <c r="AP17" s="531"/>
      <c r="AQ17" s="531"/>
      <c r="AR17" s="531"/>
      <c r="AS17" s="538"/>
      <c r="AT17" s="531"/>
      <c r="AU17" s="531"/>
      <c r="AV17" s="531"/>
      <c r="AW17" s="531"/>
      <c r="AX17" s="531"/>
      <c r="AY17" s="531"/>
      <c r="AZ17" s="531"/>
      <c r="BA17" s="531"/>
    </row>
    <row r="18" spans="1:53" ht="13.5" hidden="1" customHeight="1">
      <c r="A18" s="540"/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8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8"/>
      <c r="AP18" s="531"/>
      <c r="AQ18" s="531"/>
      <c r="AR18" s="531"/>
      <c r="AS18" s="538"/>
      <c r="AT18" s="531"/>
      <c r="AU18" s="531"/>
      <c r="AV18" s="531"/>
      <c r="AW18" s="531"/>
      <c r="AX18" s="531"/>
      <c r="AY18" s="531"/>
      <c r="AZ18" s="531"/>
      <c r="BA18" s="531"/>
    </row>
    <row r="19" spans="1:53" ht="13.5" hidden="1" customHeight="1">
      <c r="A19" s="540"/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8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8"/>
      <c r="AP19" s="531"/>
      <c r="AQ19" s="531"/>
      <c r="AR19" s="531"/>
      <c r="AS19" s="538"/>
      <c r="AT19" s="531"/>
      <c r="AU19" s="531"/>
      <c r="AV19" s="531"/>
      <c r="AW19" s="531"/>
      <c r="AX19" s="531"/>
      <c r="AY19" s="531"/>
      <c r="AZ19" s="531"/>
      <c r="BA19" s="531"/>
    </row>
    <row r="20" spans="1:53" ht="13.5" hidden="1" customHeight="1">
      <c r="A20" s="540"/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8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1"/>
      <c r="AO20" s="538"/>
      <c r="AP20" s="531"/>
      <c r="AQ20" s="531"/>
      <c r="AR20" s="531"/>
      <c r="AS20" s="538"/>
      <c r="AT20" s="531"/>
      <c r="AU20" s="531"/>
      <c r="AV20" s="531"/>
      <c r="AW20" s="531"/>
      <c r="AX20" s="531"/>
      <c r="AY20" s="531"/>
      <c r="AZ20" s="531"/>
      <c r="BA20" s="531"/>
    </row>
    <row r="21" spans="1:53" ht="13.5" hidden="1" customHeight="1">
      <c r="A21" s="540"/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8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8"/>
      <c r="AP21" s="531"/>
      <c r="AQ21" s="531"/>
      <c r="AR21" s="531"/>
      <c r="AS21" s="538"/>
      <c r="AT21" s="531"/>
      <c r="AU21" s="531"/>
      <c r="AV21" s="531"/>
      <c r="AW21" s="531"/>
      <c r="AX21" s="531"/>
      <c r="AY21" s="531"/>
      <c r="AZ21" s="531"/>
      <c r="BA21" s="531"/>
    </row>
    <row r="22" spans="1:53" ht="13.5" hidden="1" customHeight="1">
      <c r="A22" s="540"/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8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8"/>
      <c r="AP22" s="531"/>
      <c r="AQ22" s="531"/>
      <c r="AR22" s="531"/>
      <c r="AS22" s="538"/>
      <c r="AT22" s="531"/>
      <c r="AU22" s="531"/>
      <c r="AV22" s="531"/>
      <c r="AW22" s="531"/>
      <c r="AX22" s="531"/>
      <c r="AY22" s="531"/>
      <c r="AZ22" s="531"/>
      <c r="BA22" s="531"/>
    </row>
    <row r="23" spans="1:53" ht="13.5" hidden="1" customHeight="1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51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51"/>
      <c r="AP23" s="38"/>
      <c r="AQ23" s="38"/>
      <c r="AR23" s="38"/>
      <c r="AS23" s="51"/>
      <c r="AT23" s="38"/>
      <c r="AU23" s="38"/>
      <c r="AV23" s="38"/>
      <c r="AW23" s="38"/>
      <c r="AX23" s="38"/>
      <c r="AY23" s="38"/>
      <c r="AZ23" s="38"/>
      <c r="BA23" s="38"/>
    </row>
    <row r="24" spans="1:53" ht="13.5" hidden="1" customHeight="1">
      <c r="A24" s="540" t="s">
        <v>129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1"/>
      <c r="AV24" s="531"/>
      <c r="AW24" s="531"/>
      <c r="AX24" s="531"/>
      <c r="AY24" s="531"/>
      <c r="AZ24" s="531"/>
      <c r="BA24" s="531"/>
    </row>
    <row r="25" spans="1:53" ht="13.5" hidden="1" customHeight="1">
      <c r="A25" s="540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</row>
    <row r="26" spans="1:53" ht="13.5" hidden="1" customHeight="1">
      <c r="A26" s="540"/>
      <c r="B26" s="531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</row>
    <row r="27" spans="1:53" ht="13.5" hidden="1" customHeight="1">
      <c r="A27" s="540"/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1"/>
      <c r="AY27" s="531"/>
      <c r="AZ27" s="531"/>
      <c r="BA27" s="531"/>
    </row>
    <row r="28" spans="1:53" ht="13.5" hidden="1" customHeight="1">
      <c r="A28" s="540"/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1"/>
      <c r="AY28" s="531"/>
      <c r="AZ28" s="531"/>
      <c r="BA28" s="531"/>
    </row>
    <row r="29" spans="1:53" ht="13.5" hidden="1" customHeight="1">
      <c r="A29" s="540"/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1"/>
      <c r="AV29" s="531"/>
      <c r="AW29" s="531"/>
      <c r="AX29" s="531"/>
      <c r="AY29" s="531"/>
      <c r="AZ29" s="531"/>
      <c r="BA29" s="531"/>
    </row>
    <row r="30" spans="1:53" ht="13.5" hidden="1" customHeight="1">
      <c r="A30" s="40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51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51"/>
      <c r="AP30" s="38"/>
      <c r="AQ30" s="38"/>
      <c r="AR30" s="38"/>
      <c r="AS30" s="51"/>
      <c r="AT30" s="38"/>
      <c r="AU30" s="38"/>
      <c r="AV30" s="38"/>
      <c r="AW30" s="38"/>
      <c r="AX30" s="38"/>
      <c r="AY30" s="38"/>
      <c r="AZ30" s="38"/>
      <c r="BA30" s="38"/>
    </row>
    <row r="31" spans="1:53" ht="13.5" hidden="1" customHeight="1">
      <c r="A31" s="540" t="s">
        <v>130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8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8"/>
      <c r="AP31" s="531"/>
      <c r="AQ31" s="531"/>
      <c r="AR31" s="531"/>
      <c r="AS31" s="538"/>
      <c r="AT31" s="531"/>
      <c r="AU31" s="531"/>
      <c r="AV31" s="531"/>
      <c r="AW31" s="531"/>
      <c r="AX31" s="531"/>
      <c r="AY31" s="531"/>
      <c r="AZ31" s="531"/>
      <c r="BA31" s="531"/>
    </row>
    <row r="32" spans="1:53" ht="13.5" hidden="1" customHeight="1">
      <c r="A32" s="540"/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8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8"/>
      <c r="AP32" s="531"/>
      <c r="AQ32" s="531"/>
      <c r="AR32" s="531"/>
      <c r="AS32" s="538"/>
      <c r="AT32" s="531"/>
      <c r="AU32" s="531"/>
      <c r="AV32" s="531"/>
      <c r="AW32" s="531"/>
      <c r="AX32" s="531"/>
      <c r="AY32" s="531"/>
      <c r="AZ32" s="531"/>
      <c r="BA32" s="531"/>
    </row>
    <row r="33" spans="1:53" ht="13.5" hidden="1" customHeight="1">
      <c r="A33" s="540"/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8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8"/>
      <c r="AP33" s="531"/>
      <c r="AQ33" s="531"/>
      <c r="AR33" s="531"/>
      <c r="AS33" s="538"/>
      <c r="AT33" s="531"/>
      <c r="AU33" s="531"/>
      <c r="AV33" s="531"/>
      <c r="AW33" s="531"/>
      <c r="AX33" s="531"/>
      <c r="AY33" s="531"/>
      <c r="AZ33" s="531"/>
      <c r="BA33" s="531"/>
    </row>
    <row r="34" spans="1:53" ht="13.5" hidden="1" customHeight="1">
      <c r="A34" s="540"/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8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8"/>
      <c r="AP34" s="531"/>
      <c r="AQ34" s="531"/>
      <c r="AR34" s="531"/>
      <c r="AS34" s="538"/>
      <c r="AT34" s="531"/>
      <c r="AU34" s="531"/>
      <c r="AV34" s="531"/>
      <c r="AW34" s="531"/>
      <c r="AX34" s="531"/>
      <c r="AY34" s="531"/>
      <c r="AZ34" s="531"/>
      <c r="BA34" s="531"/>
    </row>
    <row r="35" spans="1:53" ht="13.5" hidden="1" customHeight="1">
      <c r="A35" s="540"/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8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8"/>
      <c r="AP35" s="531"/>
      <c r="AQ35" s="531"/>
      <c r="AR35" s="531"/>
      <c r="AS35" s="538"/>
      <c r="AT35" s="531"/>
      <c r="AU35" s="531"/>
      <c r="AV35" s="531"/>
      <c r="AW35" s="531"/>
      <c r="AX35" s="531"/>
      <c r="AY35" s="531"/>
      <c r="AZ35" s="531"/>
      <c r="BA35" s="531"/>
    </row>
    <row r="36" spans="1:53" ht="13.5" hidden="1" customHeight="1">
      <c r="A36" s="540"/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8"/>
      <c r="AA36" s="531"/>
      <c r="AB36" s="531"/>
      <c r="AC36" s="531"/>
      <c r="AD36" s="531"/>
      <c r="AE36" s="531"/>
      <c r="AF36" s="531"/>
      <c r="AG36" s="531"/>
      <c r="AH36" s="531"/>
      <c r="AI36" s="531"/>
      <c r="AJ36" s="531"/>
      <c r="AK36" s="531"/>
      <c r="AL36" s="531"/>
      <c r="AM36" s="531"/>
      <c r="AN36" s="531"/>
      <c r="AO36" s="538"/>
      <c r="AP36" s="531"/>
      <c r="AQ36" s="531"/>
      <c r="AR36" s="531"/>
      <c r="AS36" s="538"/>
      <c r="AT36" s="531"/>
      <c r="AU36" s="531"/>
      <c r="AV36" s="531"/>
      <c r="AW36" s="531"/>
      <c r="AX36" s="531"/>
      <c r="AY36" s="531"/>
      <c r="AZ36" s="531"/>
      <c r="BA36" s="531"/>
    </row>
    <row r="37" spans="1:53" ht="13.5" hidden="1" customHeight="1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51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51"/>
      <c r="AP37" s="38"/>
      <c r="AQ37" s="38"/>
      <c r="AR37" s="38"/>
      <c r="AS37" s="51"/>
      <c r="AT37" s="38"/>
      <c r="AU37" s="38"/>
      <c r="AV37" s="38"/>
      <c r="AW37" s="38"/>
      <c r="AX37" s="38"/>
      <c r="AY37" s="38"/>
      <c r="AZ37" s="38"/>
      <c r="BA37" s="38"/>
    </row>
    <row r="38" spans="1:53" ht="13.5" hidden="1" customHeight="1">
      <c r="A38" s="540" t="s">
        <v>131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8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8"/>
      <c r="AP38" s="531"/>
      <c r="AQ38" s="531"/>
      <c r="AR38" s="531"/>
      <c r="AS38" s="538"/>
      <c r="AT38" s="531"/>
      <c r="AU38" s="531"/>
      <c r="AV38" s="531"/>
      <c r="AW38" s="531"/>
      <c r="AX38" s="531"/>
      <c r="AY38" s="531"/>
      <c r="AZ38" s="531"/>
      <c r="BA38" s="531"/>
    </row>
    <row r="39" spans="1:53" ht="13.5" hidden="1" customHeight="1">
      <c r="A39" s="540"/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8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8"/>
      <c r="AP39" s="531"/>
      <c r="AQ39" s="531"/>
      <c r="AR39" s="531"/>
      <c r="AS39" s="538"/>
      <c r="AT39" s="531"/>
      <c r="AU39" s="531"/>
      <c r="AV39" s="531"/>
      <c r="AW39" s="531"/>
      <c r="AX39" s="531"/>
      <c r="AY39" s="531"/>
      <c r="AZ39" s="531"/>
      <c r="BA39" s="531"/>
    </row>
    <row r="40" spans="1:53" ht="13.5" hidden="1" customHeight="1">
      <c r="A40" s="540"/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8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8"/>
      <c r="AP40" s="531"/>
      <c r="AQ40" s="531"/>
      <c r="AR40" s="531"/>
      <c r="AS40" s="538"/>
      <c r="AT40" s="531"/>
      <c r="AU40" s="531"/>
      <c r="AV40" s="531"/>
      <c r="AW40" s="531"/>
      <c r="AX40" s="531"/>
      <c r="AY40" s="531"/>
      <c r="AZ40" s="531"/>
      <c r="BA40" s="531"/>
    </row>
    <row r="41" spans="1:53" ht="13.5" hidden="1" customHeight="1">
      <c r="A41" s="540"/>
      <c r="B41" s="531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8"/>
      <c r="AA41" s="531"/>
      <c r="AB41" s="531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  <c r="AO41" s="538"/>
      <c r="AP41" s="531"/>
      <c r="AQ41" s="531"/>
      <c r="AR41" s="531"/>
      <c r="AS41" s="538"/>
      <c r="AT41" s="531"/>
      <c r="AU41" s="531"/>
      <c r="AV41" s="531"/>
      <c r="AW41" s="531"/>
      <c r="AX41" s="531"/>
      <c r="AY41" s="531"/>
      <c r="AZ41" s="531"/>
      <c r="BA41" s="531"/>
    </row>
    <row r="42" spans="1:53" ht="13.5" hidden="1" customHeight="1">
      <c r="A42" s="540"/>
      <c r="B42" s="531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8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8"/>
      <c r="AP42" s="531"/>
      <c r="AQ42" s="531"/>
      <c r="AR42" s="531"/>
      <c r="AS42" s="538"/>
      <c r="AT42" s="531"/>
      <c r="AU42" s="531"/>
      <c r="AV42" s="531"/>
      <c r="AW42" s="531"/>
      <c r="AX42" s="531"/>
      <c r="AY42" s="531"/>
      <c r="AZ42" s="531"/>
      <c r="BA42" s="531"/>
    </row>
    <row r="43" spans="1:53" ht="13.5" hidden="1" customHeight="1">
      <c r="A43" s="540"/>
      <c r="B43" s="531"/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8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1"/>
      <c r="AN43" s="531"/>
      <c r="AO43" s="538"/>
      <c r="AP43" s="531"/>
      <c r="AQ43" s="531"/>
      <c r="AR43" s="531"/>
      <c r="AS43" s="538"/>
      <c r="AT43" s="531"/>
      <c r="AU43" s="531"/>
      <c r="AV43" s="531"/>
      <c r="AW43" s="531"/>
      <c r="AX43" s="531"/>
      <c r="AY43" s="531"/>
      <c r="AZ43" s="531"/>
      <c r="BA43" s="531"/>
    </row>
    <row r="44" spans="1:53" ht="13.5" hidden="1" customHeight="1">
      <c r="A44" s="4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51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51"/>
      <c r="AP44" s="38"/>
      <c r="AQ44" s="38"/>
      <c r="AR44" s="38"/>
      <c r="AS44" s="51"/>
      <c r="AT44" s="38"/>
      <c r="AU44" s="38"/>
      <c r="AV44" s="38"/>
      <c r="AW44" s="38"/>
      <c r="AX44" s="38"/>
      <c r="AY44" s="38"/>
      <c r="AZ44" s="38"/>
      <c r="BA44" s="38"/>
    </row>
    <row r="45" spans="1:53" ht="13.5" hidden="1" customHeight="1">
      <c r="A45" s="540" t="s">
        <v>132</v>
      </c>
      <c r="B45" s="531"/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8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8"/>
      <c r="AP45" s="531"/>
      <c r="AQ45" s="531"/>
      <c r="AR45" s="531"/>
      <c r="AS45" s="538"/>
      <c r="AT45" s="531"/>
      <c r="AU45" s="531"/>
      <c r="AV45" s="531"/>
      <c r="AW45" s="531"/>
      <c r="AX45" s="531"/>
      <c r="AY45" s="531"/>
      <c r="AZ45" s="531"/>
      <c r="BA45" s="531"/>
    </row>
    <row r="46" spans="1:53" ht="13.5" hidden="1" customHeight="1">
      <c r="A46" s="540"/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8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8"/>
      <c r="AP46" s="531"/>
      <c r="AQ46" s="531"/>
      <c r="AR46" s="531"/>
      <c r="AS46" s="538"/>
      <c r="AT46" s="531"/>
      <c r="AU46" s="531"/>
      <c r="AV46" s="531"/>
      <c r="AW46" s="531"/>
      <c r="AX46" s="531"/>
      <c r="AY46" s="531"/>
      <c r="AZ46" s="531"/>
      <c r="BA46" s="531"/>
    </row>
    <row r="47" spans="1:53" ht="13.5" hidden="1" customHeight="1">
      <c r="A47" s="540"/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8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8"/>
      <c r="AP47" s="531"/>
      <c r="AQ47" s="531"/>
      <c r="AR47" s="531"/>
      <c r="AS47" s="538"/>
      <c r="AT47" s="531"/>
      <c r="AU47" s="531"/>
      <c r="AV47" s="531"/>
      <c r="AW47" s="531"/>
      <c r="AX47" s="531"/>
      <c r="AY47" s="531"/>
      <c r="AZ47" s="531"/>
      <c r="BA47" s="531"/>
    </row>
    <row r="48" spans="1:53" ht="13.5" hidden="1" customHeight="1">
      <c r="A48" s="540"/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531"/>
      <c r="W48" s="531"/>
      <c r="X48" s="531"/>
      <c r="Y48" s="531"/>
      <c r="Z48" s="538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531"/>
      <c r="AL48" s="531"/>
      <c r="AM48" s="531"/>
      <c r="AN48" s="531"/>
      <c r="AO48" s="538"/>
      <c r="AP48" s="531"/>
      <c r="AQ48" s="531"/>
      <c r="AR48" s="531"/>
      <c r="AS48" s="538"/>
      <c r="AT48" s="531"/>
      <c r="AU48" s="531"/>
      <c r="AV48" s="531"/>
      <c r="AW48" s="531"/>
      <c r="AX48" s="531"/>
      <c r="AY48" s="531"/>
      <c r="AZ48" s="531"/>
      <c r="BA48" s="531"/>
    </row>
    <row r="49" spans="1:58" ht="13.5" hidden="1" customHeight="1">
      <c r="A49" s="540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8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8"/>
      <c r="AP49" s="531"/>
      <c r="AQ49" s="531"/>
      <c r="AR49" s="531"/>
      <c r="AS49" s="538"/>
      <c r="AT49" s="531"/>
      <c r="AU49" s="531"/>
      <c r="AV49" s="531"/>
      <c r="AW49" s="531"/>
      <c r="AX49" s="531"/>
      <c r="AY49" s="531"/>
      <c r="AZ49" s="531"/>
      <c r="BA49" s="531"/>
    </row>
    <row r="50" spans="1:58" ht="13.5" hidden="1" customHeight="1">
      <c r="A50" s="540"/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8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8"/>
      <c r="AP50" s="531"/>
      <c r="AQ50" s="531"/>
      <c r="AR50" s="531"/>
      <c r="AS50" s="538"/>
      <c r="AT50" s="531"/>
      <c r="AU50" s="531"/>
      <c r="AV50" s="531"/>
      <c r="AW50" s="531"/>
      <c r="AX50" s="531"/>
      <c r="AY50" s="531"/>
      <c r="AZ50" s="531"/>
      <c r="BA50" s="531"/>
    </row>
    <row r="51" spans="1:58" ht="3.75" customHeight="1">
      <c r="A51" s="49"/>
      <c r="G51" s="38"/>
      <c r="H51" s="39"/>
      <c r="W51" s="38"/>
      <c r="X51" s="38"/>
      <c r="Y51" s="38"/>
      <c r="Z51" s="44"/>
      <c r="AG51" s="38"/>
      <c r="AH51" s="38"/>
      <c r="AI51" s="38"/>
      <c r="AJ51" s="38"/>
      <c r="AK51" s="38"/>
      <c r="AL51" s="38"/>
      <c r="AM51" s="38"/>
      <c r="AN51" s="38"/>
      <c r="AO51" s="44"/>
      <c r="AP51" s="38"/>
      <c r="AQ51" s="38"/>
      <c r="AR51" s="38"/>
      <c r="AS51" s="44"/>
    </row>
    <row r="52" spans="1:58" ht="6" customHeight="1">
      <c r="A52" s="49"/>
      <c r="G52" s="38"/>
      <c r="H52" s="39"/>
      <c r="W52" s="38"/>
      <c r="X52" s="38"/>
      <c r="Y52" s="38"/>
      <c r="Z52" s="44"/>
      <c r="AG52" s="38"/>
      <c r="AH52" s="38"/>
      <c r="AI52" s="38"/>
      <c r="AJ52" s="38"/>
      <c r="AK52" s="38"/>
      <c r="AL52" s="38"/>
      <c r="AM52" s="38"/>
      <c r="AN52" s="38"/>
      <c r="AO52" s="44"/>
      <c r="AP52" s="38"/>
      <c r="AQ52" s="38"/>
      <c r="AR52" s="38"/>
      <c r="AS52" s="44"/>
    </row>
    <row r="53" spans="1:58" ht="23.25" customHeight="1">
      <c r="A53" s="532" t="s">
        <v>137</v>
      </c>
      <c r="B53" s="532"/>
      <c r="C53" s="532"/>
      <c r="D53" s="532"/>
      <c r="F53" s="50"/>
      <c r="G53" s="533" t="s">
        <v>253</v>
      </c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535"/>
      <c r="W53" s="37" t="s">
        <v>135</v>
      </c>
      <c r="X53" s="536" t="s">
        <v>252</v>
      </c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37" t="s">
        <v>136</v>
      </c>
      <c r="AM53" s="537" t="s">
        <v>138</v>
      </c>
      <c r="AN53" s="537"/>
      <c r="AO53" s="537"/>
      <c r="AP53" s="537"/>
      <c r="AQ53" s="537"/>
      <c r="AR53" s="537"/>
      <c r="AS53" s="537"/>
      <c r="AT53" s="537"/>
      <c r="AU53" s="537"/>
      <c r="AV53" s="537"/>
      <c r="AW53" s="537"/>
      <c r="AX53" s="537"/>
      <c r="AY53" s="537"/>
      <c r="AZ53" s="537"/>
    </row>
    <row r="54" spans="1:58" ht="16.5" customHeight="1">
      <c r="A54" s="49"/>
      <c r="B54" s="49"/>
      <c r="C54" s="49"/>
      <c r="D54" s="49"/>
      <c r="F54" s="48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6"/>
      <c r="W54" s="45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8" ht="18.75" customHeight="1">
      <c r="A55" s="38"/>
      <c r="B55" s="38"/>
      <c r="C55" s="38"/>
      <c r="D55" s="38"/>
      <c r="E55" s="38"/>
      <c r="F55" s="43"/>
      <c r="G55" s="560" t="s">
        <v>251</v>
      </c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39"/>
      <c r="U55" s="38"/>
      <c r="V55" s="38"/>
      <c r="W55" s="37" t="s">
        <v>89</v>
      </c>
      <c r="X55" s="536" t="s">
        <v>140</v>
      </c>
      <c r="Y55" s="536"/>
      <c r="Z55" s="536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6"/>
      <c r="AL55" s="37" t="s">
        <v>59</v>
      </c>
      <c r="AM55" s="536" t="s">
        <v>141</v>
      </c>
      <c r="AN55" s="536"/>
      <c r="AO55" s="536"/>
      <c r="AP55" s="536"/>
      <c r="AQ55" s="536"/>
      <c r="AR55" s="536"/>
      <c r="AS55" s="536"/>
      <c r="AT55" s="536"/>
      <c r="AU55" s="536"/>
      <c r="AV55" s="536"/>
      <c r="BA55" s="39"/>
      <c r="BB55" s="39"/>
      <c r="BC55" s="38"/>
      <c r="BD55" s="39"/>
      <c r="BE55" s="39"/>
      <c r="BF55" s="38"/>
    </row>
    <row r="56" spans="1:58" ht="12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9"/>
      <c r="BB56" s="39"/>
      <c r="BC56" s="38"/>
      <c r="BD56" s="39"/>
      <c r="BE56" s="39"/>
      <c r="BF56" s="38"/>
    </row>
    <row r="57" spans="1:58" ht="21" customHeight="1">
      <c r="A57" s="38"/>
      <c r="B57" s="38"/>
      <c r="C57" s="38"/>
      <c r="D57" s="38"/>
      <c r="E57" s="38"/>
      <c r="F57" s="37" t="s">
        <v>133</v>
      </c>
      <c r="G57" s="536" t="s">
        <v>142</v>
      </c>
      <c r="H57" s="536"/>
      <c r="I57" s="536"/>
      <c r="J57" s="536"/>
      <c r="K57" s="536"/>
      <c r="L57" s="536"/>
      <c r="M57" s="536"/>
      <c r="N57" s="536"/>
      <c r="O57" s="536"/>
      <c r="P57" s="536"/>
      <c r="Q57" s="38"/>
      <c r="R57" s="38"/>
      <c r="S57" s="38"/>
      <c r="T57" s="39"/>
      <c r="U57" s="38"/>
      <c r="V57" s="38"/>
      <c r="W57" s="37" t="s">
        <v>134</v>
      </c>
      <c r="X57" s="536" t="s">
        <v>139</v>
      </c>
      <c r="Y57" s="536"/>
      <c r="Z57" s="536"/>
      <c r="AA57" s="536"/>
      <c r="AB57" s="536"/>
      <c r="AC57" s="536"/>
      <c r="AD57" s="536"/>
      <c r="AE57" s="536"/>
      <c r="AF57" s="536"/>
      <c r="AG57" s="536"/>
      <c r="AH57" s="38"/>
      <c r="AI57" s="38"/>
      <c r="AJ57" s="38"/>
      <c r="AK57" s="38"/>
      <c r="AL57" s="38"/>
      <c r="AM57" s="536"/>
      <c r="AN57" s="536"/>
      <c r="AO57" s="536"/>
      <c r="AP57" s="536"/>
      <c r="AQ57" s="536"/>
      <c r="AR57" s="536"/>
      <c r="AS57" s="536"/>
      <c r="AT57" s="536"/>
      <c r="AU57" s="536"/>
      <c r="AV57" s="536"/>
      <c r="AW57" s="38"/>
      <c r="AX57" s="38"/>
      <c r="AY57" s="38"/>
      <c r="AZ57" s="38"/>
      <c r="BA57" s="39"/>
      <c r="BB57" s="39"/>
      <c r="BC57" s="38"/>
      <c r="BD57" s="39"/>
      <c r="BE57" s="39"/>
      <c r="BF57" s="38"/>
    </row>
    <row r="58" spans="1:58" ht="9" customHeight="1">
      <c r="A58" s="42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1"/>
      <c r="BC58" s="40"/>
      <c r="BD58" s="39"/>
      <c r="BE58" s="39"/>
      <c r="BF58" s="38"/>
    </row>
    <row r="59" spans="1:58" ht="13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9"/>
      <c r="BB59" s="39"/>
      <c r="BC59" s="38"/>
      <c r="BD59" s="39"/>
      <c r="BE59" s="39"/>
      <c r="BF59" s="38"/>
    </row>
    <row r="60" spans="1:58" ht="18.75" customHeight="1">
      <c r="A60" s="530" t="s">
        <v>143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30"/>
      <c r="AH60" s="530"/>
      <c r="AI60" s="530"/>
      <c r="AJ60" s="530"/>
      <c r="AK60" s="530"/>
      <c r="AL60" s="530"/>
      <c r="AM60" s="530"/>
      <c r="AN60" s="530"/>
      <c r="AO60" s="530"/>
      <c r="AP60" s="530"/>
      <c r="AQ60" s="530"/>
      <c r="AR60" s="530"/>
      <c r="AS60" s="530"/>
      <c r="AT60" s="530"/>
      <c r="AU60" s="530"/>
      <c r="AV60" s="530"/>
      <c r="AW60" s="530"/>
      <c r="AX60" s="530"/>
      <c r="AY60" s="530"/>
      <c r="AZ60" s="530"/>
      <c r="BA60" s="530"/>
    </row>
    <row r="61" spans="1:58" ht="13.5" customHeight="1">
      <c r="A61" s="551" t="s">
        <v>92</v>
      </c>
      <c r="B61" s="554" t="s">
        <v>197</v>
      </c>
      <c r="C61" s="555"/>
      <c r="D61" s="555"/>
      <c r="E61" s="555"/>
      <c r="F61" s="555"/>
      <c r="G61" s="556"/>
      <c r="H61" s="554" t="s">
        <v>198</v>
      </c>
      <c r="I61" s="555"/>
      <c r="J61" s="555"/>
      <c r="K61" s="555"/>
      <c r="L61" s="555"/>
      <c r="M61" s="556"/>
      <c r="N61" s="548" t="s">
        <v>199</v>
      </c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50"/>
      <c r="Z61" s="548" t="s">
        <v>144</v>
      </c>
      <c r="AA61" s="549"/>
      <c r="AB61" s="550"/>
      <c r="AC61" s="554" t="s">
        <v>200</v>
      </c>
      <c r="AD61" s="555"/>
      <c r="AE61" s="556"/>
      <c r="AF61" s="554" t="s">
        <v>67</v>
      </c>
      <c r="AG61" s="555"/>
      <c r="AH61" s="556"/>
    </row>
    <row r="62" spans="1:58" ht="21" customHeight="1">
      <c r="A62" s="551"/>
      <c r="B62" s="557"/>
      <c r="C62" s="558"/>
      <c r="D62" s="558"/>
      <c r="E62" s="558"/>
      <c r="F62" s="558"/>
      <c r="G62" s="559"/>
      <c r="H62" s="557"/>
      <c r="I62" s="558"/>
      <c r="J62" s="558"/>
      <c r="K62" s="558"/>
      <c r="L62" s="558"/>
      <c r="M62" s="559"/>
      <c r="N62" s="548" t="s">
        <v>24</v>
      </c>
      <c r="O62" s="549"/>
      <c r="P62" s="549"/>
      <c r="Q62" s="549"/>
      <c r="R62" s="549"/>
      <c r="S62" s="550"/>
      <c r="T62" s="548" t="s">
        <v>39</v>
      </c>
      <c r="U62" s="549"/>
      <c r="V62" s="549"/>
      <c r="W62" s="549"/>
      <c r="X62" s="549"/>
      <c r="Y62" s="550"/>
      <c r="Z62" s="548" t="s">
        <v>201</v>
      </c>
      <c r="AA62" s="549"/>
      <c r="AB62" s="550"/>
      <c r="AC62" s="557"/>
      <c r="AD62" s="558"/>
      <c r="AE62" s="559"/>
      <c r="AF62" s="557"/>
      <c r="AG62" s="558"/>
      <c r="AH62" s="559"/>
    </row>
    <row r="63" spans="1:58" ht="13.5" customHeight="1">
      <c r="A63" s="551"/>
      <c r="B63" s="545" t="s">
        <v>67</v>
      </c>
      <c r="C63" s="545"/>
      <c r="D63" s="545"/>
      <c r="E63" s="545"/>
      <c r="F63" s="545"/>
      <c r="G63" s="545"/>
      <c r="H63" s="545" t="s">
        <v>67</v>
      </c>
      <c r="I63" s="545"/>
      <c r="J63" s="545"/>
      <c r="K63" s="545"/>
      <c r="L63" s="545"/>
      <c r="M63" s="545"/>
      <c r="N63" s="545" t="s">
        <v>67</v>
      </c>
      <c r="O63" s="545"/>
      <c r="P63" s="545"/>
      <c r="Q63" s="545"/>
      <c r="R63" s="545"/>
      <c r="S63" s="545"/>
      <c r="T63" s="548" t="s">
        <v>67</v>
      </c>
      <c r="U63" s="549"/>
      <c r="V63" s="549"/>
      <c r="W63" s="549"/>
      <c r="X63" s="549"/>
      <c r="Y63" s="550"/>
      <c r="Z63" s="548" t="s">
        <v>67</v>
      </c>
      <c r="AA63" s="549"/>
      <c r="AB63" s="550"/>
      <c r="AC63" s="548" t="s">
        <v>67</v>
      </c>
      <c r="AD63" s="549"/>
      <c r="AE63" s="550"/>
      <c r="AF63" s="548" t="s">
        <v>67</v>
      </c>
      <c r="AG63" s="549"/>
      <c r="AH63" s="550"/>
    </row>
    <row r="64" spans="1:58" ht="13.5" customHeight="1">
      <c r="A64" s="551"/>
      <c r="B64" s="568" t="s">
        <v>202</v>
      </c>
      <c r="C64" s="569"/>
      <c r="D64" s="569"/>
      <c r="E64" s="569"/>
      <c r="F64" s="569"/>
      <c r="G64" s="570"/>
      <c r="H64" s="568" t="s">
        <v>202</v>
      </c>
      <c r="I64" s="569"/>
      <c r="J64" s="569"/>
      <c r="K64" s="569"/>
      <c r="L64" s="569"/>
      <c r="M64" s="570"/>
      <c r="N64" s="568" t="s">
        <v>202</v>
      </c>
      <c r="O64" s="569"/>
      <c r="P64" s="569"/>
      <c r="Q64" s="569"/>
      <c r="R64" s="569"/>
      <c r="S64" s="570"/>
      <c r="T64" s="568" t="s">
        <v>202</v>
      </c>
      <c r="U64" s="569"/>
      <c r="V64" s="569"/>
      <c r="W64" s="569"/>
      <c r="X64" s="569"/>
      <c r="Y64" s="570"/>
      <c r="Z64" s="568" t="s">
        <v>202</v>
      </c>
      <c r="AA64" s="569"/>
      <c r="AB64" s="570"/>
      <c r="AC64" s="568" t="s">
        <v>202</v>
      </c>
      <c r="AD64" s="569"/>
      <c r="AE64" s="570"/>
      <c r="AF64" s="568" t="s">
        <v>202</v>
      </c>
      <c r="AG64" s="569"/>
      <c r="AH64" s="570"/>
    </row>
    <row r="65" spans="1:34" ht="13.5" customHeight="1">
      <c r="A65" s="37" t="s">
        <v>203</v>
      </c>
      <c r="B65" s="561">
        <v>35</v>
      </c>
      <c r="C65" s="562"/>
      <c r="D65" s="562"/>
      <c r="E65" s="562"/>
      <c r="F65" s="562"/>
      <c r="G65" s="563"/>
      <c r="H65" s="561">
        <v>1</v>
      </c>
      <c r="I65" s="562"/>
      <c r="J65" s="562"/>
      <c r="K65" s="562"/>
      <c r="L65" s="562"/>
      <c r="M65" s="563"/>
      <c r="N65" s="561">
        <v>5</v>
      </c>
      <c r="O65" s="562"/>
      <c r="P65" s="562"/>
      <c r="Q65" s="562"/>
      <c r="R65" s="562"/>
      <c r="S65" s="563"/>
      <c r="T65" s="561">
        <v>0</v>
      </c>
      <c r="U65" s="562"/>
      <c r="V65" s="562"/>
      <c r="W65" s="562"/>
      <c r="X65" s="562"/>
      <c r="Y65" s="563"/>
      <c r="Z65" s="564">
        <v>0</v>
      </c>
      <c r="AA65" s="564"/>
      <c r="AB65" s="564"/>
      <c r="AC65" s="564">
        <v>11</v>
      </c>
      <c r="AD65" s="564"/>
      <c r="AE65" s="564"/>
      <c r="AF65" s="561">
        <v>52</v>
      </c>
      <c r="AG65" s="562"/>
      <c r="AH65" s="563"/>
    </row>
    <row r="66" spans="1:34" ht="13.5" customHeight="1">
      <c r="A66" s="37" t="s">
        <v>250</v>
      </c>
      <c r="B66" s="565" t="s">
        <v>45</v>
      </c>
      <c r="C66" s="566"/>
      <c r="D66" s="566"/>
      <c r="E66" s="566"/>
      <c r="F66" s="566"/>
      <c r="G66" s="567"/>
      <c r="H66" s="561">
        <v>3</v>
      </c>
      <c r="I66" s="562"/>
      <c r="J66" s="562"/>
      <c r="K66" s="562"/>
      <c r="L66" s="562"/>
      <c r="M66" s="563"/>
      <c r="N66" s="561">
        <v>6</v>
      </c>
      <c r="O66" s="562"/>
      <c r="P66" s="562"/>
      <c r="Q66" s="562"/>
      <c r="R66" s="562"/>
      <c r="S66" s="563"/>
      <c r="T66" s="561">
        <v>3</v>
      </c>
      <c r="U66" s="562"/>
      <c r="V66" s="562"/>
      <c r="W66" s="562"/>
      <c r="X66" s="562"/>
      <c r="Y66" s="563"/>
      <c r="Z66" s="564">
        <v>0</v>
      </c>
      <c r="AA66" s="564"/>
      <c r="AB66" s="564"/>
      <c r="AC66" s="564">
        <v>11</v>
      </c>
      <c r="AD66" s="564"/>
      <c r="AE66" s="564"/>
      <c r="AF66" s="561">
        <v>52</v>
      </c>
      <c r="AG66" s="562"/>
      <c r="AH66" s="563"/>
    </row>
    <row r="67" spans="1:34" ht="13.5" customHeight="1">
      <c r="A67" s="37" t="s">
        <v>249</v>
      </c>
      <c r="B67" s="561">
        <v>13</v>
      </c>
      <c r="C67" s="562"/>
      <c r="D67" s="562"/>
      <c r="E67" s="562"/>
      <c r="F67" s="562"/>
      <c r="G67" s="563"/>
      <c r="H67" s="561">
        <v>1</v>
      </c>
      <c r="I67" s="562"/>
      <c r="J67" s="562"/>
      <c r="K67" s="562"/>
      <c r="L67" s="562"/>
      <c r="M67" s="563"/>
      <c r="N67" s="561">
        <v>0</v>
      </c>
      <c r="O67" s="562"/>
      <c r="P67" s="562"/>
      <c r="Q67" s="562"/>
      <c r="R67" s="562"/>
      <c r="S67" s="563"/>
      <c r="T67" s="561">
        <v>25</v>
      </c>
      <c r="U67" s="562"/>
      <c r="V67" s="562"/>
      <c r="W67" s="562"/>
      <c r="X67" s="562"/>
      <c r="Y67" s="563"/>
      <c r="Z67" s="564">
        <v>2</v>
      </c>
      <c r="AA67" s="564"/>
      <c r="AB67" s="564"/>
      <c r="AC67" s="564">
        <v>2</v>
      </c>
      <c r="AD67" s="564"/>
      <c r="AE67" s="564"/>
      <c r="AF67" s="561">
        <v>43</v>
      </c>
      <c r="AG67" s="562"/>
      <c r="AH67" s="563"/>
    </row>
    <row r="68" spans="1:34" ht="13.5" customHeight="1">
      <c r="A68" s="37" t="s">
        <v>67</v>
      </c>
      <c r="B68" s="561">
        <v>77</v>
      </c>
      <c r="C68" s="562"/>
      <c r="D68" s="562"/>
      <c r="E68" s="562"/>
      <c r="F68" s="562"/>
      <c r="G68" s="563"/>
      <c r="H68" s="561">
        <v>5</v>
      </c>
      <c r="I68" s="562"/>
      <c r="J68" s="562"/>
      <c r="K68" s="562"/>
      <c r="L68" s="562"/>
      <c r="M68" s="563"/>
      <c r="N68" s="561">
        <v>11</v>
      </c>
      <c r="O68" s="562"/>
      <c r="P68" s="562"/>
      <c r="Q68" s="562"/>
      <c r="R68" s="562"/>
      <c r="S68" s="563"/>
      <c r="T68" s="561">
        <v>28</v>
      </c>
      <c r="U68" s="562"/>
      <c r="V68" s="562"/>
      <c r="W68" s="562"/>
      <c r="X68" s="562"/>
      <c r="Y68" s="563"/>
      <c r="Z68" s="564">
        <v>2</v>
      </c>
      <c r="AA68" s="564"/>
      <c r="AB68" s="564"/>
      <c r="AC68" s="564">
        <v>24</v>
      </c>
      <c r="AD68" s="564"/>
      <c r="AE68" s="564"/>
      <c r="AF68" s="561">
        <v>147</v>
      </c>
      <c r="AG68" s="562"/>
      <c r="AH68" s="563"/>
    </row>
  </sheetData>
  <mergeCells count="515">
    <mergeCell ref="H65:M65"/>
    <mergeCell ref="N65:S65"/>
    <mergeCell ref="T65:Y65"/>
    <mergeCell ref="Z65:AB65"/>
    <mergeCell ref="AC65:AE65"/>
    <mergeCell ref="AF65:AH65"/>
    <mergeCell ref="AC64:AE64"/>
    <mergeCell ref="B68:G68"/>
    <mergeCell ref="H68:M68"/>
    <mergeCell ref="N68:S68"/>
    <mergeCell ref="T68:Y68"/>
    <mergeCell ref="Z68:AB68"/>
    <mergeCell ref="AC68:AE68"/>
    <mergeCell ref="AF68:AH68"/>
    <mergeCell ref="B65:G65"/>
    <mergeCell ref="T64:Y64"/>
    <mergeCell ref="Z64:AB64"/>
    <mergeCell ref="AF64:AH64"/>
    <mergeCell ref="AF66:AH66"/>
    <mergeCell ref="X57:AG57"/>
    <mergeCell ref="G55:S55"/>
    <mergeCell ref="B67:G67"/>
    <mergeCell ref="H67:M67"/>
    <mergeCell ref="N67:S67"/>
    <mergeCell ref="T67:Y67"/>
    <mergeCell ref="Z67:AB67"/>
    <mergeCell ref="AC67:AE67"/>
    <mergeCell ref="AF67:AH67"/>
    <mergeCell ref="B66:G66"/>
    <mergeCell ref="H66:M66"/>
    <mergeCell ref="N66:S66"/>
    <mergeCell ref="T66:Y66"/>
    <mergeCell ref="Z66:AB66"/>
    <mergeCell ref="N63:S63"/>
    <mergeCell ref="T63:Y63"/>
    <mergeCell ref="Z63:AB63"/>
    <mergeCell ref="AC63:AE63"/>
    <mergeCell ref="AF63:AH63"/>
    <mergeCell ref="B64:G64"/>
    <mergeCell ref="H64:M64"/>
    <mergeCell ref="N64:S64"/>
    <mergeCell ref="AC66:AE66"/>
    <mergeCell ref="AC61:AE62"/>
    <mergeCell ref="AF61:AH62"/>
    <mergeCell ref="N62:S62"/>
    <mergeCell ref="T62:Y62"/>
    <mergeCell ref="Z62:AB62"/>
    <mergeCell ref="O3:R3"/>
    <mergeCell ref="S3:S4"/>
    <mergeCell ref="T3:V3"/>
    <mergeCell ref="N3:N4"/>
    <mergeCell ref="AH7:AH8"/>
    <mergeCell ref="AA3:AA4"/>
    <mergeCell ref="AB3:AE3"/>
    <mergeCell ref="AF3:AF4"/>
    <mergeCell ref="W7:W8"/>
    <mergeCell ref="X7:X8"/>
    <mergeCell ref="N24:N29"/>
    <mergeCell ref="O24:O29"/>
    <mergeCell ref="P24:P29"/>
    <mergeCell ref="S17:S22"/>
    <mergeCell ref="T17:T22"/>
    <mergeCell ref="U17:U22"/>
    <mergeCell ref="X55:AK55"/>
    <mergeCell ref="W3:W4"/>
    <mergeCell ref="X3:Z3"/>
    <mergeCell ref="S10:S11"/>
    <mergeCell ref="I7:I8"/>
    <mergeCell ref="J7:J8"/>
    <mergeCell ref="K7:K8"/>
    <mergeCell ref="L7:L8"/>
    <mergeCell ref="M7:M8"/>
    <mergeCell ref="N7:N8"/>
    <mergeCell ref="Z61:AB61"/>
    <mergeCell ref="A3:A5"/>
    <mergeCell ref="B3:E3"/>
    <mergeCell ref="F3:F4"/>
    <mergeCell ref="G3:I3"/>
    <mergeCell ref="J3:J4"/>
    <mergeCell ref="K3:M3"/>
    <mergeCell ref="O7:O8"/>
    <mergeCell ref="P7:P8"/>
    <mergeCell ref="Q7:Q8"/>
    <mergeCell ref="T7:T8"/>
    <mergeCell ref="U7:U8"/>
    <mergeCell ref="V7:V8"/>
    <mergeCell ref="A61:A64"/>
    <mergeCell ref="B61:G62"/>
    <mergeCell ref="H61:M62"/>
    <mergeCell ref="N61:Y61"/>
    <mergeCell ref="B63:G63"/>
    <mergeCell ref="H63:M63"/>
    <mergeCell ref="R7:R8"/>
    <mergeCell ref="AN7:AN8"/>
    <mergeCell ref="AO7:AO8"/>
    <mergeCell ref="AP7:AP8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Y7:Y8"/>
    <mergeCell ref="Z7:Z8"/>
    <mergeCell ref="AA7:AA8"/>
    <mergeCell ref="AS3:AS4"/>
    <mergeCell ref="AT3:AV3"/>
    <mergeCell ref="AW3:AW4"/>
    <mergeCell ref="AG3:AI3"/>
    <mergeCell ref="AJ3:AJ4"/>
    <mergeCell ref="AK3:AN3"/>
    <mergeCell ref="AO3:AR3"/>
    <mergeCell ref="S7:S8"/>
    <mergeCell ref="U10:U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W7:AW8"/>
    <mergeCell ref="AB7:AB8"/>
    <mergeCell ref="AC7:AC8"/>
    <mergeCell ref="AD7:AD8"/>
    <mergeCell ref="AE7:AE8"/>
    <mergeCell ref="AF7:AF8"/>
    <mergeCell ref="AG7:AG8"/>
    <mergeCell ref="AI7:AI8"/>
    <mergeCell ref="AJ7:AJ8"/>
    <mergeCell ref="AU7:AU8"/>
    <mergeCell ref="AV7:AV8"/>
    <mergeCell ref="AK7:AK8"/>
    <mergeCell ref="AL7:AL8"/>
    <mergeCell ref="AM7:AM8"/>
    <mergeCell ref="AB10:AB11"/>
    <mergeCell ref="I13:I14"/>
    <mergeCell ref="Q13:Q14"/>
    <mergeCell ref="R13:R14"/>
    <mergeCell ref="Z13:Z14"/>
    <mergeCell ref="AA13:AA14"/>
    <mergeCell ref="A10:A11"/>
    <mergeCell ref="B10:B11"/>
    <mergeCell ref="C10:C11"/>
    <mergeCell ref="D10:D11"/>
    <mergeCell ref="E10:E11"/>
    <mergeCell ref="F10:F11"/>
    <mergeCell ref="G10:G11"/>
    <mergeCell ref="H10:H11"/>
    <mergeCell ref="Y10:Y11"/>
    <mergeCell ref="J10:J11"/>
    <mergeCell ref="K10:K11"/>
    <mergeCell ref="L10:L11"/>
    <mergeCell ref="M10:M11"/>
    <mergeCell ref="N10:N11"/>
    <mergeCell ref="O10:O11"/>
    <mergeCell ref="P10:P11"/>
    <mergeCell ref="T10:T11"/>
    <mergeCell ref="AO13:AO14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V10:V11"/>
    <mergeCell ref="W10:W11"/>
    <mergeCell ref="X10:X11"/>
    <mergeCell ref="I10:I11"/>
    <mergeCell ref="Q10:Q11"/>
    <mergeCell ref="R10:R11"/>
    <mergeCell ref="Z10:Z11"/>
    <mergeCell ref="AA10:AA11"/>
    <mergeCell ref="AW10:AW11"/>
    <mergeCell ref="AX10:AX11"/>
    <mergeCell ref="AY10:AY11"/>
    <mergeCell ref="AZ10:AZ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13:A14"/>
    <mergeCell ref="B13:B14"/>
    <mergeCell ref="C13:C14"/>
    <mergeCell ref="D13:D14"/>
    <mergeCell ref="E13:E14"/>
    <mergeCell ref="F13:F14"/>
    <mergeCell ref="G13:G14"/>
    <mergeCell ref="H13:H14"/>
    <mergeCell ref="Y13:Y14"/>
    <mergeCell ref="J13:J14"/>
    <mergeCell ref="K13:K14"/>
    <mergeCell ref="L13:L14"/>
    <mergeCell ref="M13:M14"/>
    <mergeCell ref="N13:N14"/>
    <mergeCell ref="O13:O14"/>
    <mergeCell ref="P13:P14"/>
    <mergeCell ref="S13:S14"/>
    <mergeCell ref="T13:T14"/>
    <mergeCell ref="U13:U14"/>
    <mergeCell ref="V13:V14"/>
    <mergeCell ref="W13:W14"/>
    <mergeCell ref="X13:X14"/>
    <mergeCell ref="AJ13:AJ14"/>
    <mergeCell ref="AT13:AT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P13:AP14"/>
    <mergeCell ref="AC13:AC14"/>
    <mergeCell ref="AD13:AD14"/>
    <mergeCell ref="AE13:AE14"/>
    <mergeCell ref="AF13:AF14"/>
    <mergeCell ref="AG13:AG14"/>
    <mergeCell ref="AH13:AH14"/>
    <mergeCell ref="AI13:AI14"/>
    <mergeCell ref="AU13:AU14"/>
    <mergeCell ref="AV13:AV14"/>
    <mergeCell ref="AK13:AK14"/>
    <mergeCell ref="AL13:AL14"/>
    <mergeCell ref="AM13:AM14"/>
    <mergeCell ref="AN13:AN14"/>
    <mergeCell ref="AR17:AR22"/>
    <mergeCell ref="AW13:AW14"/>
    <mergeCell ref="AB13:AB14"/>
    <mergeCell ref="A17:A22"/>
    <mergeCell ref="B17:B22"/>
    <mergeCell ref="C17:C22"/>
    <mergeCell ref="D17:D22"/>
    <mergeCell ref="E17:E22"/>
    <mergeCell ref="F17:F22"/>
    <mergeCell ref="G17:G22"/>
    <mergeCell ref="J17:J22"/>
    <mergeCell ref="K17:K22"/>
    <mergeCell ref="H17:H22"/>
    <mergeCell ref="I17:I22"/>
    <mergeCell ref="AS17:AS22"/>
    <mergeCell ref="AB17:AB22"/>
    <mergeCell ref="AC17:AC22"/>
    <mergeCell ref="AD17:AD22"/>
    <mergeCell ref="AE17:AE22"/>
    <mergeCell ref="AF17:AF22"/>
    <mergeCell ref="P17:P22"/>
    <mergeCell ref="Q17:Q22"/>
    <mergeCell ref="R17:R22"/>
    <mergeCell ref="L17:L22"/>
    <mergeCell ref="AH17:AH22"/>
    <mergeCell ref="AI17:AI22"/>
    <mergeCell ref="AK17:AK22"/>
    <mergeCell ref="AL17:AL22"/>
    <mergeCell ref="AM17:AM22"/>
    <mergeCell ref="AJ17:AJ22"/>
    <mergeCell ref="H24:H29"/>
    <mergeCell ref="I24:I29"/>
    <mergeCell ref="J24:J29"/>
    <mergeCell ref="K24:K29"/>
    <mergeCell ref="L24:L29"/>
    <mergeCell ref="M24:M29"/>
    <mergeCell ref="Z24:Z29"/>
    <mergeCell ref="X17:X22"/>
    <mergeCell ref="Y17:Y22"/>
    <mergeCell ref="Z17:Z22"/>
    <mergeCell ref="AA17:AA22"/>
    <mergeCell ref="M17:M22"/>
    <mergeCell ref="N17:N22"/>
    <mergeCell ref="O17:O22"/>
    <mergeCell ref="V17:V22"/>
    <mergeCell ref="W17:W22"/>
    <mergeCell ref="AY17:AY22"/>
    <mergeCell ref="AZ17:AZ22"/>
    <mergeCell ref="BA17:BA22"/>
    <mergeCell ref="AU17:AU22"/>
    <mergeCell ref="AV17:AV22"/>
    <mergeCell ref="AW17:AW22"/>
    <mergeCell ref="AX17:AX22"/>
    <mergeCell ref="AB24:AB29"/>
    <mergeCell ref="AC24:AC29"/>
    <mergeCell ref="AD24:AD29"/>
    <mergeCell ref="AE24:AE29"/>
    <mergeCell ref="AF24:AF29"/>
    <mergeCell ref="AW24:AW29"/>
    <mergeCell ref="AX24:AX29"/>
    <mergeCell ref="AY24:AY29"/>
    <mergeCell ref="AZ24:AZ29"/>
    <mergeCell ref="AI24:AI29"/>
    <mergeCell ref="AJ24:AJ29"/>
    <mergeCell ref="AO24:AO29"/>
    <mergeCell ref="AP24:AP29"/>
    <mergeCell ref="AQ24:AQ29"/>
    <mergeCell ref="BA24:BA29"/>
    <mergeCell ref="AS24:AS29"/>
    <mergeCell ref="AT24:AT29"/>
    <mergeCell ref="B24:B29"/>
    <mergeCell ref="C24:C29"/>
    <mergeCell ref="D24:D29"/>
    <mergeCell ref="E24:E29"/>
    <mergeCell ref="F24:F29"/>
    <mergeCell ref="G24:G29"/>
    <mergeCell ref="Y24:Y29"/>
    <mergeCell ref="AT17:AT22"/>
    <mergeCell ref="AN17:AN22"/>
    <mergeCell ref="AO17:AO22"/>
    <mergeCell ref="AP17:AP22"/>
    <mergeCell ref="AQ17:AQ22"/>
    <mergeCell ref="AG24:AG29"/>
    <mergeCell ref="AH24:AH29"/>
    <mergeCell ref="Q24:Q29"/>
    <mergeCell ref="R24:R29"/>
    <mergeCell ref="S24:S29"/>
    <mergeCell ref="T24:T29"/>
    <mergeCell ref="U24:U29"/>
    <mergeCell ref="V24:V29"/>
    <mergeCell ref="W24:W29"/>
    <mergeCell ref="X24:X29"/>
    <mergeCell ref="AA24:AA29"/>
    <mergeCell ref="AG17:AG22"/>
    <mergeCell ref="A31:A36"/>
    <mergeCell ref="B31:B36"/>
    <mergeCell ref="C31:C36"/>
    <mergeCell ref="D31:D36"/>
    <mergeCell ref="E31:E36"/>
    <mergeCell ref="F31:F36"/>
    <mergeCell ref="AE31:AE36"/>
    <mergeCell ref="AF31:AF36"/>
    <mergeCell ref="AK24:AK29"/>
    <mergeCell ref="S31:S36"/>
    <mergeCell ref="T31:T36"/>
    <mergeCell ref="U31:U36"/>
    <mergeCell ref="V31:V36"/>
    <mergeCell ref="W31:W36"/>
    <mergeCell ref="M31:M36"/>
    <mergeCell ref="N31:N36"/>
    <mergeCell ref="O31:O36"/>
    <mergeCell ref="P31:P36"/>
    <mergeCell ref="Q31:Q36"/>
    <mergeCell ref="R31:R36"/>
    <mergeCell ref="AB31:AB36"/>
    <mergeCell ref="AC31:AC36"/>
    <mergeCell ref="AD31:AD36"/>
    <mergeCell ref="A24:A29"/>
    <mergeCell ref="AU24:AU29"/>
    <mergeCell ref="AV24:AV29"/>
    <mergeCell ref="AX31:AX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R31:AR36"/>
    <mergeCell ref="AS31:AS36"/>
    <mergeCell ref="AT31:AT36"/>
    <mergeCell ref="AU31:AU36"/>
    <mergeCell ref="AV31:AV36"/>
    <mergeCell ref="AW31:AW36"/>
    <mergeCell ref="AL24:AL29"/>
    <mergeCell ref="AM24:AM29"/>
    <mergeCell ref="AN24:AN29"/>
    <mergeCell ref="AP31:AP36"/>
    <mergeCell ref="AQ31:AQ36"/>
    <mergeCell ref="AZ31:AZ36"/>
    <mergeCell ref="BA31:BA36"/>
    <mergeCell ref="AR24:AR29"/>
    <mergeCell ref="X31:X36"/>
    <mergeCell ref="Y31:Y36"/>
    <mergeCell ref="Z31:Z36"/>
    <mergeCell ref="AA31:AA36"/>
    <mergeCell ref="L38:L43"/>
    <mergeCell ref="M38:M43"/>
    <mergeCell ref="N38:N43"/>
    <mergeCell ref="O38:O43"/>
    <mergeCell ref="P38:P43"/>
    <mergeCell ref="Q38:Q43"/>
    <mergeCell ref="R38:R43"/>
    <mergeCell ref="S38:S43"/>
    <mergeCell ref="AY31:AY36"/>
    <mergeCell ref="AA38:AA43"/>
    <mergeCell ref="AB38:AB43"/>
    <mergeCell ref="AS38:AS43"/>
    <mergeCell ref="AT38:AT43"/>
    <mergeCell ref="AU38:AU43"/>
    <mergeCell ref="AV38:AV43"/>
    <mergeCell ref="AE38:AE43"/>
    <mergeCell ref="AF38:AF43"/>
    <mergeCell ref="A38:A43"/>
    <mergeCell ref="B38:B43"/>
    <mergeCell ref="C38:C43"/>
    <mergeCell ref="D38:D43"/>
    <mergeCell ref="E38:E43"/>
    <mergeCell ref="W38:W43"/>
    <mergeCell ref="X38:X43"/>
    <mergeCell ref="Y38:Y43"/>
    <mergeCell ref="Z38:Z43"/>
    <mergeCell ref="F38:F43"/>
    <mergeCell ref="G38:G43"/>
    <mergeCell ref="H38:H43"/>
    <mergeCell ref="I38:I43"/>
    <mergeCell ref="J38:J43"/>
    <mergeCell ref="K38:K43"/>
    <mergeCell ref="T38:T43"/>
    <mergeCell ref="G31:G36"/>
    <mergeCell ref="H31:H36"/>
    <mergeCell ref="I31:I36"/>
    <mergeCell ref="J31:J36"/>
    <mergeCell ref="K31:K36"/>
    <mergeCell ref="L31:L36"/>
    <mergeCell ref="AZ38:AZ43"/>
    <mergeCell ref="AC45:AC50"/>
    <mergeCell ref="AD45:AD50"/>
    <mergeCell ref="AE45:AE50"/>
    <mergeCell ref="AF45:AF50"/>
    <mergeCell ref="AG45:AG50"/>
    <mergeCell ref="U38:U43"/>
    <mergeCell ref="AK38:AK43"/>
    <mergeCell ref="AL38:AL43"/>
    <mergeCell ref="AM38:AM43"/>
    <mergeCell ref="V38:V43"/>
    <mergeCell ref="AH45:AH50"/>
    <mergeCell ref="AI45:AI50"/>
    <mergeCell ref="AJ45:AJ50"/>
    <mergeCell ref="AK45:AK50"/>
    <mergeCell ref="AG38:AG43"/>
    <mergeCell ref="AH38:AH43"/>
    <mergeCell ref="AI38:AI43"/>
    <mergeCell ref="AJ38:AJ43"/>
    <mergeCell ref="AQ38:AQ43"/>
    <mergeCell ref="AR38:AR43"/>
    <mergeCell ref="P45:P50"/>
    <mergeCell ref="Q45:Q50"/>
    <mergeCell ref="R45:R50"/>
    <mergeCell ref="S45:S50"/>
    <mergeCell ref="AN38:AN43"/>
    <mergeCell ref="AT45:AT50"/>
    <mergeCell ref="T45:T50"/>
    <mergeCell ref="U45:U50"/>
    <mergeCell ref="V45:V50"/>
    <mergeCell ref="W45:W50"/>
    <mergeCell ref="X45:X50"/>
    <mergeCell ref="Y45:Y50"/>
    <mergeCell ref="AC38:AC43"/>
    <mergeCell ref="AD38:AD43"/>
    <mergeCell ref="M45:M50"/>
    <mergeCell ref="N45:N50"/>
    <mergeCell ref="K2:AI2"/>
    <mergeCell ref="AM55:AV55"/>
    <mergeCell ref="G57:P57"/>
    <mergeCell ref="AM57:AV57"/>
    <mergeCell ref="BA38:BA43"/>
    <mergeCell ref="A45:A50"/>
    <mergeCell ref="B45:B50"/>
    <mergeCell ref="C45:C50"/>
    <mergeCell ref="D45:D50"/>
    <mergeCell ref="E45:E50"/>
    <mergeCell ref="F45:F50"/>
    <mergeCell ref="G45:G50"/>
    <mergeCell ref="H45:H50"/>
    <mergeCell ref="Z45:Z50"/>
    <mergeCell ref="AA45:AA50"/>
    <mergeCell ref="AB45:AB50"/>
    <mergeCell ref="AW38:AW43"/>
    <mergeCell ref="AX38:AX43"/>
    <mergeCell ref="AY38:AY43"/>
    <mergeCell ref="AO38:AO43"/>
    <mergeCell ref="AP38:AP43"/>
    <mergeCell ref="O45:O50"/>
    <mergeCell ref="A60:BA60"/>
    <mergeCell ref="AU45:AU50"/>
    <mergeCell ref="AV45:AV50"/>
    <mergeCell ref="AW45:AW50"/>
    <mergeCell ref="AX45:AX50"/>
    <mergeCell ref="AY45:AY50"/>
    <mergeCell ref="AZ45:AZ50"/>
    <mergeCell ref="BA45:BA50"/>
    <mergeCell ref="A53:D53"/>
    <mergeCell ref="G53:V53"/>
    <mergeCell ref="X53:AK53"/>
    <mergeCell ref="AM53:AZ53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I45:I50"/>
    <mergeCell ref="J45:J50"/>
    <mergeCell ref="K45:K50"/>
    <mergeCell ref="L45:L50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J69"/>
  <sheetViews>
    <sheetView showGridLines="0" tabSelected="1" topLeftCell="A50" workbookViewId="0">
      <selection activeCell="Z74" sqref="Z74"/>
    </sheetView>
  </sheetViews>
  <sheetFormatPr defaultColWidth="14.6640625" defaultRowHeight="13.5" customHeight="1"/>
  <cols>
    <col min="1" max="1" width="11.83203125" style="36" customWidth="1"/>
    <col min="2" max="2" width="35.83203125" style="36" customWidth="1"/>
    <col min="3" max="3" width="0" style="36" hidden="1" customWidth="1"/>
    <col min="4" max="4" width="16.5" style="36" customWidth="1"/>
    <col min="5" max="5" width="0" style="36" hidden="1" customWidth="1"/>
    <col min="6" max="6" width="5.5" style="36" customWidth="1"/>
    <col min="7" max="7" width="0" style="36" hidden="1" customWidth="1"/>
    <col min="8" max="8" width="5.5" style="36" customWidth="1"/>
    <col min="9" max="9" width="0" style="36" hidden="1" customWidth="1"/>
    <col min="10" max="10" width="5.5" style="36" customWidth="1"/>
    <col min="11" max="11" width="5.83203125" style="36" customWidth="1"/>
    <col min="12" max="12" width="8" style="36" customWidth="1"/>
    <col min="13" max="13" width="0" style="36" hidden="1" customWidth="1"/>
    <col min="14" max="14" width="7.1640625" style="269" customWidth="1"/>
    <col min="15" max="15" width="8.33203125" style="269" customWidth="1"/>
    <col min="16" max="16" width="9.83203125" style="36" customWidth="1"/>
    <col min="17" max="17" width="0" style="36" hidden="1" customWidth="1"/>
    <col min="18" max="18" width="9.83203125" style="36" customWidth="1"/>
    <col min="19" max="19" width="0" style="36" hidden="1" customWidth="1"/>
    <col min="20" max="20" width="9.83203125" style="36" customWidth="1"/>
    <col min="21" max="21" width="0" style="36" hidden="1" customWidth="1"/>
    <col min="22" max="22" width="9.83203125" style="36" customWidth="1"/>
    <col min="23" max="23" width="0" style="36" hidden="1" customWidth="1"/>
    <col min="24" max="24" width="9.6640625" style="36" customWidth="1"/>
    <col min="25" max="25" width="0" style="36" hidden="1" customWidth="1"/>
    <col min="26" max="26" width="10.33203125" style="36" customWidth="1"/>
    <col min="27" max="28" width="0" style="36" hidden="1" customWidth="1"/>
    <col min="29" max="29" width="14.6640625" style="36"/>
    <col min="30" max="30" width="29.33203125" style="36" customWidth="1"/>
    <col min="31" max="16384" width="14.6640625" style="36"/>
  </cols>
  <sheetData>
    <row r="1" spans="1:36" ht="12.75" customHeight="1" thickBot="1">
      <c r="A1" s="613" t="s">
        <v>51</v>
      </c>
      <c r="B1" s="648" t="s">
        <v>60</v>
      </c>
      <c r="C1" s="649"/>
      <c r="D1" s="650"/>
      <c r="E1" s="641" t="s">
        <v>391</v>
      </c>
      <c r="F1" s="642"/>
      <c r="G1" s="642"/>
      <c r="H1" s="642"/>
      <c r="I1" s="642"/>
      <c r="J1" s="642"/>
      <c r="K1" s="642"/>
      <c r="L1" s="642"/>
      <c r="M1" s="642"/>
      <c r="N1" s="642"/>
      <c r="O1" s="643"/>
      <c r="P1" s="201"/>
      <c r="Q1" s="192"/>
      <c r="R1" s="197"/>
      <c r="S1" s="201"/>
      <c r="T1" s="178"/>
      <c r="U1" s="178"/>
      <c r="V1" s="178"/>
      <c r="W1" s="195"/>
      <c r="X1" s="196"/>
      <c r="Y1" s="192"/>
      <c r="Z1" s="192"/>
      <c r="AA1" s="192"/>
      <c r="AB1" s="181"/>
      <c r="AC1" s="88"/>
    </row>
    <row r="2" spans="1:36" ht="12.75" customHeight="1" thickTop="1">
      <c r="A2" s="613"/>
      <c r="B2" s="648"/>
      <c r="C2" s="649"/>
      <c r="D2" s="650"/>
      <c r="E2" s="644"/>
      <c r="F2" s="645"/>
      <c r="G2" s="645"/>
      <c r="H2" s="645"/>
      <c r="I2" s="645"/>
      <c r="J2" s="645"/>
      <c r="K2" s="645"/>
      <c r="L2" s="645"/>
      <c r="M2" s="645"/>
      <c r="N2" s="645"/>
      <c r="O2" s="646"/>
      <c r="P2" s="631" t="s">
        <v>61</v>
      </c>
      <c r="Q2" s="631"/>
      <c r="R2" s="632"/>
      <c r="S2" s="200"/>
      <c r="T2" s="630" t="s">
        <v>316</v>
      </c>
      <c r="U2" s="631"/>
      <c r="V2" s="615"/>
      <c r="W2" s="181"/>
      <c r="X2" s="630" t="s">
        <v>315</v>
      </c>
      <c r="Y2" s="631"/>
      <c r="Z2" s="615"/>
      <c r="AA2" s="191"/>
      <c r="AB2" s="176"/>
      <c r="AC2" s="88"/>
    </row>
    <row r="3" spans="1:36" ht="12.75" customHeight="1">
      <c r="A3" s="613"/>
      <c r="B3" s="648"/>
      <c r="C3" s="651" t="s">
        <v>314</v>
      </c>
      <c r="D3" s="616" t="s">
        <v>313</v>
      </c>
      <c r="E3" s="180"/>
      <c r="F3" s="610" t="s">
        <v>62</v>
      </c>
      <c r="G3" s="178"/>
      <c r="H3" s="610" t="s">
        <v>63</v>
      </c>
      <c r="I3" s="178"/>
      <c r="J3" s="625" t="s">
        <v>64</v>
      </c>
      <c r="K3" s="626"/>
      <c r="L3" s="626"/>
      <c r="M3" s="626"/>
      <c r="N3" s="626"/>
      <c r="O3" s="627"/>
      <c r="P3" s="615" t="s">
        <v>65</v>
      </c>
      <c r="Q3" s="613"/>
      <c r="R3" s="613" t="s">
        <v>66</v>
      </c>
      <c r="S3" s="614"/>
      <c r="T3" s="615" t="s">
        <v>312</v>
      </c>
      <c r="U3" s="613"/>
      <c r="V3" s="613" t="s">
        <v>311</v>
      </c>
      <c r="W3" s="630"/>
      <c r="X3" s="640" t="s">
        <v>310</v>
      </c>
      <c r="Y3" s="613"/>
      <c r="Z3" s="613" t="s">
        <v>309</v>
      </c>
      <c r="AA3" s="614"/>
      <c r="AB3" s="176"/>
      <c r="AC3" s="88"/>
    </row>
    <row r="4" spans="1:36" ht="12.75" customHeight="1">
      <c r="A4" s="613"/>
      <c r="B4" s="648"/>
      <c r="C4" s="651"/>
      <c r="D4" s="617"/>
      <c r="E4" s="180"/>
      <c r="F4" s="611"/>
      <c r="G4" s="178"/>
      <c r="H4" s="611"/>
      <c r="I4" s="178"/>
      <c r="J4" s="619" t="s">
        <v>67</v>
      </c>
      <c r="K4" s="630" t="s">
        <v>68</v>
      </c>
      <c r="L4" s="631"/>
      <c r="M4" s="631"/>
      <c r="N4" s="631"/>
      <c r="O4" s="632"/>
      <c r="P4" s="624" t="s">
        <v>305</v>
      </c>
      <c r="Q4" s="622"/>
      <c r="R4" s="622" t="s">
        <v>308</v>
      </c>
      <c r="S4" s="623"/>
      <c r="T4" s="637" t="s">
        <v>307</v>
      </c>
      <c r="U4" s="622"/>
      <c r="V4" s="622" t="s">
        <v>306</v>
      </c>
      <c r="W4" s="623"/>
      <c r="X4" s="656" t="s">
        <v>305</v>
      </c>
      <c r="Y4" s="622"/>
      <c r="Z4" s="622" t="s">
        <v>304</v>
      </c>
      <c r="AA4" s="657"/>
      <c r="AB4" s="176"/>
      <c r="AC4" s="88"/>
    </row>
    <row r="5" spans="1:36" ht="11.25" customHeight="1">
      <c r="A5" s="613"/>
      <c r="B5" s="648"/>
      <c r="C5" s="651"/>
      <c r="D5" s="617"/>
      <c r="E5" s="180"/>
      <c r="F5" s="611"/>
      <c r="G5" s="178"/>
      <c r="H5" s="611"/>
      <c r="I5" s="178"/>
      <c r="J5" s="620"/>
      <c r="K5" s="652" t="s">
        <v>387</v>
      </c>
      <c r="L5" s="652" t="s">
        <v>388</v>
      </c>
      <c r="M5" s="653"/>
      <c r="N5" s="610" t="s">
        <v>389</v>
      </c>
      <c r="O5" s="628" t="s">
        <v>390</v>
      </c>
      <c r="P5" s="638" t="s">
        <v>67</v>
      </c>
      <c r="Q5" s="178"/>
      <c r="R5" s="610" t="s">
        <v>67</v>
      </c>
      <c r="S5" s="181"/>
      <c r="T5" s="635" t="s">
        <v>67</v>
      </c>
      <c r="U5" s="190"/>
      <c r="V5" s="633" t="s">
        <v>67</v>
      </c>
      <c r="W5" s="181"/>
      <c r="X5" s="654" t="s">
        <v>67</v>
      </c>
      <c r="Y5" s="178"/>
      <c r="Z5" s="610" t="s">
        <v>67</v>
      </c>
      <c r="AA5" s="177"/>
      <c r="AB5" s="189"/>
      <c r="AC5" s="88"/>
      <c r="AD5" s="183"/>
      <c r="AE5" s="183"/>
    </row>
    <row r="6" spans="1:36" ht="72.75" customHeight="1">
      <c r="A6" s="613"/>
      <c r="B6" s="648"/>
      <c r="C6" s="651"/>
      <c r="D6" s="618"/>
      <c r="E6" s="180"/>
      <c r="F6" s="612"/>
      <c r="G6" s="178"/>
      <c r="H6" s="612"/>
      <c r="I6" s="178"/>
      <c r="J6" s="621"/>
      <c r="K6" s="652"/>
      <c r="L6" s="652"/>
      <c r="M6" s="653"/>
      <c r="N6" s="612"/>
      <c r="O6" s="629"/>
      <c r="P6" s="639"/>
      <c r="Q6" s="186" t="s">
        <v>69</v>
      </c>
      <c r="R6" s="612"/>
      <c r="S6" s="187" t="s">
        <v>69</v>
      </c>
      <c r="T6" s="636"/>
      <c r="U6" s="188" t="s">
        <v>69</v>
      </c>
      <c r="V6" s="634"/>
      <c r="W6" s="187" t="s">
        <v>69</v>
      </c>
      <c r="X6" s="655"/>
      <c r="Y6" s="186" t="s">
        <v>69</v>
      </c>
      <c r="Z6" s="612"/>
      <c r="AA6" s="185" t="s">
        <v>69</v>
      </c>
      <c r="AB6" s="184" t="s">
        <v>69</v>
      </c>
      <c r="AC6" s="500"/>
      <c r="AG6" s="183"/>
      <c r="AH6" s="183"/>
      <c r="AI6" s="183"/>
      <c r="AJ6" s="183"/>
    </row>
    <row r="7" spans="1:36" ht="13.5" customHeight="1">
      <c r="A7" s="178" t="s">
        <v>1</v>
      </c>
      <c r="B7" s="274" t="s">
        <v>2</v>
      </c>
      <c r="C7" s="272" t="s">
        <v>3</v>
      </c>
      <c r="D7" s="182" t="s">
        <v>4</v>
      </c>
      <c r="E7" s="180" t="s">
        <v>5</v>
      </c>
      <c r="F7" s="178" t="s">
        <v>6</v>
      </c>
      <c r="G7" s="178" t="s">
        <v>7</v>
      </c>
      <c r="H7" s="178" t="s">
        <v>8</v>
      </c>
      <c r="I7" s="178" t="s">
        <v>9</v>
      </c>
      <c r="J7" s="178" t="s">
        <v>10</v>
      </c>
      <c r="K7" s="178" t="s">
        <v>11</v>
      </c>
      <c r="L7" s="178" t="s">
        <v>12</v>
      </c>
      <c r="M7" s="271" t="s">
        <v>13</v>
      </c>
      <c r="N7" s="270">
        <v>13</v>
      </c>
      <c r="O7" s="274">
        <v>14</v>
      </c>
      <c r="P7" s="272">
        <v>15</v>
      </c>
      <c r="Q7" s="178" t="s">
        <v>25</v>
      </c>
      <c r="R7" s="178">
        <v>16</v>
      </c>
      <c r="S7" s="181" t="s">
        <v>27</v>
      </c>
      <c r="T7" s="180">
        <v>17</v>
      </c>
      <c r="U7" s="178" t="s">
        <v>30</v>
      </c>
      <c r="V7" s="177">
        <v>18</v>
      </c>
      <c r="W7" s="176" t="s">
        <v>34</v>
      </c>
      <c r="X7" s="179">
        <v>19</v>
      </c>
      <c r="Y7" s="178" t="s">
        <v>37</v>
      </c>
      <c r="Z7" s="178">
        <v>20</v>
      </c>
      <c r="AA7" s="177" t="s">
        <v>40</v>
      </c>
      <c r="AB7" s="176" t="s">
        <v>42</v>
      </c>
      <c r="AC7" s="88"/>
    </row>
    <row r="8" spans="1:36" ht="13.5" customHeight="1">
      <c r="A8" s="133"/>
      <c r="B8" s="294"/>
      <c r="C8" s="133"/>
      <c r="D8" s="120"/>
      <c r="E8" s="175"/>
      <c r="F8" s="133"/>
      <c r="G8" s="133"/>
      <c r="H8" s="133"/>
      <c r="I8" s="133"/>
      <c r="J8" s="174">
        <f>P9+R9+T9+V9+X9+Z9</f>
        <v>4176</v>
      </c>
      <c r="K8" s="133"/>
      <c r="L8" s="133"/>
      <c r="M8" s="133"/>
      <c r="N8" s="198"/>
      <c r="O8" s="121"/>
      <c r="P8" s="283">
        <f>SUM(P9/17)</f>
        <v>36</v>
      </c>
      <c r="Q8" s="170">
        <f>SUM(Q9/16)</f>
        <v>0</v>
      </c>
      <c r="R8" s="172">
        <f>SUM(R9/23)</f>
        <v>36</v>
      </c>
      <c r="S8" s="168">
        <f>SUM(S9/16)</f>
        <v>0</v>
      </c>
      <c r="T8" s="171">
        <f>SUM(T9/16)</f>
        <v>36</v>
      </c>
      <c r="U8" s="170">
        <f>SUM(U9/16)</f>
        <v>0</v>
      </c>
      <c r="V8" s="169">
        <f>SUM(V9/22)</f>
        <v>36</v>
      </c>
      <c r="W8" s="168">
        <f>SUM(W9/16)</f>
        <v>1.625</v>
      </c>
      <c r="X8" s="173">
        <f>SUM(X9/17)</f>
        <v>36</v>
      </c>
      <c r="Y8" s="168">
        <f>SUM(Y9/16)</f>
        <v>2.375</v>
      </c>
      <c r="Z8" s="167">
        <f>SUM(Z9/21)</f>
        <v>36</v>
      </c>
      <c r="AA8" s="166"/>
      <c r="AB8" s="133"/>
      <c r="AC8" s="88"/>
    </row>
    <row r="9" spans="1:36" ht="13.5" customHeight="1" thickBot="1">
      <c r="A9" s="279"/>
      <c r="B9" s="299"/>
      <c r="C9" s="279"/>
      <c r="D9" s="300"/>
      <c r="E9" s="165"/>
      <c r="F9" s="67">
        <f t="shared" ref="F9:Z9" si="0">SUM(F10+F30+F41+F59)</f>
        <v>4158</v>
      </c>
      <c r="G9" s="67" t="e">
        <f t="shared" si="0"/>
        <v>#REF!</v>
      </c>
      <c r="H9" s="67">
        <f t="shared" si="0"/>
        <v>1376</v>
      </c>
      <c r="I9" s="67">
        <f t="shared" si="0"/>
        <v>0</v>
      </c>
      <c r="J9" s="67">
        <f t="shared" si="0"/>
        <v>2772</v>
      </c>
      <c r="K9" s="67">
        <f t="shared" si="0"/>
        <v>1866</v>
      </c>
      <c r="L9" s="67">
        <f t="shared" si="0"/>
        <v>868</v>
      </c>
      <c r="M9" s="67">
        <f t="shared" si="0"/>
        <v>0</v>
      </c>
      <c r="N9" s="67">
        <f t="shared" si="0"/>
        <v>20</v>
      </c>
      <c r="O9" s="296">
        <f t="shared" si="0"/>
        <v>1404</v>
      </c>
      <c r="P9" s="297">
        <f t="shared" si="0"/>
        <v>612</v>
      </c>
      <c r="Q9" s="67">
        <f t="shared" si="0"/>
        <v>0</v>
      </c>
      <c r="R9" s="67">
        <f t="shared" si="0"/>
        <v>828</v>
      </c>
      <c r="S9" s="278">
        <f t="shared" si="0"/>
        <v>0</v>
      </c>
      <c r="T9" s="298">
        <f t="shared" si="0"/>
        <v>576</v>
      </c>
      <c r="U9" s="67">
        <f t="shared" si="0"/>
        <v>0</v>
      </c>
      <c r="V9" s="67">
        <f t="shared" si="0"/>
        <v>792</v>
      </c>
      <c r="W9" s="278">
        <f t="shared" si="0"/>
        <v>26</v>
      </c>
      <c r="X9" s="298">
        <f t="shared" si="0"/>
        <v>612</v>
      </c>
      <c r="Y9" s="67">
        <f t="shared" si="0"/>
        <v>38</v>
      </c>
      <c r="Z9" s="67">
        <f t="shared" si="0"/>
        <v>756</v>
      </c>
      <c r="AA9" s="164"/>
      <c r="AB9" s="163"/>
      <c r="AC9" s="88"/>
    </row>
    <row r="10" spans="1:36" ht="13.5" customHeight="1" thickTop="1" thickBot="1">
      <c r="A10" s="302" t="s">
        <v>303</v>
      </c>
      <c r="B10" s="303" t="s">
        <v>302</v>
      </c>
      <c r="C10" s="304"/>
      <c r="D10" s="305"/>
      <c r="E10" s="306"/>
      <c r="F10" s="302">
        <f t="shared" ref="F10:Z10" si="1">F11+F20+F24</f>
        <v>3088</v>
      </c>
      <c r="G10" s="302" t="e">
        <f t="shared" si="1"/>
        <v>#REF!</v>
      </c>
      <c r="H10" s="302">
        <f t="shared" si="1"/>
        <v>1026</v>
      </c>
      <c r="I10" s="302">
        <f t="shared" si="1"/>
        <v>0</v>
      </c>
      <c r="J10" s="302">
        <f t="shared" si="1"/>
        <v>2052</v>
      </c>
      <c r="K10" s="302">
        <f t="shared" si="1"/>
        <v>1426</v>
      </c>
      <c r="L10" s="302">
        <f t="shared" si="1"/>
        <v>628</v>
      </c>
      <c r="M10" s="302">
        <f t="shared" si="1"/>
        <v>0</v>
      </c>
      <c r="N10" s="302">
        <f t="shared" si="1"/>
        <v>20</v>
      </c>
      <c r="O10" s="305">
        <f t="shared" si="1"/>
        <v>0</v>
      </c>
      <c r="P10" s="304">
        <f t="shared" si="1"/>
        <v>442</v>
      </c>
      <c r="Q10" s="302">
        <f t="shared" si="1"/>
        <v>0</v>
      </c>
      <c r="R10" s="302">
        <f t="shared" si="1"/>
        <v>492</v>
      </c>
      <c r="S10" s="307">
        <f t="shared" si="1"/>
        <v>0</v>
      </c>
      <c r="T10" s="308">
        <f t="shared" si="1"/>
        <v>436</v>
      </c>
      <c r="U10" s="302">
        <f t="shared" si="1"/>
        <v>0</v>
      </c>
      <c r="V10" s="302">
        <f t="shared" si="1"/>
        <v>520</v>
      </c>
      <c r="W10" s="307">
        <f t="shared" si="1"/>
        <v>0</v>
      </c>
      <c r="X10" s="308">
        <f t="shared" si="1"/>
        <v>104</v>
      </c>
      <c r="Y10" s="302">
        <f t="shared" si="1"/>
        <v>38</v>
      </c>
      <c r="Z10" s="302">
        <f t="shared" si="1"/>
        <v>58</v>
      </c>
      <c r="AA10" s="132"/>
      <c r="AB10" s="131"/>
      <c r="AC10" s="88"/>
    </row>
    <row r="11" spans="1:36" ht="28.5" customHeight="1" thickTop="1" thickBot="1">
      <c r="A11" s="324"/>
      <c r="B11" s="325" t="s">
        <v>398</v>
      </c>
      <c r="C11" s="326"/>
      <c r="D11" s="327"/>
      <c r="E11" s="328"/>
      <c r="F11" s="326">
        <f t="shared" ref="F11:Z11" si="2">F12+F13+F14+F15+F16+F17+F18+F19</f>
        <v>1909</v>
      </c>
      <c r="G11" s="326">
        <f t="shared" si="2"/>
        <v>0</v>
      </c>
      <c r="H11" s="326">
        <f t="shared" si="2"/>
        <v>645</v>
      </c>
      <c r="I11" s="326">
        <f t="shared" si="2"/>
        <v>0</v>
      </c>
      <c r="J11" s="326">
        <f t="shared" si="2"/>
        <v>1254</v>
      </c>
      <c r="K11" s="326">
        <f t="shared" si="2"/>
        <v>878</v>
      </c>
      <c r="L11" s="326">
        <f t="shared" si="2"/>
        <v>376</v>
      </c>
      <c r="M11" s="326">
        <f t="shared" si="2"/>
        <v>0</v>
      </c>
      <c r="N11" s="326">
        <f t="shared" si="2"/>
        <v>0</v>
      </c>
      <c r="O11" s="327">
        <f t="shared" si="2"/>
        <v>0</v>
      </c>
      <c r="P11" s="329">
        <f t="shared" si="2"/>
        <v>302</v>
      </c>
      <c r="Q11" s="326">
        <f t="shared" si="2"/>
        <v>0</v>
      </c>
      <c r="R11" s="326">
        <f t="shared" si="2"/>
        <v>334</v>
      </c>
      <c r="S11" s="330">
        <f t="shared" si="2"/>
        <v>0</v>
      </c>
      <c r="T11" s="328">
        <f t="shared" si="2"/>
        <v>266</v>
      </c>
      <c r="U11" s="326">
        <f t="shared" si="2"/>
        <v>0</v>
      </c>
      <c r="V11" s="326">
        <f t="shared" si="2"/>
        <v>316</v>
      </c>
      <c r="W11" s="330">
        <f t="shared" si="2"/>
        <v>0</v>
      </c>
      <c r="X11" s="328">
        <f t="shared" si="2"/>
        <v>0</v>
      </c>
      <c r="Y11" s="326">
        <f t="shared" si="2"/>
        <v>0</v>
      </c>
      <c r="Z11" s="326">
        <f t="shared" si="2"/>
        <v>36</v>
      </c>
      <c r="AA11" s="140"/>
      <c r="AB11" s="139"/>
      <c r="AC11" s="88"/>
    </row>
    <row r="12" spans="1:36" ht="13.5" customHeight="1" thickTop="1">
      <c r="A12" s="309" t="s">
        <v>399</v>
      </c>
      <c r="B12" s="310" t="s">
        <v>301</v>
      </c>
      <c r="C12" s="311"/>
      <c r="D12" s="312" t="s">
        <v>291</v>
      </c>
      <c r="E12" s="313"/>
      <c r="F12" s="314">
        <f>H12+J12</f>
        <v>170</v>
      </c>
      <c r="G12" s="311"/>
      <c r="H12" s="311">
        <v>46</v>
      </c>
      <c r="I12" s="311"/>
      <c r="J12" s="315">
        <f t="shared" ref="J12:J18" si="3">P12+R12+T12+V12+X12+Y12</f>
        <v>124</v>
      </c>
      <c r="K12" s="62">
        <v>124</v>
      </c>
      <c r="L12" s="62"/>
      <c r="M12" s="275"/>
      <c r="N12" s="62"/>
      <c r="O12" s="316"/>
      <c r="P12" s="317">
        <v>28</v>
      </c>
      <c r="Q12" s="318"/>
      <c r="R12" s="316">
        <v>32</v>
      </c>
      <c r="S12" s="319"/>
      <c r="T12" s="320">
        <v>34</v>
      </c>
      <c r="U12" s="321"/>
      <c r="V12" s="322">
        <v>30</v>
      </c>
      <c r="W12" s="319"/>
      <c r="X12" s="323"/>
      <c r="Y12" s="62"/>
      <c r="Z12" s="62"/>
      <c r="AA12" s="113"/>
      <c r="AB12" s="112"/>
      <c r="AC12" s="194">
        <f>P12+R12+T12+V12+X12+Z12</f>
        <v>124</v>
      </c>
    </row>
    <row r="13" spans="1:36" ht="13.5" customHeight="1">
      <c r="A13" s="148" t="s">
        <v>400</v>
      </c>
      <c r="B13" s="147" t="s">
        <v>300</v>
      </c>
      <c r="C13" s="52"/>
      <c r="D13" s="160" t="s">
        <v>287</v>
      </c>
      <c r="E13" s="123"/>
      <c r="F13" s="314">
        <f>H13+J13</f>
        <v>272</v>
      </c>
      <c r="G13" s="52"/>
      <c r="H13" s="52">
        <v>90</v>
      </c>
      <c r="I13" s="52"/>
      <c r="J13" s="122">
        <f t="shared" si="3"/>
        <v>182</v>
      </c>
      <c r="K13" s="34">
        <v>182</v>
      </c>
      <c r="L13" s="198"/>
      <c r="M13" s="133"/>
      <c r="N13" s="198"/>
      <c r="O13" s="121"/>
      <c r="P13" s="59">
        <v>66</v>
      </c>
      <c r="Q13" s="61"/>
      <c r="R13" s="121">
        <v>46</v>
      </c>
      <c r="S13" s="112"/>
      <c r="T13" s="146">
        <v>34</v>
      </c>
      <c r="U13" s="145"/>
      <c r="V13" s="161">
        <v>36</v>
      </c>
      <c r="W13" s="112"/>
      <c r="X13" s="141"/>
      <c r="Y13" s="34"/>
      <c r="Z13" s="34"/>
      <c r="AA13" s="113"/>
      <c r="AB13" s="112"/>
      <c r="AC13" s="194">
        <f t="shared" ref="AC13:AC59" si="4">P13+R13+T13+V13+X13+Z13</f>
        <v>182</v>
      </c>
    </row>
    <row r="14" spans="1:36" ht="13.5" customHeight="1">
      <c r="A14" s="148" t="s">
        <v>401</v>
      </c>
      <c r="B14" s="147" t="s">
        <v>299</v>
      </c>
      <c r="C14" s="52"/>
      <c r="D14" s="160" t="s">
        <v>287</v>
      </c>
      <c r="E14" s="123"/>
      <c r="F14" s="162">
        <f t="shared" ref="F14:F19" si="5">H14+J14</f>
        <v>250</v>
      </c>
      <c r="G14" s="52"/>
      <c r="H14" s="52">
        <v>78</v>
      </c>
      <c r="I14" s="52"/>
      <c r="J14" s="122">
        <f t="shared" si="3"/>
        <v>172</v>
      </c>
      <c r="K14" s="34"/>
      <c r="L14" s="198">
        <v>172</v>
      </c>
      <c r="M14" s="133"/>
      <c r="N14" s="198"/>
      <c r="O14" s="121"/>
      <c r="P14" s="59">
        <v>52</v>
      </c>
      <c r="Q14" s="61"/>
      <c r="R14" s="34">
        <v>54</v>
      </c>
      <c r="S14" s="138"/>
      <c r="T14" s="146">
        <v>34</v>
      </c>
      <c r="U14" s="145"/>
      <c r="V14" s="144">
        <v>32</v>
      </c>
      <c r="W14" s="138"/>
      <c r="X14" s="141"/>
      <c r="Y14" s="34"/>
      <c r="Z14" s="34"/>
      <c r="AA14" s="113"/>
      <c r="AB14" s="112"/>
      <c r="AC14" s="194">
        <f t="shared" si="4"/>
        <v>172</v>
      </c>
    </row>
    <row r="15" spans="1:36" ht="13.5" customHeight="1">
      <c r="A15" s="154" t="s">
        <v>402</v>
      </c>
      <c r="B15" s="149" t="s">
        <v>298</v>
      </c>
      <c r="C15" s="52"/>
      <c r="D15" s="160" t="s">
        <v>291</v>
      </c>
      <c r="E15" s="123"/>
      <c r="F15" s="162">
        <v>474</v>
      </c>
      <c r="G15" s="52"/>
      <c r="H15" s="52">
        <v>140</v>
      </c>
      <c r="I15" s="52"/>
      <c r="J15" s="122">
        <v>324</v>
      </c>
      <c r="K15" s="34">
        <v>324</v>
      </c>
      <c r="L15" s="198"/>
      <c r="M15" s="133"/>
      <c r="N15" s="198"/>
      <c r="O15" s="121"/>
      <c r="P15" s="59">
        <v>64</v>
      </c>
      <c r="Q15" s="61"/>
      <c r="R15" s="34">
        <v>96</v>
      </c>
      <c r="S15" s="138"/>
      <c r="T15" s="159">
        <v>68</v>
      </c>
      <c r="U15" s="145"/>
      <c r="V15" s="144">
        <v>96</v>
      </c>
      <c r="W15" s="138"/>
      <c r="X15" s="141"/>
      <c r="Y15" s="70"/>
      <c r="Z15" s="34"/>
      <c r="AA15" s="113"/>
      <c r="AB15" s="112"/>
      <c r="AC15" s="194">
        <f t="shared" si="4"/>
        <v>324</v>
      </c>
    </row>
    <row r="16" spans="1:36" ht="15.75" customHeight="1">
      <c r="A16" s="148" t="s">
        <v>403</v>
      </c>
      <c r="B16" s="147" t="s">
        <v>297</v>
      </c>
      <c r="C16" s="52"/>
      <c r="D16" s="160" t="s">
        <v>289</v>
      </c>
      <c r="E16" s="123"/>
      <c r="F16" s="162">
        <v>248</v>
      </c>
      <c r="G16" s="52"/>
      <c r="H16" s="52">
        <v>76</v>
      </c>
      <c r="I16" s="52"/>
      <c r="J16" s="122">
        <f t="shared" si="3"/>
        <v>172</v>
      </c>
      <c r="K16" s="34">
        <v>172</v>
      </c>
      <c r="L16" s="198"/>
      <c r="M16" s="133"/>
      <c r="N16" s="198"/>
      <c r="O16" s="121"/>
      <c r="P16" s="59">
        <v>34</v>
      </c>
      <c r="Q16" s="61"/>
      <c r="R16" s="34">
        <v>40</v>
      </c>
      <c r="S16" s="138"/>
      <c r="T16" s="159">
        <v>36</v>
      </c>
      <c r="U16" s="145"/>
      <c r="V16" s="144">
        <v>62</v>
      </c>
      <c r="W16" s="138"/>
      <c r="X16" s="141"/>
      <c r="Y16" s="61"/>
      <c r="Z16" s="34"/>
      <c r="AA16" s="113"/>
      <c r="AB16" s="112"/>
      <c r="AC16" s="499">
        <f t="shared" si="4"/>
        <v>172</v>
      </c>
    </row>
    <row r="17" spans="1:29" ht="13.5" customHeight="1">
      <c r="A17" s="148" t="s">
        <v>404</v>
      </c>
      <c r="B17" s="147" t="s">
        <v>296</v>
      </c>
      <c r="C17" s="52"/>
      <c r="D17" s="160" t="s">
        <v>289</v>
      </c>
      <c r="E17" s="123"/>
      <c r="F17" s="162">
        <f t="shared" si="5"/>
        <v>344</v>
      </c>
      <c r="G17" s="52"/>
      <c r="H17" s="52">
        <v>172</v>
      </c>
      <c r="I17" s="52"/>
      <c r="J17" s="122">
        <f t="shared" si="3"/>
        <v>172</v>
      </c>
      <c r="K17" s="34"/>
      <c r="L17" s="198">
        <v>172</v>
      </c>
      <c r="M17" s="133"/>
      <c r="N17" s="198"/>
      <c r="O17" s="121"/>
      <c r="P17" s="59">
        <v>34</v>
      </c>
      <c r="Q17" s="61"/>
      <c r="R17" s="34">
        <v>46</v>
      </c>
      <c r="S17" s="138"/>
      <c r="T17" s="159">
        <v>32</v>
      </c>
      <c r="U17" s="145"/>
      <c r="V17" s="144">
        <v>60</v>
      </c>
      <c r="W17" s="138"/>
      <c r="X17" s="141"/>
      <c r="Y17" s="61"/>
      <c r="Z17" s="34"/>
      <c r="AA17" s="113"/>
      <c r="AB17" s="112"/>
      <c r="AC17" s="194">
        <f t="shared" si="4"/>
        <v>172</v>
      </c>
    </row>
    <row r="18" spans="1:29" ht="16.5" customHeight="1">
      <c r="A18" s="148" t="s">
        <v>405</v>
      </c>
      <c r="B18" s="147" t="s">
        <v>295</v>
      </c>
      <c r="C18" s="52"/>
      <c r="D18" s="160" t="s">
        <v>326</v>
      </c>
      <c r="E18" s="123"/>
      <c r="F18" s="162">
        <f t="shared" si="5"/>
        <v>108</v>
      </c>
      <c r="G18" s="52"/>
      <c r="H18" s="52">
        <v>36</v>
      </c>
      <c r="I18" s="52"/>
      <c r="J18" s="122">
        <f t="shared" si="3"/>
        <v>72</v>
      </c>
      <c r="K18" s="34">
        <v>56</v>
      </c>
      <c r="L18" s="198">
        <v>16</v>
      </c>
      <c r="M18" s="133"/>
      <c r="N18" s="198"/>
      <c r="O18" s="121"/>
      <c r="P18" s="59">
        <v>24</v>
      </c>
      <c r="Q18" s="61"/>
      <c r="R18" s="34">
        <v>20</v>
      </c>
      <c r="S18" s="138"/>
      <c r="T18" s="159">
        <v>28</v>
      </c>
      <c r="U18" s="145"/>
      <c r="V18" s="161"/>
      <c r="W18" s="112"/>
      <c r="X18" s="141"/>
      <c r="Y18" s="34"/>
      <c r="Z18" s="34"/>
      <c r="AA18" s="113"/>
      <c r="AB18" s="112"/>
      <c r="AC18" s="194">
        <f t="shared" si="4"/>
        <v>72</v>
      </c>
    </row>
    <row r="19" spans="1:29" ht="13.5" customHeight="1">
      <c r="A19" s="148" t="s">
        <v>406</v>
      </c>
      <c r="B19" s="147" t="s">
        <v>294</v>
      </c>
      <c r="C19" s="52"/>
      <c r="D19" s="124" t="s">
        <v>194</v>
      </c>
      <c r="E19" s="112"/>
      <c r="F19" s="162">
        <f t="shared" si="5"/>
        <v>43</v>
      </c>
      <c r="G19" s="52"/>
      <c r="H19" s="52">
        <v>7</v>
      </c>
      <c r="I19" s="52"/>
      <c r="J19" s="122">
        <v>36</v>
      </c>
      <c r="K19" s="34">
        <v>20</v>
      </c>
      <c r="L19" s="198">
        <v>16</v>
      </c>
      <c r="M19" s="133"/>
      <c r="N19" s="198"/>
      <c r="O19" s="121"/>
      <c r="P19" s="59"/>
      <c r="Q19" s="61"/>
      <c r="R19" s="121"/>
      <c r="S19" s="112"/>
      <c r="T19" s="159"/>
      <c r="U19" s="145"/>
      <c r="V19" s="161"/>
      <c r="W19" s="112"/>
      <c r="X19" s="141"/>
      <c r="Y19" s="61"/>
      <c r="Z19" s="34">
        <v>36</v>
      </c>
      <c r="AA19" s="113"/>
      <c r="AB19" s="112"/>
      <c r="AC19" s="194">
        <f t="shared" si="4"/>
        <v>36</v>
      </c>
    </row>
    <row r="20" spans="1:29" ht="26.25" customHeight="1">
      <c r="A20" s="154"/>
      <c r="B20" s="158" t="s">
        <v>407</v>
      </c>
      <c r="C20" s="52"/>
      <c r="D20" s="124"/>
      <c r="E20" s="129"/>
      <c r="F20" s="34">
        <f>F21+F22+F23</f>
        <v>596</v>
      </c>
      <c r="G20" s="198" t="e">
        <f>G21+G22+#REF!+#REF!+#REF!+G23</f>
        <v>#REF!</v>
      </c>
      <c r="H20" s="198">
        <f>H21+H22+H23</f>
        <v>198</v>
      </c>
      <c r="I20" s="198">
        <f t="shared" ref="I20:Z20" si="6">I21+I22+I23</f>
        <v>0</v>
      </c>
      <c r="J20" s="198">
        <f t="shared" si="6"/>
        <v>398</v>
      </c>
      <c r="K20" s="198">
        <f t="shared" si="6"/>
        <v>214</v>
      </c>
      <c r="L20" s="198">
        <f t="shared" si="6"/>
        <v>184</v>
      </c>
      <c r="M20" s="198">
        <f t="shared" si="6"/>
        <v>0</v>
      </c>
      <c r="N20" s="198">
        <f t="shared" si="6"/>
        <v>0</v>
      </c>
      <c r="O20" s="121">
        <f t="shared" si="6"/>
        <v>0</v>
      </c>
      <c r="P20" s="59">
        <f t="shared" si="6"/>
        <v>140</v>
      </c>
      <c r="Q20" s="198">
        <f t="shared" si="6"/>
        <v>0</v>
      </c>
      <c r="R20" s="121">
        <f t="shared" si="6"/>
        <v>104</v>
      </c>
      <c r="S20" s="59">
        <f t="shared" si="6"/>
        <v>0</v>
      </c>
      <c r="T20" s="198">
        <f t="shared" si="6"/>
        <v>68</v>
      </c>
      <c r="U20" s="198">
        <f t="shared" si="6"/>
        <v>0</v>
      </c>
      <c r="V20" s="121">
        <f t="shared" si="6"/>
        <v>86</v>
      </c>
      <c r="W20" s="59">
        <f t="shared" si="6"/>
        <v>0</v>
      </c>
      <c r="X20" s="198">
        <f t="shared" si="6"/>
        <v>0</v>
      </c>
      <c r="Y20" s="198">
        <f t="shared" si="6"/>
        <v>0</v>
      </c>
      <c r="Z20" s="198">
        <f t="shared" si="6"/>
        <v>0</v>
      </c>
      <c r="AA20" s="113"/>
      <c r="AB20" s="112"/>
      <c r="AC20" s="194">
        <f t="shared" si="4"/>
        <v>398</v>
      </c>
    </row>
    <row r="21" spans="1:29" ht="13.5" customHeight="1" thickBot="1">
      <c r="A21" s="154" t="s">
        <v>408</v>
      </c>
      <c r="B21" s="149" t="s">
        <v>293</v>
      </c>
      <c r="C21" s="157"/>
      <c r="D21" s="124" t="s">
        <v>287</v>
      </c>
      <c r="E21" s="112"/>
      <c r="F21" s="153">
        <f>H21+J21</f>
        <v>248</v>
      </c>
      <c r="G21" s="52"/>
      <c r="H21" s="52">
        <v>82</v>
      </c>
      <c r="I21" s="52"/>
      <c r="J21" s="122">
        <f t="shared" ref="J21:J23" si="7">Z21+X21+V21+T21+R21+P21</f>
        <v>166</v>
      </c>
      <c r="K21" s="34">
        <v>44</v>
      </c>
      <c r="L21" s="198">
        <v>122</v>
      </c>
      <c r="M21" s="133"/>
      <c r="N21" s="198"/>
      <c r="O21" s="121"/>
      <c r="P21" s="59">
        <v>52</v>
      </c>
      <c r="Q21" s="61"/>
      <c r="R21" s="121">
        <v>52</v>
      </c>
      <c r="S21" s="112"/>
      <c r="T21" s="146">
        <v>34</v>
      </c>
      <c r="U21" s="145"/>
      <c r="V21" s="161">
        <v>28</v>
      </c>
      <c r="W21" s="112"/>
      <c r="X21" s="141"/>
      <c r="Y21" s="138"/>
      <c r="Z21" s="198"/>
      <c r="AA21" s="156"/>
      <c r="AB21" s="155"/>
      <c r="AC21" s="194">
        <f t="shared" si="4"/>
        <v>166</v>
      </c>
    </row>
    <row r="22" spans="1:29" ht="13.5" customHeight="1" thickBot="1">
      <c r="A22" s="154" t="s">
        <v>409</v>
      </c>
      <c r="B22" s="149" t="s">
        <v>292</v>
      </c>
      <c r="C22" s="75"/>
      <c r="D22" s="124" t="s">
        <v>291</v>
      </c>
      <c r="E22" s="112"/>
      <c r="F22" s="153">
        <f t="shared" ref="F22:F23" si="8">H22+J22</f>
        <v>294</v>
      </c>
      <c r="G22" s="52"/>
      <c r="H22" s="52">
        <v>98</v>
      </c>
      <c r="I22" s="52"/>
      <c r="J22" s="122">
        <f t="shared" si="7"/>
        <v>196</v>
      </c>
      <c r="K22" s="34">
        <v>150</v>
      </c>
      <c r="L22" s="198">
        <v>46</v>
      </c>
      <c r="M22" s="133"/>
      <c r="N22" s="198"/>
      <c r="O22" s="121"/>
      <c r="P22" s="59">
        <v>52</v>
      </c>
      <c r="Q22" s="61"/>
      <c r="R22" s="121">
        <v>52</v>
      </c>
      <c r="S22" s="112"/>
      <c r="T22" s="146">
        <v>34</v>
      </c>
      <c r="U22" s="145"/>
      <c r="V22" s="161">
        <v>58</v>
      </c>
      <c r="W22" s="112"/>
      <c r="X22" s="141"/>
      <c r="Y22" s="34"/>
      <c r="Z22" s="60"/>
      <c r="AA22" s="140"/>
      <c r="AB22" s="139"/>
      <c r="AC22" s="194">
        <f t="shared" si="4"/>
        <v>196</v>
      </c>
    </row>
    <row r="23" spans="1:29" ht="13.5" customHeight="1">
      <c r="A23" s="148" t="s">
        <v>410</v>
      </c>
      <c r="B23" s="147" t="s">
        <v>395</v>
      </c>
      <c r="C23" s="52"/>
      <c r="D23" s="124" t="s">
        <v>276</v>
      </c>
      <c r="E23" s="59"/>
      <c r="F23" s="153">
        <f t="shared" si="8"/>
        <v>54</v>
      </c>
      <c r="G23" s="34"/>
      <c r="H23" s="34">
        <v>18</v>
      </c>
      <c r="I23" s="34"/>
      <c r="J23" s="122">
        <f t="shared" si="7"/>
        <v>36</v>
      </c>
      <c r="K23" s="34">
        <v>20</v>
      </c>
      <c r="L23" s="198">
        <v>16</v>
      </c>
      <c r="M23" s="133"/>
      <c r="N23" s="198"/>
      <c r="O23" s="121"/>
      <c r="P23" s="59">
        <v>36</v>
      </c>
      <c r="Q23" s="34"/>
      <c r="R23" s="121"/>
      <c r="S23" s="133"/>
      <c r="T23" s="150"/>
      <c r="U23" s="144"/>
      <c r="V23" s="161"/>
      <c r="W23" s="133"/>
      <c r="X23" s="59"/>
      <c r="Y23" s="34"/>
      <c r="Z23" s="198"/>
      <c r="AA23" s="113"/>
      <c r="AB23" s="112"/>
      <c r="AC23" s="194">
        <f t="shared" si="4"/>
        <v>36</v>
      </c>
    </row>
    <row r="24" spans="1:29" ht="29.25" customHeight="1">
      <c r="A24" s="148"/>
      <c r="B24" s="149" t="s">
        <v>418</v>
      </c>
      <c r="C24" s="52"/>
      <c r="D24" s="124"/>
      <c r="E24" s="129"/>
      <c r="F24" s="34">
        <f>F25+F26+F27+F28+F29</f>
        <v>583</v>
      </c>
      <c r="G24" s="198">
        <f t="shared" ref="G24:AB24" si="9">G25+G26+G27+G28+G29</f>
        <v>0</v>
      </c>
      <c r="H24" s="198">
        <f t="shared" si="9"/>
        <v>183</v>
      </c>
      <c r="I24" s="198">
        <f t="shared" si="9"/>
        <v>0</v>
      </c>
      <c r="J24" s="198">
        <f t="shared" si="9"/>
        <v>400</v>
      </c>
      <c r="K24" s="198">
        <f t="shared" si="9"/>
        <v>334</v>
      </c>
      <c r="L24" s="198">
        <f t="shared" si="9"/>
        <v>68</v>
      </c>
      <c r="M24" s="198">
        <f t="shared" si="9"/>
        <v>0</v>
      </c>
      <c r="N24" s="198">
        <f t="shared" si="9"/>
        <v>20</v>
      </c>
      <c r="O24" s="198">
        <f t="shared" si="9"/>
        <v>0</v>
      </c>
      <c r="P24" s="198">
        <f t="shared" si="9"/>
        <v>0</v>
      </c>
      <c r="Q24" s="198">
        <f t="shared" si="9"/>
        <v>0</v>
      </c>
      <c r="R24" s="198">
        <f t="shared" si="9"/>
        <v>54</v>
      </c>
      <c r="S24" s="198">
        <f t="shared" si="9"/>
        <v>0</v>
      </c>
      <c r="T24" s="198">
        <f t="shared" si="9"/>
        <v>102</v>
      </c>
      <c r="U24" s="198">
        <f t="shared" si="9"/>
        <v>0</v>
      </c>
      <c r="V24" s="198">
        <f t="shared" si="9"/>
        <v>118</v>
      </c>
      <c r="W24" s="198">
        <f t="shared" si="9"/>
        <v>0</v>
      </c>
      <c r="X24" s="198">
        <f t="shared" si="9"/>
        <v>104</v>
      </c>
      <c r="Y24" s="198">
        <f t="shared" si="9"/>
        <v>38</v>
      </c>
      <c r="Z24" s="198">
        <f t="shared" si="9"/>
        <v>22</v>
      </c>
      <c r="AA24" s="198">
        <f t="shared" si="9"/>
        <v>0</v>
      </c>
      <c r="AB24" s="198">
        <f t="shared" si="9"/>
        <v>0</v>
      </c>
      <c r="AC24" s="194">
        <f t="shared" si="4"/>
        <v>400</v>
      </c>
    </row>
    <row r="25" spans="1:29" s="426" customFormat="1" ht="13.5" customHeight="1">
      <c r="A25" s="148" t="s">
        <v>411</v>
      </c>
      <c r="B25" s="147" t="s">
        <v>290</v>
      </c>
      <c r="C25" s="425"/>
      <c r="D25" s="124" t="s">
        <v>287</v>
      </c>
      <c r="E25" s="112"/>
      <c r="F25" s="153">
        <f t="shared" ref="F25" si="10">H25+J25</f>
        <v>162</v>
      </c>
      <c r="G25" s="425"/>
      <c r="H25" s="425">
        <v>48</v>
      </c>
      <c r="I25" s="425"/>
      <c r="J25" s="122">
        <f t="shared" ref="J25" si="11">Z25+X25+V25+T25+R25+P25</f>
        <v>114</v>
      </c>
      <c r="K25" s="198">
        <v>74</v>
      </c>
      <c r="L25" s="198">
        <v>40</v>
      </c>
      <c r="M25" s="133"/>
      <c r="N25" s="198"/>
      <c r="O25" s="121"/>
      <c r="P25" s="59"/>
      <c r="Q25" s="61"/>
      <c r="R25" s="121">
        <v>54</v>
      </c>
      <c r="S25" s="112"/>
      <c r="T25" s="146">
        <v>34</v>
      </c>
      <c r="U25" s="145"/>
      <c r="V25" s="161">
        <v>26</v>
      </c>
      <c r="W25" s="112"/>
      <c r="X25" s="141"/>
      <c r="Y25" s="198"/>
      <c r="Z25" s="198"/>
      <c r="AA25" s="113"/>
      <c r="AB25" s="112"/>
      <c r="AC25" s="194"/>
    </row>
    <row r="26" spans="1:29" s="426" customFormat="1" ht="13.5" customHeight="1">
      <c r="A26" s="148" t="s">
        <v>412</v>
      </c>
      <c r="B26" s="147" t="s">
        <v>397</v>
      </c>
      <c r="C26" s="425"/>
      <c r="D26" s="124" t="s">
        <v>289</v>
      </c>
      <c r="E26" s="152"/>
      <c r="F26" s="153">
        <f t="shared" ref="F26:F27" si="12">H26+J26</f>
        <v>250</v>
      </c>
      <c r="G26" s="425"/>
      <c r="H26" s="425">
        <v>78</v>
      </c>
      <c r="I26" s="425"/>
      <c r="J26" s="122">
        <f t="shared" ref="J26:J27" si="13">Z26+X26+V26+T26+R26+P26</f>
        <v>172</v>
      </c>
      <c r="K26" s="198">
        <v>172</v>
      </c>
      <c r="L26" s="198"/>
      <c r="M26" s="133"/>
      <c r="N26" s="198"/>
      <c r="O26" s="121"/>
      <c r="P26" s="59"/>
      <c r="Q26" s="425"/>
      <c r="R26" s="121"/>
      <c r="S26" s="112"/>
      <c r="T26" s="146">
        <v>46</v>
      </c>
      <c r="U26" s="151"/>
      <c r="V26" s="161">
        <v>72</v>
      </c>
      <c r="W26" s="112"/>
      <c r="X26" s="141">
        <v>32</v>
      </c>
      <c r="Y26" s="198">
        <v>20</v>
      </c>
      <c r="Z26" s="198">
        <v>22</v>
      </c>
      <c r="AA26" s="113"/>
      <c r="AB26" s="112"/>
      <c r="AC26" s="194"/>
    </row>
    <row r="27" spans="1:29" s="426" customFormat="1" ht="13.5" customHeight="1">
      <c r="A27" s="148" t="s">
        <v>413</v>
      </c>
      <c r="B27" s="147" t="s">
        <v>288</v>
      </c>
      <c r="C27" s="152"/>
      <c r="D27" s="124" t="s">
        <v>287</v>
      </c>
      <c r="E27" s="133"/>
      <c r="F27" s="141">
        <f t="shared" si="12"/>
        <v>54</v>
      </c>
      <c r="G27" s="198"/>
      <c r="H27" s="198">
        <v>18</v>
      </c>
      <c r="I27" s="198"/>
      <c r="J27" s="122">
        <f t="shared" si="13"/>
        <v>36</v>
      </c>
      <c r="K27" s="198">
        <v>40</v>
      </c>
      <c r="L27" s="198">
        <v>18</v>
      </c>
      <c r="M27" s="133"/>
      <c r="N27" s="198"/>
      <c r="O27" s="121"/>
      <c r="P27" s="59"/>
      <c r="Q27" s="198"/>
      <c r="R27" s="121"/>
      <c r="S27" s="133"/>
      <c r="T27" s="146"/>
      <c r="U27" s="144"/>
      <c r="V27" s="161"/>
      <c r="W27" s="133"/>
      <c r="X27" s="141">
        <v>36</v>
      </c>
      <c r="Y27" s="198">
        <v>18</v>
      </c>
      <c r="Z27" s="198"/>
      <c r="AA27" s="113"/>
      <c r="AB27" s="112"/>
      <c r="AC27" s="194"/>
    </row>
    <row r="28" spans="1:29" ht="12">
      <c r="A28" s="148" t="s">
        <v>414</v>
      </c>
      <c r="B28" s="493" t="s">
        <v>286</v>
      </c>
      <c r="C28" s="152"/>
      <c r="D28" s="429" t="s">
        <v>194</v>
      </c>
      <c r="E28" s="138"/>
      <c r="F28" s="141">
        <v>63</v>
      </c>
      <c r="G28" s="423"/>
      <c r="H28" s="423">
        <v>21</v>
      </c>
      <c r="I28" s="423"/>
      <c r="J28" s="122">
        <f>P28+R28+T28+V28+X28+Y28</f>
        <v>42</v>
      </c>
      <c r="K28" s="198">
        <v>22</v>
      </c>
      <c r="L28" s="59"/>
      <c r="M28" s="198"/>
      <c r="N28" s="198">
        <v>20</v>
      </c>
      <c r="O28" s="121"/>
      <c r="P28" s="59"/>
      <c r="Q28" s="423"/>
      <c r="R28" s="121"/>
      <c r="S28" s="152"/>
      <c r="T28" s="144">
        <v>22</v>
      </c>
      <c r="U28" s="151"/>
      <c r="V28" s="161">
        <v>20</v>
      </c>
      <c r="W28" s="152"/>
      <c r="X28" s="198"/>
      <c r="Y28" s="198"/>
      <c r="Z28" s="198"/>
      <c r="AA28" s="113"/>
      <c r="AB28" s="112"/>
      <c r="AC28" s="194">
        <f t="shared" si="4"/>
        <v>42</v>
      </c>
    </row>
    <row r="29" spans="1:29" s="424" customFormat="1" ht="13.5" customHeight="1" thickBot="1">
      <c r="A29" s="498" t="s">
        <v>415</v>
      </c>
      <c r="B29" s="484" t="s">
        <v>396</v>
      </c>
      <c r="C29" s="483"/>
      <c r="D29" s="432" t="s">
        <v>194</v>
      </c>
      <c r="E29" s="485"/>
      <c r="F29" s="141">
        <v>54</v>
      </c>
      <c r="G29" s="486"/>
      <c r="H29" s="486">
        <v>18</v>
      </c>
      <c r="I29" s="486"/>
      <c r="J29" s="122">
        <f t="shared" ref="J29" si="14">P29+R29+T29+V29+X29+Y29</f>
        <v>36</v>
      </c>
      <c r="K29" s="488">
        <v>26</v>
      </c>
      <c r="L29" s="487">
        <v>10</v>
      </c>
      <c r="M29" s="486"/>
      <c r="N29" s="488"/>
      <c r="O29" s="489"/>
      <c r="P29" s="59"/>
      <c r="Q29" s="486"/>
      <c r="R29" s="121"/>
      <c r="S29" s="486"/>
      <c r="T29" s="490"/>
      <c r="U29" s="491"/>
      <c r="V29" s="126"/>
      <c r="W29" s="486"/>
      <c r="X29" s="59">
        <v>36</v>
      </c>
      <c r="Y29" s="486"/>
      <c r="Z29" s="198"/>
      <c r="AA29" s="107"/>
      <c r="AB29" s="106"/>
      <c r="AC29" s="194"/>
    </row>
    <row r="30" spans="1:29" ht="13.5" customHeight="1" thickBot="1">
      <c r="A30" s="351" t="s">
        <v>158</v>
      </c>
      <c r="B30" s="494" t="s">
        <v>285</v>
      </c>
      <c r="C30" s="400"/>
      <c r="D30" s="352"/>
      <c r="E30" s="467"/>
      <c r="F30" s="354">
        <f>F31+F33+F32+F34+F35+F36+F37+F38+F39</f>
        <v>522</v>
      </c>
      <c r="G30" s="353">
        <f t="shared" ref="G30:Z30" si="15">G31+G33+G32+G34+G35+G36+G37+G38+G39</f>
        <v>0</v>
      </c>
      <c r="H30" s="353">
        <f t="shared" si="15"/>
        <v>174</v>
      </c>
      <c r="I30" s="353">
        <f t="shared" si="15"/>
        <v>0</v>
      </c>
      <c r="J30" s="353">
        <f t="shared" si="15"/>
        <v>348</v>
      </c>
      <c r="K30" s="353">
        <f t="shared" si="15"/>
        <v>242</v>
      </c>
      <c r="L30" s="356">
        <f t="shared" si="15"/>
        <v>106</v>
      </c>
      <c r="M30" s="353">
        <f t="shared" si="15"/>
        <v>0</v>
      </c>
      <c r="N30" s="353">
        <f t="shared" si="15"/>
        <v>0</v>
      </c>
      <c r="O30" s="355">
        <f t="shared" si="15"/>
        <v>0</v>
      </c>
      <c r="P30" s="356">
        <f t="shared" si="15"/>
        <v>38</v>
      </c>
      <c r="Q30" s="353">
        <f t="shared" si="15"/>
        <v>0</v>
      </c>
      <c r="R30" s="355">
        <f t="shared" si="15"/>
        <v>158</v>
      </c>
      <c r="S30" s="356">
        <f t="shared" si="15"/>
        <v>0</v>
      </c>
      <c r="T30" s="353">
        <f t="shared" si="15"/>
        <v>0</v>
      </c>
      <c r="U30" s="353">
        <f t="shared" si="15"/>
        <v>0</v>
      </c>
      <c r="V30" s="355">
        <f t="shared" si="15"/>
        <v>32</v>
      </c>
      <c r="W30" s="356">
        <f t="shared" si="15"/>
        <v>0</v>
      </c>
      <c r="X30" s="353">
        <f t="shared" si="15"/>
        <v>0</v>
      </c>
      <c r="Y30" s="353">
        <f t="shared" si="15"/>
        <v>0</v>
      </c>
      <c r="Z30" s="353">
        <f t="shared" si="15"/>
        <v>120</v>
      </c>
      <c r="AA30" s="132"/>
      <c r="AB30" s="131"/>
      <c r="AC30" s="194">
        <f t="shared" si="4"/>
        <v>348</v>
      </c>
    </row>
    <row r="31" spans="1:29" ht="13.5" customHeight="1" thickTop="1">
      <c r="A31" s="62" t="s">
        <v>159</v>
      </c>
      <c r="B31" s="495" t="s">
        <v>235</v>
      </c>
      <c r="C31" s="401"/>
      <c r="D31" s="341" t="s">
        <v>276</v>
      </c>
      <c r="E31" s="313"/>
      <c r="F31" s="202">
        <f>H31+J31</f>
        <v>60</v>
      </c>
      <c r="G31" s="343"/>
      <c r="H31" s="343">
        <v>20</v>
      </c>
      <c r="I31" s="343"/>
      <c r="J31" s="344">
        <v>40</v>
      </c>
      <c r="K31" s="345">
        <v>26</v>
      </c>
      <c r="L31" s="492">
        <v>14</v>
      </c>
      <c r="M31" s="275"/>
      <c r="N31" s="62"/>
      <c r="O31" s="316"/>
      <c r="P31" s="317"/>
      <c r="Q31" s="318"/>
      <c r="R31" s="316">
        <v>40</v>
      </c>
      <c r="S31" s="346"/>
      <c r="T31" s="347"/>
      <c r="U31" s="348"/>
      <c r="V31" s="349"/>
      <c r="W31" s="319"/>
      <c r="X31" s="350"/>
      <c r="Y31" s="318"/>
      <c r="Z31" s="62"/>
      <c r="AA31" s="113"/>
      <c r="AB31" s="112"/>
      <c r="AC31" s="194">
        <f t="shared" si="4"/>
        <v>40</v>
      </c>
    </row>
    <row r="32" spans="1:29" ht="13.5" customHeight="1">
      <c r="A32" s="198" t="s">
        <v>160</v>
      </c>
      <c r="B32" s="496" t="s">
        <v>21</v>
      </c>
      <c r="C32" s="152"/>
      <c r="D32" s="130" t="s">
        <v>196</v>
      </c>
      <c r="E32" s="123"/>
      <c r="F32" s="434">
        <f t="shared" ref="F32:F38" si="16">H32+J32</f>
        <v>54</v>
      </c>
      <c r="G32" s="31"/>
      <c r="H32" s="31">
        <v>18</v>
      </c>
      <c r="I32" s="31"/>
      <c r="J32" s="16">
        <v>36</v>
      </c>
      <c r="K32" s="15">
        <v>26</v>
      </c>
      <c r="L32" s="15">
        <v>10</v>
      </c>
      <c r="M32" s="133"/>
      <c r="N32" s="198"/>
      <c r="O32" s="121"/>
      <c r="P32" s="59"/>
      <c r="Q32" s="61"/>
      <c r="R32" s="121">
        <v>36</v>
      </c>
      <c r="S32" s="128"/>
      <c r="T32" s="127"/>
      <c r="U32" s="117"/>
      <c r="V32" s="126"/>
      <c r="W32" s="112"/>
      <c r="X32" s="125"/>
      <c r="Y32" s="61"/>
      <c r="Z32" s="34"/>
      <c r="AA32" s="113"/>
      <c r="AB32" s="112"/>
      <c r="AC32" s="194">
        <f t="shared" si="4"/>
        <v>36</v>
      </c>
    </row>
    <row r="33" spans="1:29" ht="14.25" customHeight="1">
      <c r="A33" s="198" t="s">
        <v>161</v>
      </c>
      <c r="B33" s="497" t="s">
        <v>236</v>
      </c>
      <c r="C33" s="152"/>
      <c r="D33" s="124" t="s">
        <v>284</v>
      </c>
      <c r="E33" s="129"/>
      <c r="F33" s="202">
        <f t="shared" si="16"/>
        <v>63</v>
      </c>
      <c r="G33" s="31"/>
      <c r="H33" s="31">
        <v>21</v>
      </c>
      <c r="I33" s="31"/>
      <c r="J33" s="16">
        <v>42</v>
      </c>
      <c r="K33" s="15">
        <v>32</v>
      </c>
      <c r="L33" s="15">
        <v>10</v>
      </c>
      <c r="M33" s="133"/>
      <c r="N33" s="198"/>
      <c r="O33" s="121"/>
      <c r="P33" s="59"/>
      <c r="Q33" s="61"/>
      <c r="R33" s="121">
        <v>42</v>
      </c>
      <c r="S33" s="128"/>
      <c r="T33" s="127"/>
      <c r="U33" s="117"/>
      <c r="V33" s="126"/>
      <c r="W33" s="112"/>
      <c r="X33" s="125"/>
      <c r="Y33" s="61"/>
      <c r="Z33" s="34"/>
      <c r="AA33" s="113"/>
      <c r="AB33" s="112"/>
      <c r="AC33" s="194">
        <f t="shared" si="4"/>
        <v>42</v>
      </c>
    </row>
    <row r="34" spans="1:29" ht="13.5" customHeight="1">
      <c r="A34" s="34" t="s">
        <v>162</v>
      </c>
      <c r="B34" s="406" t="s">
        <v>327</v>
      </c>
      <c r="C34" s="152"/>
      <c r="D34" s="124" t="s">
        <v>284</v>
      </c>
      <c r="E34" s="129"/>
      <c r="F34" s="24">
        <f t="shared" si="16"/>
        <v>60</v>
      </c>
      <c r="G34" s="31"/>
      <c r="H34" s="31">
        <v>20</v>
      </c>
      <c r="I34" s="31"/>
      <c r="J34" s="16">
        <v>40</v>
      </c>
      <c r="K34" s="15">
        <v>30</v>
      </c>
      <c r="L34" s="15">
        <v>10</v>
      </c>
      <c r="M34" s="133"/>
      <c r="N34" s="198"/>
      <c r="O34" s="121"/>
      <c r="P34" s="59"/>
      <c r="Q34" s="61"/>
      <c r="R34" s="34">
        <v>40</v>
      </c>
      <c r="S34" s="113"/>
      <c r="T34" s="127"/>
      <c r="U34" s="117"/>
      <c r="V34" s="126"/>
      <c r="W34" s="112"/>
      <c r="X34" s="125"/>
      <c r="Y34" s="61"/>
      <c r="Z34" s="34"/>
      <c r="AA34" s="113"/>
      <c r="AB34" s="112"/>
      <c r="AC34" s="194">
        <f t="shared" si="4"/>
        <v>40</v>
      </c>
    </row>
    <row r="35" spans="1:29" ht="13.5" customHeight="1">
      <c r="A35" s="34" t="s">
        <v>163</v>
      </c>
      <c r="B35" s="406" t="s">
        <v>237</v>
      </c>
      <c r="C35" s="152"/>
      <c r="D35" s="130" t="s">
        <v>196</v>
      </c>
      <c r="E35" s="129"/>
      <c r="F35" s="24">
        <f t="shared" si="16"/>
        <v>54</v>
      </c>
      <c r="G35" s="35"/>
      <c r="H35" s="35">
        <v>18</v>
      </c>
      <c r="I35" s="35"/>
      <c r="J35" s="14">
        <v>36</v>
      </c>
      <c r="K35" s="23">
        <v>24</v>
      </c>
      <c r="L35" s="23">
        <v>12</v>
      </c>
      <c r="M35" s="133"/>
      <c r="N35" s="198"/>
      <c r="O35" s="121"/>
      <c r="P35" s="59"/>
      <c r="Q35" s="61"/>
      <c r="R35" s="34"/>
      <c r="S35" s="113"/>
      <c r="T35" s="127"/>
      <c r="U35" s="117"/>
      <c r="V35" s="126"/>
      <c r="W35" s="112"/>
      <c r="X35" s="125"/>
      <c r="Y35" s="61"/>
      <c r="Z35" s="34">
        <v>36</v>
      </c>
      <c r="AA35" s="113"/>
      <c r="AB35" s="112"/>
      <c r="AC35" s="194">
        <f t="shared" si="4"/>
        <v>36</v>
      </c>
    </row>
    <row r="36" spans="1:29" ht="13.5" customHeight="1">
      <c r="A36" s="34" t="s">
        <v>164</v>
      </c>
      <c r="B36" s="406" t="s">
        <v>238</v>
      </c>
      <c r="C36" s="152"/>
      <c r="D36" s="130" t="s">
        <v>196</v>
      </c>
      <c r="E36" s="129"/>
      <c r="F36" s="24">
        <f t="shared" si="16"/>
        <v>54</v>
      </c>
      <c r="G36" s="35"/>
      <c r="H36" s="35">
        <v>18</v>
      </c>
      <c r="I36" s="35"/>
      <c r="J36" s="14">
        <v>36</v>
      </c>
      <c r="K36" s="23">
        <v>24</v>
      </c>
      <c r="L36" s="23">
        <v>12</v>
      </c>
      <c r="M36" s="133"/>
      <c r="N36" s="198"/>
      <c r="O36" s="121"/>
      <c r="P36" s="59"/>
      <c r="Q36" s="138"/>
      <c r="R36" s="34"/>
      <c r="S36" s="113"/>
      <c r="T36" s="127"/>
      <c r="U36" s="142"/>
      <c r="V36" s="126"/>
      <c r="W36" s="112"/>
      <c r="X36" s="125"/>
      <c r="Y36" s="138"/>
      <c r="Z36" s="34">
        <v>36</v>
      </c>
      <c r="AA36" s="113"/>
      <c r="AB36" s="112"/>
      <c r="AC36" s="194">
        <f t="shared" si="4"/>
        <v>36</v>
      </c>
    </row>
    <row r="37" spans="1:29" ht="13.5" customHeight="1">
      <c r="A37" s="34" t="s">
        <v>165</v>
      </c>
      <c r="B37" s="406" t="s">
        <v>22</v>
      </c>
      <c r="C37" s="152"/>
      <c r="D37" s="130" t="s">
        <v>196</v>
      </c>
      <c r="E37" s="129"/>
      <c r="F37" s="24">
        <f t="shared" si="16"/>
        <v>48</v>
      </c>
      <c r="G37" s="35"/>
      <c r="H37" s="35">
        <v>16</v>
      </c>
      <c r="I37" s="35"/>
      <c r="J37" s="14">
        <v>32</v>
      </c>
      <c r="K37" s="23">
        <v>10</v>
      </c>
      <c r="L37" s="23">
        <v>22</v>
      </c>
      <c r="M37" s="133"/>
      <c r="N37" s="198"/>
      <c r="O37" s="121"/>
      <c r="P37" s="59"/>
      <c r="Q37" s="138"/>
      <c r="R37" s="34"/>
      <c r="S37" s="113"/>
      <c r="T37" s="127"/>
      <c r="U37" s="142"/>
      <c r="V37" s="126">
        <v>32</v>
      </c>
      <c r="W37" s="112"/>
      <c r="X37" s="125"/>
      <c r="Y37" s="138"/>
      <c r="Z37" s="34"/>
      <c r="AA37" s="113"/>
      <c r="AB37" s="112"/>
      <c r="AC37" s="194">
        <f t="shared" si="4"/>
        <v>32</v>
      </c>
    </row>
    <row r="38" spans="1:29" ht="13.5" customHeight="1">
      <c r="A38" s="143" t="s">
        <v>209</v>
      </c>
      <c r="B38" s="407" t="s">
        <v>182</v>
      </c>
      <c r="C38" s="152"/>
      <c r="D38" s="124" t="s">
        <v>281</v>
      </c>
      <c r="E38" s="129"/>
      <c r="F38" s="202">
        <f t="shared" si="16"/>
        <v>75</v>
      </c>
      <c r="G38" s="52"/>
      <c r="H38" s="52">
        <v>25</v>
      </c>
      <c r="I38" s="52"/>
      <c r="J38" s="122">
        <f>SUM(P38:Z38)</f>
        <v>50</v>
      </c>
      <c r="K38" s="34">
        <v>50</v>
      </c>
      <c r="L38" s="198"/>
      <c r="M38" s="133"/>
      <c r="N38" s="198"/>
      <c r="O38" s="121"/>
      <c r="P38" s="59">
        <v>38</v>
      </c>
      <c r="Q38" s="138"/>
      <c r="R38" s="34"/>
      <c r="S38" s="113"/>
      <c r="T38" s="127"/>
      <c r="U38" s="142"/>
      <c r="V38" s="126"/>
      <c r="W38" s="112"/>
      <c r="X38" s="125"/>
      <c r="Y38" s="138"/>
      <c r="Z38" s="34">
        <v>12</v>
      </c>
      <c r="AA38" s="113"/>
      <c r="AB38" s="112"/>
      <c r="AC38" s="194">
        <f t="shared" si="4"/>
        <v>50</v>
      </c>
    </row>
    <row r="39" spans="1:29" ht="13.5" customHeight="1">
      <c r="A39" s="143" t="s">
        <v>319</v>
      </c>
      <c r="B39" s="407" t="s">
        <v>283</v>
      </c>
      <c r="C39" s="152"/>
      <c r="D39" s="124" t="s">
        <v>196</v>
      </c>
      <c r="E39" s="129"/>
      <c r="F39" s="202">
        <v>54</v>
      </c>
      <c r="G39" s="52"/>
      <c r="H39" s="52">
        <v>18</v>
      </c>
      <c r="I39" s="52"/>
      <c r="J39" s="122">
        <v>36</v>
      </c>
      <c r="K39" s="34">
        <v>20</v>
      </c>
      <c r="L39" s="198">
        <v>16</v>
      </c>
      <c r="M39" s="133"/>
      <c r="N39" s="198"/>
      <c r="O39" s="121"/>
      <c r="P39" s="59"/>
      <c r="Q39" s="138"/>
      <c r="R39" s="34"/>
      <c r="S39" s="113"/>
      <c r="T39" s="127"/>
      <c r="U39" s="142"/>
      <c r="V39" s="126"/>
      <c r="W39" s="112"/>
      <c r="X39" s="125"/>
      <c r="Y39" s="138"/>
      <c r="Z39" s="34">
        <v>36</v>
      </c>
      <c r="AA39" s="113"/>
      <c r="AB39" s="112"/>
      <c r="AC39" s="194">
        <f t="shared" si="4"/>
        <v>36</v>
      </c>
    </row>
    <row r="40" spans="1:29" ht="13.5" customHeight="1" thickBot="1">
      <c r="A40" s="67"/>
      <c r="B40" s="408"/>
      <c r="C40" s="399"/>
      <c r="D40" s="357"/>
      <c r="E40" s="358"/>
      <c r="F40" s="67"/>
      <c r="G40" s="336"/>
      <c r="H40" s="336"/>
      <c r="I40" s="336"/>
      <c r="J40" s="339"/>
      <c r="K40" s="67"/>
      <c r="L40" s="67"/>
      <c r="M40" s="279"/>
      <c r="N40" s="67"/>
      <c r="O40" s="296"/>
      <c r="P40" s="297"/>
      <c r="Q40" s="340"/>
      <c r="R40" s="296"/>
      <c r="S40" s="359"/>
      <c r="T40" s="360"/>
      <c r="U40" s="361"/>
      <c r="V40" s="362"/>
      <c r="W40" s="338"/>
      <c r="X40" s="298"/>
      <c r="Y40" s="340"/>
      <c r="Z40" s="67"/>
      <c r="AA40" s="113"/>
      <c r="AB40" s="112"/>
      <c r="AC40" s="194">
        <f t="shared" si="4"/>
        <v>0</v>
      </c>
    </row>
    <row r="41" spans="1:29" ht="13.5" customHeight="1" thickTop="1" thickBot="1">
      <c r="A41" s="365" t="s">
        <v>166</v>
      </c>
      <c r="B41" s="409" t="s">
        <v>282</v>
      </c>
      <c r="C41" s="369"/>
      <c r="D41" s="366"/>
      <c r="E41" s="367"/>
      <c r="F41" s="365">
        <f>F43+F48+F53</f>
        <v>468</v>
      </c>
      <c r="G41" s="365">
        <f t="shared" ref="G41:Z41" si="17">G43+G48+G53</f>
        <v>0</v>
      </c>
      <c r="H41" s="365">
        <f t="shared" si="17"/>
        <v>136</v>
      </c>
      <c r="I41" s="365">
        <f t="shared" si="17"/>
        <v>0</v>
      </c>
      <c r="J41" s="365">
        <f t="shared" si="17"/>
        <v>332</v>
      </c>
      <c r="K41" s="365">
        <f t="shared" si="17"/>
        <v>198</v>
      </c>
      <c r="L41" s="365">
        <f t="shared" si="17"/>
        <v>134</v>
      </c>
      <c r="M41" s="365">
        <f t="shared" si="17"/>
        <v>0</v>
      </c>
      <c r="N41" s="365">
        <f t="shared" si="17"/>
        <v>0</v>
      </c>
      <c r="O41" s="368">
        <f t="shared" si="17"/>
        <v>1404</v>
      </c>
      <c r="P41" s="367">
        <f t="shared" si="17"/>
        <v>132</v>
      </c>
      <c r="Q41" s="365">
        <f t="shared" si="17"/>
        <v>0</v>
      </c>
      <c r="R41" s="366">
        <f t="shared" si="17"/>
        <v>178</v>
      </c>
      <c r="S41" s="369">
        <f t="shared" si="17"/>
        <v>0</v>
      </c>
      <c r="T41" s="365">
        <f t="shared" si="17"/>
        <v>140</v>
      </c>
      <c r="U41" s="365">
        <f t="shared" si="17"/>
        <v>0</v>
      </c>
      <c r="V41" s="366">
        <f t="shared" si="17"/>
        <v>240</v>
      </c>
      <c r="W41" s="369">
        <f t="shared" si="17"/>
        <v>26</v>
      </c>
      <c r="X41" s="365">
        <f t="shared" si="17"/>
        <v>496</v>
      </c>
      <c r="Y41" s="365">
        <f t="shared" si="17"/>
        <v>0</v>
      </c>
      <c r="Z41" s="365">
        <f t="shared" si="17"/>
        <v>550</v>
      </c>
      <c r="AA41" s="132"/>
      <c r="AB41" s="131"/>
      <c r="AC41" s="194">
        <f t="shared" si="4"/>
        <v>1736</v>
      </c>
    </row>
    <row r="42" spans="1:29" ht="13.5" customHeight="1" thickTop="1" thickBot="1">
      <c r="A42" s="326" t="s">
        <v>167</v>
      </c>
      <c r="B42" s="410" t="s">
        <v>23</v>
      </c>
      <c r="C42" s="329"/>
      <c r="D42" s="327"/>
      <c r="E42" s="328"/>
      <c r="F42" s="365"/>
      <c r="G42" s="326"/>
      <c r="H42" s="326"/>
      <c r="I42" s="326"/>
      <c r="J42" s="365"/>
      <c r="K42" s="326"/>
      <c r="L42" s="326"/>
      <c r="M42" s="370"/>
      <c r="N42" s="326"/>
      <c r="O42" s="327"/>
      <c r="P42" s="329"/>
      <c r="Q42" s="371"/>
      <c r="R42" s="327"/>
      <c r="S42" s="372"/>
      <c r="T42" s="373"/>
      <c r="U42" s="374"/>
      <c r="V42" s="375"/>
      <c r="W42" s="370"/>
      <c r="X42" s="376"/>
      <c r="Y42" s="371"/>
      <c r="Z42" s="326"/>
      <c r="AA42" s="140"/>
      <c r="AB42" s="139"/>
      <c r="AC42" s="194">
        <f t="shared" si="4"/>
        <v>0</v>
      </c>
    </row>
    <row r="43" spans="1:29" ht="72" customHeight="1" thickTop="1" thickBot="1">
      <c r="A43" s="365" t="s">
        <v>168</v>
      </c>
      <c r="B43" s="411" t="s">
        <v>239</v>
      </c>
      <c r="C43" s="369"/>
      <c r="D43" s="366" t="s">
        <v>195</v>
      </c>
      <c r="E43" s="367"/>
      <c r="F43" s="365">
        <f>SUM(F44:F47)</f>
        <v>194</v>
      </c>
      <c r="G43" s="365">
        <f>SUM(G44:G47)</f>
        <v>0</v>
      </c>
      <c r="H43" s="365">
        <f>SUM(H44:H47)</f>
        <v>54</v>
      </c>
      <c r="I43" s="365">
        <f>SUM(I44:I47)</f>
        <v>0</v>
      </c>
      <c r="J43" s="365">
        <f>SUM(J44:J45)</f>
        <v>140</v>
      </c>
      <c r="K43" s="365">
        <f t="shared" ref="K43:N43" si="18">SUM(K44:K45)</f>
        <v>80</v>
      </c>
      <c r="L43" s="365">
        <f t="shared" si="18"/>
        <v>60</v>
      </c>
      <c r="M43" s="365">
        <f t="shared" si="18"/>
        <v>0</v>
      </c>
      <c r="N43" s="365">
        <f t="shared" si="18"/>
        <v>0</v>
      </c>
      <c r="O43" s="368">
        <f>O46+O47</f>
        <v>504</v>
      </c>
      <c r="P43" s="367">
        <f>P44+P45+P46+P47</f>
        <v>0</v>
      </c>
      <c r="Q43" s="365">
        <f t="shared" ref="Q43:Z43" si="19">Q44+Q45+Q46+Q47</f>
        <v>0</v>
      </c>
      <c r="R43" s="366">
        <f t="shared" si="19"/>
        <v>48</v>
      </c>
      <c r="S43" s="369">
        <f t="shared" si="19"/>
        <v>0</v>
      </c>
      <c r="T43" s="365">
        <f t="shared" si="19"/>
        <v>140</v>
      </c>
      <c r="U43" s="365">
        <f t="shared" si="19"/>
        <v>0</v>
      </c>
      <c r="V43" s="366">
        <f t="shared" si="19"/>
        <v>240</v>
      </c>
      <c r="W43" s="369">
        <f t="shared" si="19"/>
        <v>0</v>
      </c>
      <c r="X43" s="365">
        <f t="shared" si="19"/>
        <v>216</v>
      </c>
      <c r="Y43" s="365">
        <f t="shared" si="19"/>
        <v>0</v>
      </c>
      <c r="Z43" s="365">
        <f t="shared" si="19"/>
        <v>0</v>
      </c>
      <c r="AA43" s="132"/>
      <c r="AB43" s="131"/>
      <c r="AC43" s="194">
        <f t="shared" si="4"/>
        <v>644</v>
      </c>
    </row>
    <row r="44" spans="1:29" ht="47.25" customHeight="1" thickTop="1">
      <c r="A44" s="62" t="s">
        <v>169</v>
      </c>
      <c r="B44" s="412" t="s">
        <v>240</v>
      </c>
      <c r="C44" s="401"/>
      <c r="D44" s="377" t="s">
        <v>279</v>
      </c>
      <c r="E44" s="342"/>
      <c r="F44" s="203">
        <f>H44+J44</f>
        <v>118</v>
      </c>
      <c r="G44" s="378"/>
      <c r="H44" s="378">
        <v>32</v>
      </c>
      <c r="I44" s="378"/>
      <c r="J44" s="379">
        <v>86</v>
      </c>
      <c r="K44" s="380">
        <v>44</v>
      </c>
      <c r="L44" s="380">
        <v>42</v>
      </c>
      <c r="M44" s="275"/>
      <c r="N44" s="62"/>
      <c r="O44" s="316"/>
      <c r="P44" s="317"/>
      <c r="Q44" s="318"/>
      <c r="R44" s="316">
        <v>48</v>
      </c>
      <c r="S44" s="346"/>
      <c r="T44" s="347">
        <v>38</v>
      </c>
      <c r="U44" s="348"/>
      <c r="V44" s="381"/>
      <c r="W44" s="319"/>
      <c r="X44" s="350"/>
      <c r="Y44" s="318"/>
      <c r="Z44" s="62"/>
      <c r="AA44" s="113"/>
      <c r="AB44" s="112"/>
      <c r="AC44" s="194">
        <f t="shared" si="4"/>
        <v>86</v>
      </c>
    </row>
    <row r="45" spans="1:29" ht="47.25" customHeight="1">
      <c r="A45" s="34" t="s">
        <v>170</v>
      </c>
      <c r="B45" s="406" t="s">
        <v>241</v>
      </c>
      <c r="C45" s="152"/>
      <c r="D45" s="130" t="s">
        <v>284</v>
      </c>
      <c r="E45" s="129"/>
      <c r="F45" s="203">
        <f>H45+J45</f>
        <v>76</v>
      </c>
      <c r="G45" s="35"/>
      <c r="H45" s="35">
        <v>22</v>
      </c>
      <c r="I45" s="35"/>
      <c r="J45" s="14">
        <v>54</v>
      </c>
      <c r="K45" s="23">
        <v>36</v>
      </c>
      <c r="L45" s="23">
        <v>18</v>
      </c>
      <c r="M45" s="133"/>
      <c r="N45" s="198"/>
      <c r="O45" s="121"/>
      <c r="P45" s="59"/>
      <c r="Q45" s="61"/>
      <c r="R45" s="121"/>
      <c r="S45" s="128"/>
      <c r="T45" s="127"/>
      <c r="U45" s="117"/>
      <c r="V45" s="137">
        <v>54</v>
      </c>
      <c r="W45" s="112"/>
      <c r="X45" s="125"/>
      <c r="Y45" s="61"/>
      <c r="Z45" s="34"/>
      <c r="AA45" s="113"/>
      <c r="AB45" s="112"/>
      <c r="AC45" s="194">
        <f t="shared" si="4"/>
        <v>54</v>
      </c>
    </row>
    <row r="46" spans="1:29" ht="13.5" customHeight="1">
      <c r="A46" s="34" t="s">
        <v>171</v>
      </c>
      <c r="B46" s="413" t="s">
        <v>24</v>
      </c>
      <c r="C46" s="112"/>
      <c r="D46" s="124" t="s">
        <v>276</v>
      </c>
      <c r="E46" s="123"/>
      <c r="F46" s="129"/>
      <c r="G46" s="59"/>
      <c r="H46" s="114"/>
      <c r="I46" s="34"/>
      <c r="J46" s="122">
        <f>SUM(P46:Z46)</f>
        <v>288</v>
      </c>
      <c r="K46" s="34"/>
      <c r="L46" s="198"/>
      <c r="M46" s="133"/>
      <c r="N46" s="198"/>
      <c r="O46" s="121">
        <v>288</v>
      </c>
      <c r="P46" s="119"/>
      <c r="Q46" s="58"/>
      <c r="R46" s="114"/>
      <c r="S46" s="134"/>
      <c r="T46" s="118">
        <v>102</v>
      </c>
      <c r="U46" s="135"/>
      <c r="V46" s="116">
        <v>186</v>
      </c>
      <c r="W46" s="133"/>
      <c r="X46" s="115"/>
      <c r="Y46" s="58"/>
      <c r="Z46" s="114"/>
      <c r="AA46" s="134"/>
      <c r="AB46" s="133"/>
      <c r="AC46" s="194">
        <f t="shared" si="4"/>
        <v>288</v>
      </c>
    </row>
    <row r="47" spans="1:29" ht="13.5" customHeight="1" thickBot="1">
      <c r="A47" s="67" t="s">
        <v>172</v>
      </c>
      <c r="B47" s="408" t="s">
        <v>280</v>
      </c>
      <c r="C47" s="338"/>
      <c r="D47" s="337" t="s">
        <v>276</v>
      </c>
      <c r="E47" s="382"/>
      <c r="F47" s="358"/>
      <c r="G47" s="297"/>
      <c r="H47" s="383"/>
      <c r="I47" s="67"/>
      <c r="J47" s="339">
        <f>SUM(P47:Z47)</f>
        <v>216</v>
      </c>
      <c r="K47" s="67"/>
      <c r="L47" s="67"/>
      <c r="M47" s="279"/>
      <c r="N47" s="67"/>
      <c r="O47" s="296">
        <v>216</v>
      </c>
      <c r="P47" s="384"/>
      <c r="Q47" s="340"/>
      <c r="R47" s="383"/>
      <c r="S47" s="385"/>
      <c r="T47" s="386"/>
      <c r="U47" s="361"/>
      <c r="V47" s="387"/>
      <c r="W47" s="338"/>
      <c r="X47" s="388">
        <v>216</v>
      </c>
      <c r="Y47" s="340"/>
      <c r="Z47" s="383"/>
      <c r="AA47" s="113"/>
      <c r="AB47" s="112"/>
      <c r="AC47" s="194">
        <f t="shared" si="4"/>
        <v>216</v>
      </c>
    </row>
    <row r="48" spans="1:29" ht="23.25" customHeight="1" thickTop="1" thickBot="1">
      <c r="A48" s="365" t="s">
        <v>210</v>
      </c>
      <c r="B48" s="411" t="s">
        <v>242</v>
      </c>
      <c r="C48" s="369"/>
      <c r="D48" s="366" t="s">
        <v>195</v>
      </c>
      <c r="E48" s="391"/>
      <c r="F48" s="365">
        <f>SUM(F49:F52)</f>
        <v>120</v>
      </c>
      <c r="G48" s="365">
        <f>SUM(G49:G52)</f>
        <v>0</v>
      </c>
      <c r="H48" s="365">
        <f>SUM(H49:H52)</f>
        <v>38</v>
      </c>
      <c r="I48" s="365">
        <f>SUM(I49:I52)</f>
        <v>0</v>
      </c>
      <c r="J48" s="365">
        <f>SUM(J49:J50)</f>
        <v>82</v>
      </c>
      <c r="K48" s="365">
        <f t="shared" ref="K48:N48" si="20">SUM(K49:K50)</f>
        <v>48</v>
      </c>
      <c r="L48" s="365">
        <f t="shared" si="20"/>
        <v>34</v>
      </c>
      <c r="M48" s="365">
        <f t="shared" si="20"/>
        <v>0</v>
      </c>
      <c r="N48" s="365">
        <f t="shared" si="20"/>
        <v>0</v>
      </c>
      <c r="O48" s="366">
        <f>O51+O52</f>
        <v>396</v>
      </c>
      <c r="P48" s="369">
        <f>P49+P50+P51+P52</f>
        <v>132</v>
      </c>
      <c r="Q48" s="365">
        <f t="shared" ref="Q48:Z48" si="21">Q49+Q50+Q51+Q52</f>
        <v>0</v>
      </c>
      <c r="R48" s="365">
        <f t="shared" si="21"/>
        <v>130</v>
      </c>
      <c r="S48" s="368">
        <f t="shared" si="21"/>
        <v>0</v>
      </c>
      <c r="T48" s="367">
        <f t="shared" si="21"/>
        <v>0</v>
      </c>
      <c r="U48" s="365">
        <f t="shared" si="21"/>
        <v>0</v>
      </c>
      <c r="V48" s="365">
        <f t="shared" si="21"/>
        <v>0</v>
      </c>
      <c r="W48" s="368">
        <f t="shared" si="21"/>
        <v>26</v>
      </c>
      <c r="X48" s="367">
        <f t="shared" si="21"/>
        <v>216</v>
      </c>
      <c r="Y48" s="365">
        <f t="shared" si="21"/>
        <v>0</v>
      </c>
      <c r="Z48" s="365">
        <f t="shared" si="21"/>
        <v>0</v>
      </c>
      <c r="AA48" s="132"/>
      <c r="AB48" s="131"/>
      <c r="AC48" s="194">
        <f t="shared" si="4"/>
        <v>478</v>
      </c>
    </row>
    <row r="49" spans="1:30" ht="28.5" customHeight="1" thickTop="1">
      <c r="A49" s="62" t="s">
        <v>173</v>
      </c>
      <c r="B49" s="412" t="s">
        <v>243</v>
      </c>
      <c r="C49" s="401"/>
      <c r="D49" s="377" t="s">
        <v>196</v>
      </c>
      <c r="E49" s="342"/>
      <c r="F49" s="389">
        <f>H49+J49</f>
        <v>54</v>
      </c>
      <c r="G49" s="378"/>
      <c r="H49" s="378">
        <v>18</v>
      </c>
      <c r="I49" s="378"/>
      <c r="J49" s="379">
        <v>36</v>
      </c>
      <c r="K49" s="380">
        <v>24</v>
      </c>
      <c r="L49" s="380">
        <v>12</v>
      </c>
      <c r="M49" s="275"/>
      <c r="N49" s="62"/>
      <c r="O49" s="316"/>
      <c r="P49" s="317">
        <v>36</v>
      </c>
      <c r="Q49" s="318"/>
      <c r="R49" s="62"/>
      <c r="S49" s="390"/>
      <c r="T49" s="347"/>
      <c r="U49" s="348"/>
      <c r="V49" s="381"/>
      <c r="W49" s="319"/>
      <c r="X49" s="350"/>
      <c r="Y49" s="318"/>
      <c r="Z49" s="62"/>
      <c r="AA49" s="113"/>
      <c r="AB49" s="112"/>
      <c r="AC49" s="194">
        <f t="shared" si="4"/>
        <v>36</v>
      </c>
    </row>
    <row r="50" spans="1:30" ht="38.25" customHeight="1">
      <c r="A50" s="34" t="s">
        <v>174</v>
      </c>
      <c r="B50" s="406" t="s">
        <v>244</v>
      </c>
      <c r="C50" s="152"/>
      <c r="D50" s="130" t="s">
        <v>196</v>
      </c>
      <c r="E50" s="123"/>
      <c r="F50" s="289">
        <f>H50+J50</f>
        <v>66</v>
      </c>
      <c r="G50" s="30"/>
      <c r="H50" s="35">
        <v>20</v>
      </c>
      <c r="I50" s="35"/>
      <c r="J50" s="14">
        <v>46</v>
      </c>
      <c r="K50" s="23">
        <v>24</v>
      </c>
      <c r="L50" s="23">
        <v>22</v>
      </c>
      <c r="M50" s="133"/>
      <c r="N50" s="198"/>
      <c r="O50" s="121"/>
      <c r="P50" s="59"/>
      <c r="Q50" s="61"/>
      <c r="R50" s="34">
        <v>46</v>
      </c>
      <c r="S50" s="113"/>
      <c r="T50" s="127"/>
      <c r="U50" s="117"/>
      <c r="V50" s="137"/>
      <c r="W50" s="137">
        <v>26</v>
      </c>
      <c r="X50" s="125"/>
      <c r="Y50" s="136"/>
      <c r="Z50" s="34"/>
      <c r="AA50" s="113"/>
      <c r="AB50" s="112"/>
      <c r="AC50" s="194">
        <f t="shared" si="4"/>
        <v>46</v>
      </c>
    </row>
    <row r="51" spans="1:30" ht="13.5" customHeight="1">
      <c r="A51" s="34" t="s">
        <v>175</v>
      </c>
      <c r="B51" s="413" t="s">
        <v>24</v>
      </c>
      <c r="C51" s="152"/>
      <c r="D51" s="124" t="s">
        <v>194</v>
      </c>
      <c r="E51" s="123"/>
      <c r="F51" s="295"/>
      <c r="G51" s="59"/>
      <c r="H51" s="114"/>
      <c r="I51" s="34"/>
      <c r="J51" s="122">
        <f>SUM(P51:Z51)</f>
        <v>180</v>
      </c>
      <c r="K51" s="34"/>
      <c r="L51" s="288"/>
      <c r="M51" s="133"/>
      <c r="N51" s="287"/>
      <c r="O51" s="121">
        <v>180</v>
      </c>
      <c r="P51" s="119">
        <v>96</v>
      </c>
      <c r="Q51" s="58"/>
      <c r="R51" s="114">
        <v>84</v>
      </c>
      <c r="S51" s="134"/>
      <c r="T51" s="118"/>
      <c r="U51" s="135"/>
      <c r="V51" s="116"/>
      <c r="W51" s="133"/>
      <c r="X51" s="115"/>
      <c r="Y51" s="58"/>
      <c r="Z51" s="114"/>
      <c r="AA51" s="134"/>
      <c r="AB51" s="133"/>
      <c r="AC51" s="194">
        <f t="shared" si="4"/>
        <v>180</v>
      </c>
    </row>
    <row r="52" spans="1:30" ht="13.5" customHeight="1" thickBot="1">
      <c r="A52" s="67" t="s">
        <v>176</v>
      </c>
      <c r="B52" s="408" t="s">
        <v>39</v>
      </c>
      <c r="C52" s="399"/>
      <c r="D52" s="337" t="s">
        <v>276</v>
      </c>
      <c r="E52" s="382"/>
      <c r="F52" s="392"/>
      <c r="G52" s="297"/>
      <c r="H52" s="383"/>
      <c r="I52" s="67"/>
      <c r="J52" s="339">
        <f>SUM(P52:Z52)</f>
        <v>216</v>
      </c>
      <c r="K52" s="67"/>
      <c r="L52" s="393"/>
      <c r="M52" s="279"/>
      <c r="N52" s="67"/>
      <c r="O52" s="296">
        <v>216</v>
      </c>
      <c r="P52" s="384"/>
      <c r="Q52" s="340"/>
      <c r="R52" s="394"/>
      <c r="S52" s="359"/>
      <c r="T52" s="386"/>
      <c r="U52" s="361"/>
      <c r="V52" s="387"/>
      <c r="W52" s="338"/>
      <c r="X52" s="388">
        <v>216</v>
      </c>
      <c r="Y52" s="340"/>
      <c r="Z52" s="383"/>
      <c r="AA52" s="113"/>
      <c r="AB52" s="112"/>
      <c r="AC52" s="194">
        <f t="shared" si="4"/>
        <v>216</v>
      </c>
    </row>
    <row r="53" spans="1:30" ht="33" customHeight="1" thickTop="1" thickBot="1">
      <c r="A53" s="365" t="s">
        <v>245</v>
      </c>
      <c r="B53" s="415" t="s">
        <v>246</v>
      </c>
      <c r="C53" s="369"/>
      <c r="D53" s="366" t="s">
        <v>195</v>
      </c>
      <c r="E53" s="367"/>
      <c r="F53" s="365">
        <f>F54+F55</f>
        <v>154</v>
      </c>
      <c r="G53" s="365">
        <f t="shared" ref="G53:J53" si="22">G54+G55</f>
        <v>0</v>
      </c>
      <c r="H53" s="365">
        <f t="shared" si="22"/>
        <v>44</v>
      </c>
      <c r="I53" s="365">
        <f t="shared" si="22"/>
        <v>0</v>
      </c>
      <c r="J53" s="365">
        <f t="shared" si="22"/>
        <v>110</v>
      </c>
      <c r="K53" s="365">
        <f t="shared" ref="K53" si="23">K54+K55</f>
        <v>70</v>
      </c>
      <c r="L53" s="365">
        <f t="shared" ref="L53:N53" si="24">L54+L55</f>
        <v>40</v>
      </c>
      <c r="M53" s="365">
        <f t="shared" si="24"/>
        <v>0</v>
      </c>
      <c r="N53" s="365">
        <f t="shared" si="24"/>
        <v>0</v>
      </c>
      <c r="O53" s="366">
        <f>O56+O57</f>
        <v>504</v>
      </c>
      <c r="P53" s="369">
        <f>P54+P55+P56+P57</f>
        <v>0</v>
      </c>
      <c r="Q53" s="365">
        <f t="shared" ref="Q53:Z53" si="25">Q54+Q55+Q56+Q57</f>
        <v>0</v>
      </c>
      <c r="R53" s="365">
        <f t="shared" si="25"/>
        <v>0</v>
      </c>
      <c r="S53" s="368">
        <f t="shared" si="25"/>
        <v>0</v>
      </c>
      <c r="T53" s="367">
        <f t="shared" si="25"/>
        <v>0</v>
      </c>
      <c r="U53" s="365">
        <f t="shared" si="25"/>
        <v>0</v>
      </c>
      <c r="V53" s="366">
        <f t="shared" si="25"/>
        <v>0</v>
      </c>
      <c r="W53" s="369">
        <f t="shared" si="25"/>
        <v>0</v>
      </c>
      <c r="X53" s="365">
        <f t="shared" si="25"/>
        <v>64</v>
      </c>
      <c r="Y53" s="365">
        <f t="shared" si="25"/>
        <v>0</v>
      </c>
      <c r="Z53" s="365">
        <f t="shared" si="25"/>
        <v>550</v>
      </c>
      <c r="AA53" s="132"/>
      <c r="AB53" s="131"/>
      <c r="AC53" s="194">
        <f t="shared" si="4"/>
        <v>614</v>
      </c>
    </row>
    <row r="54" spans="1:30" ht="33" customHeight="1" thickTop="1">
      <c r="A54" s="62" t="s">
        <v>177</v>
      </c>
      <c r="B54" s="404" t="s">
        <v>247</v>
      </c>
      <c r="C54" s="401"/>
      <c r="D54" s="124" t="s">
        <v>194</v>
      </c>
      <c r="E54" s="342"/>
      <c r="F54" s="378">
        <f>H54+J54</f>
        <v>66</v>
      </c>
      <c r="G54" s="380"/>
      <c r="H54" s="395">
        <v>22</v>
      </c>
      <c r="I54" s="380"/>
      <c r="J54" s="379">
        <v>44</v>
      </c>
      <c r="K54" s="62">
        <v>28</v>
      </c>
      <c r="L54" s="62">
        <v>16</v>
      </c>
      <c r="M54" s="275"/>
      <c r="N54" s="62"/>
      <c r="O54" s="316"/>
      <c r="P54" s="317"/>
      <c r="Q54" s="318"/>
      <c r="R54" s="316"/>
      <c r="S54" s="346"/>
      <c r="T54" s="347"/>
      <c r="U54" s="348"/>
      <c r="V54" s="349"/>
      <c r="W54" s="319"/>
      <c r="X54" s="350">
        <v>44</v>
      </c>
      <c r="Y54" s="318"/>
      <c r="Z54" s="62"/>
      <c r="AA54" s="113"/>
      <c r="AB54" s="112"/>
      <c r="AC54" s="194">
        <f t="shared" si="4"/>
        <v>44</v>
      </c>
    </row>
    <row r="55" spans="1:30" ht="33" customHeight="1">
      <c r="A55" s="34" t="s">
        <v>178</v>
      </c>
      <c r="B55" s="406" t="s">
        <v>248</v>
      </c>
      <c r="C55" s="152"/>
      <c r="D55" s="124" t="s">
        <v>284</v>
      </c>
      <c r="E55" s="123"/>
      <c r="F55" s="35">
        <v>88</v>
      </c>
      <c r="G55" s="23"/>
      <c r="H55" s="13">
        <v>22</v>
      </c>
      <c r="I55" s="23"/>
      <c r="J55" s="14">
        <v>66</v>
      </c>
      <c r="K55" s="34">
        <v>42</v>
      </c>
      <c r="L55" s="198">
        <v>24</v>
      </c>
      <c r="M55" s="133"/>
      <c r="N55" s="198"/>
      <c r="O55" s="121"/>
      <c r="P55" s="59"/>
      <c r="Q55" s="61"/>
      <c r="R55" s="70"/>
      <c r="S55" s="128"/>
      <c r="T55" s="127"/>
      <c r="U55" s="117"/>
      <c r="V55" s="193"/>
      <c r="W55" s="112"/>
      <c r="X55" s="125">
        <v>20</v>
      </c>
      <c r="Y55" s="61"/>
      <c r="Z55" s="34">
        <v>46</v>
      </c>
      <c r="AA55" s="113"/>
      <c r="AB55" s="112"/>
      <c r="AC55" s="194">
        <f t="shared" si="4"/>
        <v>66</v>
      </c>
    </row>
    <row r="56" spans="1:30" ht="13.5" customHeight="1">
      <c r="A56" s="34" t="s">
        <v>278</v>
      </c>
      <c r="B56" s="413" t="s">
        <v>24</v>
      </c>
      <c r="C56" s="112"/>
      <c r="D56" s="293"/>
      <c r="E56" s="123"/>
      <c r="F56" s="292"/>
      <c r="G56" s="133"/>
      <c r="H56" s="291"/>
      <c r="I56" s="34"/>
      <c r="J56" s="122">
        <f>SUM(P56:Z56)</f>
        <v>0</v>
      </c>
      <c r="K56" s="34"/>
      <c r="L56" s="198"/>
      <c r="M56" s="133"/>
      <c r="N56" s="198"/>
      <c r="O56" s="121"/>
      <c r="P56" s="119"/>
      <c r="Q56" s="61"/>
      <c r="R56" s="114"/>
      <c r="S56" s="113"/>
      <c r="T56" s="118"/>
      <c r="U56" s="117"/>
      <c r="V56" s="116"/>
      <c r="W56" s="112"/>
      <c r="X56" s="115"/>
      <c r="Y56" s="61"/>
      <c r="Z56" s="114"/>
      <c r="AA56" s="113"/>
      <c r="AB56" s="112"/>
      <c r="AC56" s="194">
        <f t="shared" si="4"/>
        <v>0</v>
      </c>
    </row>
    <row r="57" spans="1:30" ht="18.75" customHeight="1" thickBot="1">
      <c r="A57" s="67" t="s">
        <v>277</v>
      </c>
      <c r="B57" s="408" t="s">
        <v>39</v>
      </c>
      <c r="C57" s="399"/>
      <c r="D57" s="337" t="s">
        <v>276</v>
      </c>
      <c r="E57" s="382"/>
      <c r="F57" s="397"/>
      <c r="G57" s="279"/>
      <c r="H57" s="398"/>
      <c r="I57" s="67"/>
      <c r="J57" s="339">
        <f>SUM(P57:Z57)</f>
        <v>504</v>
      </c>
      <c r="K57" s="67"/>
      <c r="L57" s="67"/>
      <c r="M57" s="279"/>
      <c r="N57" s="67"/>
      <c r="O57" s="296">
        <v>504</v>
      </c>
      <c r="P57" s="384"/>
      <c r="Q57" s="340"/>
      <c r="R57" s="383"/>
      <c r="S57" s="385"/>
      <c r="T57" s="386"/>
      <c r="U57" s="361"/>
      <c r="V57" s="387"/>
      <c r="W57" s="338"/>
      <c r="X57" s="388"/>
      <c r="Y57" s="340"/>
      <c r="Z57" s="383">
        <v>504</v>
      </c>
      <c r="AA57" s="113"/>
      <c r="AB57" s="112"/>
      <c r="AC57" s="194">
        <f t="shared" si="4"/>
        <v>504</v>
      </c>
    </row>
    <row r="58" spans="1:30" ht="13.5" hidden="1" customHeight="1" thickBot="1">
      <c r="A58" s="106"/>
      <c r="B58" s="402" t="s">
        <v>88</v>
      </c>
      <c r="C58" s="106"/>
      <c r="D58" s="109"/>
      <c r="E58" s="111"/>
      <c r="F58" s="106"/>
      <c r="G58" s="106"/>
      <c r="H58" s="106"/>
      <c r="I58" s="106"/>
      <c r="J58" s="110"/>
      <c r="K58" s="106"/>
      <c r="L58" s="284"/>
      <c r="M58" s="106"/>
      <c r="N58" s="331"/>
      <c r="O58" s="332"/>
      <c r="P58" s="301"/>
      <c r="Q58" s="106"/>
      <c r="R58" s="273"/>
      <c r="S58" s="107"/>
      <c r="T58" s="363"/>
      <c r="U58" s="108"/>
      <c r="V58" s="396"/>
      <c r="W58" s="106"/>
      <c r="X58" s="364"/>
      <c r="Y58" s="106"/>
      <c r="Z58" s="273"/>
      <c r="AA58" s="107"/>
      <c r="AB58" s="106"/>
      <c r="AC58" s="194">
        <f t="shared" si="4"/>
        <v>0</v>
      </c>
    </row>
    <row r="59" spans="1:30" ht="21" customHeight="1" thickTop="1" thickBot="1">
      <c r="A59" s="99" t="s">
        <v>90</v>
      </c>
      <c r="B59" s="416" t="s">
        <v>91</v>
      </c>
      <c r="C59" s="414"/>
      <c r="D59" s="105" t="s">
        <v>196</v>
      </c>
      <c r="E59" s="104"/>
      <c r="F59" s="102">
        <v>80</v>
      </c>
      <c r="G59" s="102"/>
      <c r="H59" s="103">
        <v>40</v>
      </c>
      <c r="I59" s="99"/>
      <c r="J59" s="102">
        <v>40</v>
      </c>
      <c r="K59" s="99"/>
      <c r="L59" s="290"/>
      <c r="M59" s="282"/>
      <c r="N59" s="285"/>
      <c r="O59" s="286"/>
      <c r="P59" s="101"/>
      <c r="Q59" s="100"/>
      <c r="R59" s="99"/>
      <c r="S59" s="98"/>
      <c r="T59" s="97"/>
      <c r="U59" s="96"/>
      <c r="V59" s="95"/>
      <c r="W59" s="94"/>
      <c r="X59" s="93">
        <v>12</v>
      </c>
      <c r="Y59" s="92"/>
      <c r="Z59" s="91">
        <v>28</v>
      </c>
      <c r="AA59" s="90"/>
      <c r="AB59" s="89"/>
      <c r="AC59" s="194">
        <f t="shared" si="4"/>
        <v>40</v>
      </c>
    </row>
    <row r="60" spans="1:30" ht="13.5" customHeight="1" thickTop="1" thickBot="1">
      <c r="A60" s="87"/>
      <c r="B60" s="86"/>
      <c r="C60" s="606"/>
      <c r="D60" s="607"/>
      <c r="E60" s="607"/>
      <c r="F60" s="608"/>
      <c r="G60" s="84"/>
      <c r="H60" s="85"/>
      <c r="I60" s="84"/>
      <c r="J60" s="84"/>
      <c r="K60" s="84"/>
      <c r="L60" s="609"/>
      <c r="M60" s="609"/>
      <c r="N60" s="273"/>
      <c r="O60" s="273"/>
      <c r="P60" s="84"/>
      <c r="Q60" s="83"/>
      <c r="R60" s="84"/>
      <c r="S60" s="83"/>
      <c r="T60" s="84"/>
      <c r="U60" s="83"/>
      <c r="V60" s="84"/>
      <c r="W60" s="83"/>
      <c r="X60" s="84"/>
      <c r="Y60" s="83"/>
      <c r="Z60" s="84"/>
      <c r="AA60" s="83"/>
      <c r="AB60" s="72"/>
      <c r="AC60" s="64" t="s">
        <v>324</v>
      </c>
      <c r="AD60" s="63" t="s">
        <v>272</v>
      </c>
    </row>
    <row r="61" spans="1:30" ht="33.75" customHeight="1" thickBot="1">
      <c r="A61" s="574" t="s">
        <v>275</v>
      </c>
      <c r="B61" s="575"/>
      <c r="C61" s="602"/>
      <c r="D61" s="603"/>
      <c r="E61" s="603"/>
      <c r="F61" s="604"/>
      <c r="G61" s="75"/>
      <c r="H61" s="82"/>
      <c r="I61" s="80"/>
      <c r="J61" s="80"/>
      <c r="K61" s="80"/>
      <c r="L61" s="605"/>
      <c r="M61" s="605"/>
      <c r="N61" s="280"/>
      <c r="O61" s="280"/>
      <c r="P61" s="80"/>
      <c r="Q61" s="81"/>
      <c r="R61" s="80"/>
      <c r="S61" s="81"/>
      <c r="T61" s="80"/>
      <c r="U61" s="81"/>
      <c r="V61" s="80"/>
      <c r="W61" s="81"/>
      <c r="X61" s="80"/>
      <c r="Y61" s="81"/>
      <c r="Z61" s="80"/>
      <c r="AA61" s="72"/>
      <c r="AB61" s="72"/>
      <c r="AC61" s="19" t="s">
        <v>320</v>
      </c>
      <c r="AD61" s="20" t="s">
        <v>185</v>
      </c>
    </row>
    <row r="62" spans="1:30" ht="13.5" customHeight="1" thickTop="1">
      <c r="A62" s="34"/>
      <c r="B62" s="71"/>
      <c r="C62" s="579"/>
      <c r="D62" s="580"/>
      <c r="E62" s="580"/>
      <c r="F62" s="581"/>
      <c r="G62" s="70"/>
      <c r="H62" s="582" t="s">
        <v>190</v>
      </c>
      <c r="I62" s="62"/>
      <c r="J62" s="584" t="s">
        <v>211</v>
      </c>
      <c r="K62" s="585"/>
      <c r="L62" s="585"/>
      <c r="M62" s="586"/>
      <c r="N62" s="275"/>
      <c r="O62" s="275"/>
      <c r="P62" s="62"/>
      <c r="Q62" s="79"/>
      <c r="R62" s="62">
        <v>2</v>
      </c>
      <c r="S62" s="79"/>
      <c r="T62" s="62">
        <v>1</v>
      </c>
      <c r="U62" s="79"/>
      <c r="V62" s="62">
        <v>4</v>
      </c>
      <c r="W62" s="79"/>
      <c r="X62" s="62"/>
      <c r="Y62" s="79"/>
      <c r="Z62" s="78">
        <v>1</v>
      </c>
      <c r="AA62" s="66"/>
      <c r="AB62" s="65"/>
      <c r="AC62" s="21" t="s">
        <v>321</v>
      </c>
      <c r="AD62" s="22" t="s">
        <v>186</v>
      </c>
    </row>
    <row r="63" spans="1:30" ht="13.5" customHeight="1" thickBot="1">
      <c r="A63" s="34" t="s">
        <v>144</v>
      </c>
      <c r="B63" s="71" t="s">
        <v>274</v>
      </c>
      <c r="C63" s="596" t="s">
        <v>273</v>
      </c>
      <c r="D63" s="597"/>
      <c r="E63" s="597"/>
      <c r="F63" s="598"/>
      <c r="G63" s="70"/>
      <c r="H63" s="583"/>
      <c r="I63" s="34"/>
      <c r="J63" s="587" t="s">
        <v>191</v>
      </c>
      <c r="K63" s="588"/>
      <c r="L63" s="588"/>
      <c r="M63" s="589"/>
      <c r="N63" s="276"/>
      <c r="O63" s="276"/>
      <c r="P63" s="34">
        <v>2</v>
      </c>
      <c r="Q63" s="65"/>
      <c r="R63" s="34">
        <v>4</v>
      </c>
      <c r="S63" s="65"/>
      <c r="T63" s="34">
        <v>1</v>
      </c>
      <c r="U63" s="65"/>
      <c r="V63" s="34">
        <v>7</v>
      </c>
      <c r="W63" s="65"/>
      <c r="X63" s="34">
        <v>3</v>
      </c>
      <c r="Y63" s="65"/>
      <c r="Z63" s="69">
        <v>7</v>
      </c>
      <c r="AA63" s="66"/>
      <c r="AB63" s="65"/>
      <c r="AC63" s="21" t="s">
        <v>322</v>
      </c>
      <c r="AD63" s="22" t="s">
        <v>187</v>
      </c>
    </row>
    <row r="64" spans="1:30" ht="13.5" customHeight="1" thickBot="1">
      <c r="A64" s="77"/>
      <c r="B64" s="76"/>
      <c r="C64" s="599"/>
      <c r="D64" s="600"/>
      <c r="E64" s="600"/>
      <c r="F64" s="601"/>
      <c r="G64" s="57"/>
      <c r="H64" s="583"/>
      <c r="I64" s="75"/>
      <c r="J64" s="590" t="s">
        <v>192</v>
      </c>
      <c r="K64" s="591"/>
      <c r="L64" s="591"/>
      <c r="M64" s="592"/>
      <c r="N64" s="277"/>
      <c r="O64" s="277"/>
      <c r="P64" s="75"/>
      <c r="Q64" s="72"/>
      <c r="R64" s="75"/>
      <c r="S64" s="72"/>
      <c r="T64" s="75"/>
      <c r="U64" s="72"/>
      <c r="V64" s="75"/>
      <c r="W64" s="72"/>
      <c r="X64" s="75"/>
      <c r="Y64" s="72"/>
      <c r="Z64" s="74"/>
      <c r="AA64" s="73"/>
      <c r="AB64" s="72"/>
      <c r="AC64" s="21" t="s">
        <v>325</v>
      </c>
      <c r="AD64" s="22" t="s">
        <v>188</v>
      </c>
    </row>
    <row r="65" spans="1:30" ht="13.5" customHeight="1">
      <c r="A65" s="34"/>
      <c r="B65" s="71"/>
      <c r="C65" s="579"/>
      <c r="D65" s="580"/>
      <c r="E65" s="580"/>
      <c r="F65" s="581"/>
      <c r="G65" s="70"/>
      <c r="H65" s="583"/>
      <c r="I65" s="34"/>
      <c r="J65" s="593" t="s">
        <v>193</v>
      </c>
      <c r="K65" s="594"/>
      <c r="L65" s="594"/>
      <c r="M65" s="595"/>
      <c r="N65" s="275"/>
      <c r="O65" s="275"/>
      <c r="P65" s="34"/>
      <c r="Q65" s="65"/>
      <c r="R65" s="34"/>
      <c r="S65" s="65"/>
      <c r="T65" s="34"/>
      <c r="U65" s="65"/>
      <c r="V65" s="34"/>
      <c r="W65" s="65"/>
      <c r="X65" s="34">
        <v>1</v>
      </c>
      <c r="Y65" s="65"/>
      <c r="Z65" s="69">
        <v>2</v>
      </c>
      <c r="AA65" s="66"/>
      <c r="AB65" s="65"/>
      <c r="AC65" s="21" t="s">
        <v>323</v>
      </c>
      <c r="AD65" s="32" t="s">
        <v>217</v>
      </c>
    </row>
    <row r="66" spans="1:30" ht="13.5" customHeight="1">
      <c r="A66" s="417"/>
      <c r="B66" s="418"/>
      <c r="C66" s="576"/>
      <c r="D66" s="577"/>
      <c r="E66" s="577"/>
      <c r="F66" s="578"/>
      <c r="G66" s="68"/>
      <c r="H66" s="583"/>
      <c r="I66" s="417"/>
      <c r="J66" s="587"/>
      <c r="K66" s="588"/>
      <c r="L66" s="588"/>
      <c r="M66" s="589"/>
      <c r="N66" s="281"/>
      <c r="O66" s="281"/>
      <c r="P66" s="417"/>
      <c r="Q66" s="419"/>
      <c r="R66" s="417"/>
      <c r="S66" s="419"/>
      <c r="T66" s="417"/>
      <c r="U66" s="419"/>
      <c r="V66" s="417"/>
      <c r="W66" s="419"/>
      <c r="X66" s="417"/>
      <c r="Y66" s="419"/>
      <c r="Z66" s="420"/>
      <c r="AA66" s="66"/>
      <c r="AB66" s="65"/>
      <c r="AC66" s="199">
        <v>1404</v>
      </c>
      <c r="AD66" s="22" t="s">
        <v>189</v>
      </c>
    </row>
    <row r="67" spans="1:30" ht="13.5" customHeight="1">
      <c r="A67" s="421"/>
      <c r="B67" s="421"/>
      <c r="C67" s="421"/>
      <c r="D67" s="571"/>
      <c r="E67" s="572"/>
      <c r="F67" s="573"/>
      <c r="G67" s="421"/>
      <c r="H67" s="571" t="s">
        <v>392</v>
      </c>
      <c r="I67" s="572"/>
      <c r="J67" s="572"/>
      <c r="K67" s="572"/>
      <c r="L67" s="572"/>
      <c r="M67" s="572"/>
      <c r="N67" s="572"/>
      <c r="O67" s="573"/>
      <c r="P67" s="421"/>
      <c r="Q67" s="421"/>
      <c r="R67" s="422" t="s">
        <v>393</v>
      </c>
      <c r="S67" s="422"/>
      <c r="T67" s="422" t="s">
        <v>393</v>
      </c>
      <c r="U67" s="422"/>
      <c r="V67" s="422" t="s">
        <v>394</v>
      </c>
      <c r="W67" s="422"/>
      <c r="X67" s="422"/>
      <c r="Y67" s="422"/>
      <c r="Z67" s="422" t="s">
        <v>393</v>
      </c>
    </row>
    <row r="69" spans="1:30" ht="13.5" customHeight="1">
      <c r="A69" s="647"/>
      <c r="B69" s="647"/>
      <c r="C69" s="647"/>
      <c r="D69" s="647"/>
      <c r="E69" s="647"/>
      <c r="F69" s="647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647"/>
      <c r="X69" s="647"/>
      <c r="Y69" s="647"/>
      <c r="Z69" s="647"/>
      <c r="AA69" s="647"/>
      <c r="AB69" s="647"/>
      <c r="AC69" s="647"/>
      <c r="AD69" s="647"/>
    </row>
  </sheetData>
  <mergeCells count="56">
    <mergeCell ref="E1:O2"/>
    <mergeCell ref="A69:AD69"/>
    <mergeCell ref="Z3:AA3"/>
    <mergeCell ref="P2:R2"/>
    <mergeCell ref="A1:A6"/>
    <mergeCell ref="B1:B6"/>
    <mergeCell ref="C1:D2"/>
    <mergeCell ref="C3:C6"/>
    <mergeCell ref="K5:K6"/>
    <mergeCell ref="L5:L6"/>
    <mergeCell ref="M5:M6"/>
    <mergeCell ref="X5:X6"/>
    <mergeCell ref="V4:W4"/>
    <mergeCell ref="X4:Y4"/>
    <mergeCell ref="Z5:Z6"/>
    <mergeCell ref="Z4:AA4"/>
    <mergeCell ref="T2:V2"/>
    <mergeCell ref="X2:Z2"/>
    <mergeCell ref="T3:U3"/>
    <mergeCell ref="V3:W3"/>
    <mergeCell ref="X3:Y3"/>
    <mergeCell ref="V5:V6"/>
    <mergeCell ref="T5:T6"/>
    <mergeCell ref="T4:U4"/>
    <mergeCell ref="P5:P6"/>
    <mergeCell ref="R5:R6"/>
    <mergeCell ref="C60:F60"/>
    <mergeCell ref="L60:M60"/>
    <mergeCell ref="F3:F6"/>
    <mergeCell ref="H3:H6"/>
    <mergeCell ref="R3:S3"/>
    <mergeCell ref="P3:Q3"/>
    <mergeCell ref="D3:D6"/>
    <mergeCell ref="J4:J6"/>
    <mergeCell ref="R4:S4"/>
    <mergeCell ref="P4:Q4"/>
    <mergeCell ref="J3:O3"/>
    <mergeCell ref="N5:N6"/>
    <mergeCell ref="O5:O6"/>
    <mergeCell ref="K4:O4"/>
    <mergeCell ref="H67:O67"/>
    <mergeCell ref="D67:F67"/>
    <mergeCell ref="A61:B61"/>
    <mergeCell ref="C66:F66"/>
    <mergeCell ref="C65:F65"/>
    <mergeCell ref="H62:H66"/>
    <mergeCell ref="J62:M62"/>
    <mergeCell ref="J63:M63"/>
    <mergeCell ref="J64:M64"/>
    <mergeCell ref="J65:M65"/>
    <mergeCell ref="J66:M66"/>
    <mergeCell ref="C62:F62"/>
    <mergeCell ref="C63:F63"/>
    <mergeCell ref="C64:F64"/>
    <mergeCell ref="C61:F61"/>
    <mergeCell ref="L61:M61"/>
  </mergeCells>
  <pageMargins left="0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0"/>
  <sheetViews>
    <sheetView workbookViewId="0">
      <selection activeCell="AC6" sqref="AC6"/>
    </sheetView>
  </sheetViews>
  <sheetFormatPr defaultColWidth="14.6640625" defaultRowHeight="13.5" customHeight="1"/>
  <cols>
    <col min="1" max="1" width="11.83203125" style="450" customWidth="1"/>
    <col min="2" max="2" width="35.83203125" style="450" customWidth="1"/>
    <col min="3" max="3" width="0" style="450" hidden="1" customWidth="1"/>
    <col min="4" max="4" width="16.5" style="450" customWidth="1"/>
    <col min="5" max="5" width="0" style="450" hidden="1" customWidth="1"/>
    <col min="6" max="6" width="5.5" style="450" customWidth="1"/>
    <col min="7" max="7" width="0" style="450" hidden="1" customWidth="1"/>
    <col min="8" max="8" width="5.5" style="450" customWidth="1"/>
    <col min="9" max="9" width="0" style="450" hidden="1" customWidth="1"/>
    <col min="10" max="10" width="5.5" style="450" customWidth="1"/>
    <col min="11" max="11" width="5.83203125" style="450" customWidth="1"/>
    <col min="12" max="12" width="8" style="450" customWidth="1"/>
    <col min="13" max="13" width="0" style="450" hidden="1" customWidth="1"/>
    <col min="14" max="14" width="7.1640625" style="450" customWidth="1"/>
    <col min="15" max="15" width="8.33203125" style="450" customWidth="1"/>
    <col min="16" max="16" width="9.83203125" style="450" customWidth="1"/>
    <col min="17" max="17" width="0" style="450" hidden="1" customWidth="1"/>
    <col min="18" max="18" width="9.83203125" style="450" customWidth="1"/>
    <col min="19" max="19" width="0" style="450" hidden="1" customWidth="1"/>
    <col min="20" max="20" width="9.83203125" style="450" customWidth="1"/>
    <col min="21" max="21" width="0" style="450" hidden="1" customWidth="1"/>
    <col min="22" max="22" width="9.83203125" style="450" customWidth="1"/>
    <col min="23" max="23" width="0" style="450" hidden="1" customWidth="1"/>
    <col min="24" max="24" width="9.6640625" style="450" customWidth="1"/>
    <col min="25" max="25" width="0" style="450" hidden="1" customWidth="1"/>
    <col min="26" max="26" width="10.33203125" style="450" customWidth="1"/>
    <col min="27" max="28" width="0" style="450" hidden="1" customWidth="1"/>
    <col min="29" max="29" width="14.6640625" style="450"/>
    <col min="30" max="30" width="29.33203125" style="450" customWidth="1"/>
    <col min="31" max="16384" width="14.6640625" style="450"/>
  </cols>
  <sheetData>
    <row r="1" spans="1:36" ht="12.75" customHeight="1" thickBot="1">
      <c r="A1" s="613" t="s">
        <v>51</v>
      </c>
      <c r="B1" s="648" t="s">
        <v>60</v>
      </c>
      <c r="C1" s="649"/>
      <c r="D1" s="650"/>
      <c r="E1" s="641" t="s">
        <v>391</v>
      </c>
      <c r="F1" s="642"/>
      <c r="G1" s="642"/>
      <c r="H1" s="642"/>
      <c r="I1" s="642"/>
      <c r="J1" s="642"/>
      <c r="K1" s="642"/>
      <c r="L1" s="642"/>
      <c r="M1" s="642"/>
      <c r="N1" s="642"/>
      <c r="O1" s="643"/>
      <c r="P1" s="201"/>
      <c r="Q1" s="192"/>
      <c r="R1" s="274"/>
      <c r="S1" s="201"/>
      <c r="T1" s="443"/>
      <c r="U1" s="443"/>
      <c r="V1" s="443"/>
      <c r="W1" s="447"/>
      <c r="X1" s="196"/>
      <c r="Y1" s="192"/>
      <c r="Z1" s="192"/>
      <c r="AA1" s="192"/>
      <c r="AB1" s="447"/>
      <c r="AC1" s="88"/>
    </row>
    <row r="2" spans="1:36" ht="12.75" customHeight="1" thickTop="1">
      <c r="A2" s="613"/>
      <c r="B2" s="648"/>
      <c r="C2" s="649"/>
      <c r="D2" s="650"/>
      <c r="E2" s="644"/>
      <c r="F2" s="645"/>
      <c r="G2" s="645"/>
      <c r="H2" s="645"/>
      <c r="I2" s="645"/>
      <c r="J2" s="645"/>
      <c r="K2" s="645"/>
      <c r="L2" s="645"/>
      <c r="M2" s="645"/>
      <c r="N2" s="645"/>
      <c r="O2" s="646"/>
      <c r="P2" s="631" t="s">
        <v>61</v>
      </c>
      <c r="Q2" s="631"/>
      <c r="R2" s="632"/>
      <c r="S2" s="200"/>
      <c r="T2" s="630" t="s">
        <v>316</v>
      </c>
      <c r="U2" s="631"/>
      <c r="V2" s="615"/>
      <c r="W2" s="447"/>
      <c r="X2" s="630" t="s">
        <v>315</v>
      </c>
      <c r="Y2" s="631"/>
      <c r="Z2" s="615"/>
      <c r="AA2" s="191"/>
      <c r="AB2" s="448"/>
      <c r="AC2" s="88"/>
    </row>
    <row r="3" spans="1:36" ht="12.75" customHeight="1">
      <c r="A3" s="613"/>
      <c r="B3" s="648"/>
      <c r="C3" s="651" t="s">
        <v>314</v>
      </c>
      <c r="D3" s="616" t="s">
        <v>313</v>
      </c>
      <c r="E3" s="196"/>
      <c r="F3" s="610" t="s">
        <v>62</v>
      </c>
      <c r="G3" s="443"/>
      <c r="H3" s="610" t="s">
        <v>63</v>
      </c>
      <c r="I3" s="443"/>
      <c r="J3" s="625" t="s">
        <v>64</v>
      </c>
      <c r="K3" s="626"/>
      <c r="L3" s="626"/>
      <c r="M3" s="626"/>
      <c r="N3" s="626"/>
      <c r="O3" s="627"/>
      <c r="P3" s="615" t="s">
        <v>65</v>
      </c>
      <c r="Q3" s="613"/>
      <c r="R3" s="613" t="s">
        <v>66</v>
      </c>
      <c r="S3" s="614"/>
      <c r="T3" s="615" t="s">
        <v>312</v>
      </c>
      <c r="U3" s="613"/>
      <c r="V3" s="613" t="s">
        <v>311</v>
      </c>
      <c r="W3" s="630"/>
      <c r="X3" s="640" t="s">
        <v>310</v>
      </c>
      <c r="Y3" s="613"/>
      <c r="Z3" s="613" t="s">
        <v>309</v>
      </c>
      <c r="AA3" s="614"/>
      <c r="AB3" s="448"/>
      <c r="AC3" s="88"/>
    </row>
    <row r="4" spans="1:36" ht="12.75" customHeight="1">
      <c r="A4" s="613"/>
      <c r="B4" s="648"/>
      <c r="C4" s="651"/>
      <c r="D4" s="617"/>
      <c r="E4" s="196"/>
      <c r="F4" s="611"/>
      <c r="G4" s="443"/>
      <c r="H4" s="611"/>
      <c r="I4" s="443"/>
      <c r="J4" s="619" t="s">
        <v>67</v>
      </c>
      <c r="K4" s="630" t="s">
        <v>68</v>
      </c>
      <c r="L4" s="631"/>
      <c r="M4" s="631"/>
      <c r="N4" s="631"/>
      <c r="O4" s="632"/>
      <c r="P4" s="624" t="s">
        <v>305</v>
      </c>
      <c r="Q4" s="622"/>
      <c r="R4" s="622" t="s">
        <v>308</v>
      </c>
      <c r="S4" s="623"/>
      <c r="T4" s="637" t="s">
        <v>307</v>
      </c>
      <c r="U4" s="622"/>
      <c r="V4" s="622" t="s">
        <v>306</v>
      </c>
      <c r="W4" s="623"/>
      <c r="X4" s="656" t="s">
        <v>305</v>
      </c>
      <c r="Y4" s="622"/>
      <c r="Z4" s="622" t="s">
        <v>304</v>
      </c>
      <c r="AA4" s="657"/>
      <c r="AB4" s="448"/>
      <c r="AC4" s="88"/>
    </row>
    <row r="5" spans="1:36" ht="11.25" customHeight="1">
      <c r="A5" s="613"/>
      <c r="B5" s="648"/>
      <c r="C5" s="651"/>
      <c r="D5" s="617"/>
      <c r="E5" s="196"/>
      <c r="F5" s="611"/>
      <c r="G5" s="443"/>
      <c r="H5" s="611"/>
      <c r="I5" s="443"/>
      <c r="J5" s="620"/>
      <c r="K5" s="652" t="s">
        <v>387</v>
      </c>
      <c r="L5" s="652" t="s">
        <v>388</v>
      </c>
      <c r="M5" s="653"/>
      <c r="N5" s="610" t="s">
        <v>389</v>
      </c>
      <c r="O5" s="628" t="s">
        <v>390</v>
      </c>
      <c r="P5" s="638" t="s">
        <v>67</v>
      </c>
      <c r="Q5" s="443"/>
      <c r="R5" s="610" t="s">
        <v>67</v>
      </c>
      <c r="S5" s="447"/>
      <c r="T5" s="635" t="s">
        <v>67</v>
      </c>
      <c r="U5" s="190"/>
      <c r="V5" s="633" t="s">
        <v>67</v>
      </c>
      <c r="W5" s="447"/>
      <c r="X5" s="654" t="s">
        <v>67</v>
      </c>
      <c r="Y5" s="443"/>
      <c r="Z5" s="610" t="s">
        <v>67</v>
      </c>
      <c r="AA5" s="444"/>
      <c r="AB5" s="189"/>
      <c r="AC5" s="88"/>
      <c r="AD5" s="183"/>
      <c r="AE5" s="183"/>
    </row>
    <row r="6" spans="1:36" ht="72.75" customHeight="1">
      <c r="A6" s="613"/>
      <c r="B6" s="648"/>
      <c r="C6" s="651"/>
      <c r="D6" s="618"/>
      <c r="E6" s="196"/>
      <c r="F6" s="612"/>
      <c r="G6" s="443"/>
      <c r="H6" s="612"/>
      <c r="I6" s="443"/>
      <c r="J6" s="621"/>
      <c r="K6" s="652"/>
      <c r="L6" s="652"/>
      <c r="M6" s="653"/>
      <c r="N6" s="612"/>
      <c r="O6" s="629"/>
      <c r="P6" s="639"/>
      <c r="Q6" s="451" t="s">
        <v>69</v>
      </c>
      <c r="R6" s="612"/>
      <c r="S6" s="452" t="s">
        <v>69</v>
      </c>
      <c r="T6" s="636"/>
      <c r="U6" s="188" t="s">
        <v>69</v>
      </c>
      <c r="V6" s="634"/>
      <c r="W6" s="452" t="s">
        <v>69</v>
      </c>
      <c r="X6" s="655"/>
      <c r="Y6" s="451" t="s">
        <v>69</v>
      </c>
      <c r="Z6" s="612"/>
      <c r="AA6" s="185" t="s">
        <v>69</v>
      </c>
      <c r="AB6" s="446" t="s">
        <v>69</v>
      </c>
      <c r="AC6" s="466" t="s">
        <v>420</v>
      </c>
      <c r="AG6" s="183"/>
      <c r="AH6" s="183"/>
      <c r="AI6" s="183"/>
      <c r="AJ6" s="183"/>
    </row>
    <row r="7" spans="1:36" ht="13.5" customHeight="1">
      <c r="A7" s="443" t="s">
        <v>1</v>
      </c>
      <c r="B7" s="274" t="s">
        <v>2</v>
      </c>
      <c r="C7" s="445" t="s">
        <v>3</v>
      </c>
      <c r="D7" s="274" t="s">
        <v>4</v>
      </c>
      <c r="E7" s="196" t="s">
        <v>5</v>
      </c>
      <c r="F7" s="443" t="s">
        <v>6</v>
      </c>
      <c r="G7" s="443" t="s">
        <v>7</v>
      </c>
      <c r="H7" s="443" t="s">
        <v>8</v>
      </c>
      <c r="I7" s="443" t="s">
        <v>9</v>
      </c>
      <c r="J7" s="443" t="s">
        <v>10</v>
      </c>
      <c r="K7" s="443" t="s">
        <v>11</v>
      </c>
      <c r="L7" s="443" t="s">
        <v>12</v>
      </c>
      <c r="M7" s="447" t="s">
        <v>13</v>
      </c>
      <c r="N7" s="443">
        <v>13</v>
      </c>
      <c r="O7" s="274">
        <v>14</v>
      </c>
      <c r="P7" s="445">
        <v>15</v>
      </c>
      <c r="Q7" s="443" t="s">
        <v>25</v>
      </c>
      <c r="R7" s="443">
        <v>16</v>
      </c>
      <c r="S7" s="447" t="s">
        <v>27</v>
      </c>
      <c r="T7" s="196">
        <v>17</v>
      </c>
      <c r="U7" s="443" t="s">
        <v>30</v>
      </c>
      <c r="V7" s="444">
        <v>18</v>
      </c>
      <c r="W7" s="448" t="s">
        <v>34</v>
      </c>
      <c r="X7" s="449">
        <v>19</v>
      </c>
      <c r="Y7" s="443" t="s">
        <v>37</v>
      </c>
      <c r="Z7" s="443">
        <v>20</v>
      </c>
      <c r="AA7" s="444" t="s">
        <v>40</v>
      </c>
      <c r="AB7" s="448" t="s">
        <v>42</v>
      </c>
      <c r="AC7" s="88"/>
    </row>
    <row r="8" spans="1:36" ht="13.5" customHeight="1">
      <c r="A8" s="133"/>
      <c r="B8" s="294"/>
      <c r="C8" s="133"/>
      <c r="D8" s="120"/>
      <c r="E8" s="175"/>
      <c r="F8" s="133"/>
      <c r="G8" s="133"/>
      <c r="H8" s="133"/>
      <c r="I8" s="133"/>
      <c r="J8" s="174">
        <f>P9+R9+T9+V9+X9+Z9</f>
        <v>4176</v>
      </c>
      <c r="K8" s="133"/>
      <c r="L8" s="133"/>
      <c r="M8" s="133"/>
      <c r="N8" s="198"/>
      <c r="O8" s="121"/>
      <c r="P8" s="283">
        <f>SUM(P9/17)</f>
        <v>36</v>
      </c>
      <c r="Q8" s="170">
        <f>SUM(Q9/16)</f>
        <v>0</v>
      </c>
      <c r="R8" s="172">
        <f>SUM(R9/23)</f>
        <v>36</v>
      </c>
      <c r="S8" s="168">
        <f>SUM(S9/16)</f>
        <v>0</v>
      </c>
      <c r="T8" s="171">
        <f>SUM(T9/16)</f>
        <v>36</v>
      </c>
      <c r="U8" s="170">
        <f>SUM(U9/16)</f>
        <v>0</v>
      </c>
      <c r="V8" s="169">
        <f>SUM(V9/22)</f>
        <v>36</v>
      </c>
      <c r="W8" s="168">
        <f>SUM(W9/16)</f>
        <v>1.625</v>
      </c>
      <c r="X8" s="173">
        <f>SUM(X9/17)</f>
        <v>36</v>
      </c>
      <c r="Y8" s="168">
        <f>SUM(Y9/16)</f>
        <v>2.375</v>
      </c>
      <c r="Z8" s="167">
        <f>SUM(Z9/21)</f>
        <v>36</v>
      </c>
      <c r="AA8" s="166"/>
      <c r="AB8" s="133"/>
      <c r="AC8" s="88"/>
    </row>
    <row r="9" spans="1:36" ht="13.5" customHeight="1" thickBot="1">
      <c r="A9" s="279"/>
      <c r="B9" s="299"/>
      <c r="C9" s="279"/>
      <c r="D9" s="300"/>
      <c r="E9" s="165"/>
      <c r="F9" s="67">
        <f t="shared" ref="F9:Z9" si="0">SUM(F10+F31+F42+F60)</f>
        <v>4158</v>
      </c>
      <c r="G9" s="67" t="e">
        <f t="shared" si="0"/>
        <v>#REF!</v>
      </c>
      <c r="H9" s="67">
        <f t="shared" si="0"/>
        <v>1376</v>
      </c>
      <c r="I9" s="67">
        <f t="shared" si="0"/>
        <v>0</v>
      </c>
      <c r="J9" s="67">
        <f t="shared" si="0"/>
        <v>2772</v>
      </c>
      <c r="K9" s="67">
        <f t="shared" si="0"/>
        <v>1866</v>
      </c>
      <c r="L9" s="67">
        <f t="shared" si="0"/>
        <v>868</v>
      </c>
      <c r="M9" s="67">
        <f t="shared" si="0"/>
        <v>0</v>
      </c>
      <c r="N9" s="67">
        <f t="shared" si="0"/>
        <v>20</v>
      </c>
      <c r="O9" s="296">
        <f t="shared" si="0"/>
        <v>1404</v>
      </c>
      <c r="P9" s="297">
        <f t="shared" si="0"/>
        <v>612</v>
      </c>
      <c r="Q9" s="67">
        <f t="shared" si="0"/>
        <v>0</v>
      </c>
      <c r="R9" s="67">
        <f t="shared" si="0"/>
        <v>828</v>
      </c>
      <c r="S9" s="278">
        <f t="shared" si="0"/>
        <v>0</v>
      </c>
      <c r="T9" s="298">
        <f t="shared" si="0"/>
        <v>576</v>
      </c>
      <c r="U9" s="67">
        <f t="shared" si="0"/>
        <v>0</v>
      </c>
      <c r="V9" s="67">
        <f t="shared" si="0"/>
        <v>792</v>
      </c>
      <c r="W9" s="278">
        <f t="shared" si="0"/>
        <v>26</v>
      </c>
      <c r="X9" s="298">
        <f t="shared" si="0"/>
        <v>612</v>
      </c>
      <c r="Y9" s="67">
        <f t="shared" si="0"/>
        <v>38</v>
      </c>
      <c r="Z9" s="67">
        <f t="shared" si="0"/>
        <v>756</v>
      </c>
      <c r="AA9" s="164"/>
      <c r="AB9" s="163"/>
      <c r="AC9" s="88"/>
    </row>
    <row r="10" spans="1:36" ht="13.5" customHeight="1" thickTop="1" thickBot="1">
      <c r="A10" s="302" t="s">
        <v>303</v>
      </c>
      <c r="B10" s="303" t="s">
        <v>302</v>
      </c>
      <c r="C10" s="304"/>
      <c r="D10" s="305"/>
      <c r="E10" s="306"/>
      <c r="F10" s="302">
        <f t="shared" ref="F10:Z10" si="1">F11+F20+F24</f>
        <v>3088</v>
      </c>
      <c r="G10" s="302" t="e">
        <f t="shared" si="1"/>
        <v>#REF!</v>
      </c>
      <c r="H10" s="302">
        <f t="shared" si="1"/>
        <v>1026</v>
      </c>
      <c r="I10" s="302">
        <f t="shared" si="1"/>
        <v>0</v>
      </c>
      <c r="J10" s="302">
        <f t="shared" si="1"/>
        <v>2052</v>
      </c>
      <c r="K10" s="302">
        <f t="shared" si="1"/>
        <v>1426</v>
      </c>
      <c r="L10" s="302">
        <f t="shared" si="1"/>
        <v>628</v>
      </c>
      <c r="M10" s="302">
        <f t="shared" si="1"/>
        <v>0</v>
      </c>
      <c r="N10" s="302">
        <f t="shared" si="1"/>
        <v>20</v>
      </c>
      <c r="O10" s="305">
        <f t="shared" si="1"/>
        <v>0</v>
      </c>
      <c r="P10" s="304">
        <f t="shared" si="1"/>
        <v>442</v>
      </c>
      <c r="Q10" s="302">
        <f t="shared" si="1"/>
        <v>0</v>
      </c>
      <c r="R10" s="302">
        <f t="shared" si="1"/>
        <v>492</v>
      </c>
      <c r="S10" s="307">
        <f t="shared" si="1"/>
        <v>0</v>
      </c>
      <c r="T10" s="308">
        <f t="shared" si="1"/>
        <v>436</v>
      </c>
      <c r="U10" s="302">
        <f t="shared" si="1"/>
        <v>0</v>
      </c>
      <c r="V10" s="302">
        <f t="shared" si="1"/>
        <v>520</v>
      </c>
      <c r="W10" s="307">
        <f t="shared" si="1"/>
        <v>0</v>
      </c>
      <c r="X10" s="308">
        <f t="shared" si="1"/>
        <v>104</v>
      </c>
      <c r="Y10" s="302">
        <f t="shared" si="1"/>
        <v>38</v>
      </c>
      <c r="Z10" s="302">
        <f t="shared" si="1"/>
        <v>58</v>
      </c>
      <c r="AA10" s="132"/>
      <c r="AB10" s="131"/>
      <c r="AC10" s="88"/>
    </row>
    <row r="11" spans="1:36" ht="28.5" customHeight="1" thickTop="1" thickBot="1">
      <c r="A11" s="324"/>
      <c r="B11" s="325" t="s">
        <v>398</v>
      </c>
      <c r="C11" s="326"/>
      <c r="D11" s="327"/>
      <c r="E11" s="328"/>
      <c r="F11" s="326">
        <f t="shared" ref="F11:Z11" si="2">F12+F13+F14+F15+F16+F17+F18+F19</f>
        <v>1877</v>
      </c>
      <c r="G11" s="326">
        <f t="shared" si="2"/>
        <v>0</v>
      </c>
      <c r="H11" s="326">
        <f t="shared" si="2"/>
        <v>645</v>
      </c>
      <c r="I11" s="326">
        <f t="shared" si="2"/>
        <v>0</v>
      </c>
      <c r="J11" s="326">
        <f t="shared" si="2"/>
        <v>1222</v>
      </c>
      <c r="K11" s="326">
        <f t="shared" si="2"/>
        <v>846</v>
      </c>
      <c r="L11" s="326">
        <f t="shared" si="2"/>
        <v>376</v>
      </c>
      <c r="M11" s="326">
        <f t="shared" si="2"/>
        <v>0</v>
      </c>
      <c r="N11" s="326">
        <f t="shared" si="2"/>
        <v>0</v>
      </c>
      <c r="O11" s="327">
        <f t="shared" si="2"/>
        <v>0</v>
      </c>
      <c r="P11" s="329">
        <f t="shared" si="2"/>
        <v>302</v>
      </c>
      <c r="Q11" s="326">
        <f t="shared" si="2"/>
        <v>0</v>
      </c>
      <c r="R11" s="326">
        <f t="shared" si="2"/>
        <v>334</v>
      </c>
      <c r="S11" s="330">
        <f t="shared" si="2"/>
        <v>0</v>
      </c>
      <c r="T11" s="328">
        <f t="shared" si="2"/>
        <v>250</v>
      </c>
      <c r="U11" s="326">
        <f t="shared" si="2"/>
        <v>0</v>
      </c>
      <c r="V11" s="326">
        <f t="shared" si="2"/>
        <v>300</v>
      </c>
      <c r="W11" s="330">
        <f t="shared" si="2"/>
        <v>0</v>
      </c>
      <c r="X11" s="328">
        <f t="shared" si="2"/>
        <v>0</v>
      </c>
      <c r="Y11" s="326">
        <f t="shared" si="2"/>
        <v>0</v>
      </c>
      <c r="Z11" s="326">
        <f t="shared" si="2"/>
        <v>36</v>
      </c>
      <c r="AA11" s="140"/>
      <c r="AB11" s="440"/>
      <c r="AC11" s="88"/>
    </row>
    <row r="12" spans="1:36" ht="13.5" customHeight="1" thickTop="1">
      <c r="A12" s="309" t="s">
        <v>399</v>
      </c>
      <c r="B12" s="310" t="s">
        <v>301</v>
      </c>
      <c r="C12" s="311"/>
      <c r="D12" s="312" t="s">
        <v>291</v>
      </c>
      <c r="E12" s="313"/>
      <c r="F12" s="314">
        <f>H12+J12</f>
        <v>170</v>
      </c>
      <c r="G12" s="311"/>
      <c r="H12" s="311">
        <v>46</v>
      </c>
      <c r="I12" s="311"/>
      <c r="J12" s="315">
        <f t="shared" ref="J12:J18" si="3">P12+R12+T12+V12+X12+Y12</f>
        <v>124</v>
      </c>
      <c r="K12" s="62">
        <v>124</v>
      </c>
      <c r="L12" s="62"/>
      <c r="M12" s="436"/>
      <c r="N12" s="62"/>
      <c r="O12" s="316"/>
      <c r="P12" s="317">
        <v>28</v>
      </c>
      <c r="Q12" s="318"/>
      <c r="R12" s="316">
        <v>32</v>
      </c>
      <c r="S12" s="319"/>
      <c r="T12" s="320">
        <v>34</v>
      </c>
      <c r="U12" s="321"/>
      <c r="V12" s="322">
        <v>30</v>
      </c>
      <c r="W12" s="319"/>
      <c r="X12" s="323"/>
      <c r="Y12" s="62"/>
      <c r="Z12" s="62"/>
      <c r="AA12" s="113"/>
      <c r="AB12" s="112"/>
      <c r="AC12" s="194">
        <f>P12+R12+T12+V12+X12+Z12</f>
        <v>124</v>
      </c>
    </row>
    <row r="13" spans="1:36" ht="13.5" customHeight="1">
      <c r="A13" s="148" t="s">
        <v>400</v>
      </c>
      <c r="B13" s="147" t="s">
        <v>300</v>
      </c>
      <c r="C13" s="435"/>
      <c r="D13" s="160" t="s">
        <v>287</v>
      </c>
      <c r="E13" s="123"/>
      <c r="F13" s="314">
        <f>H13+J13</f>
        <v>272</v>
      </c>
      <c r="G13" s="435"/>
      <c r="H13" s="435">
        <v>90</v>
      </c>
      <c r="I13" s="435"/>
      <c r="J13" s="122">
        <f t="shared" si="3"/>
        <v>182</v>
      </c>
      <c r="K13" s="198">
        <v>182</v>
      </c>
      <c r="L13" s="198"/>
      <c r="M13" s="133"/>
      <c r="N13" s="198"/>
      <c r="O13" s="121"/>
      <c r="P13" s="59">
        <v>66</v>
      </c>
      <c r="Q13" s="61"/>
      <c r="R13" s="121">
        <v>46</v>
      </c>
      <c r="S13" s="112"/>
      <c r="T13" s="146">
        <v>34</v>
      </c>
      <c r="U13" s="145"/>
      <c r="V13" s="161">
        <v>36</v>
      </c>
      <c r="W13" s="112"/>
      <c r="X13" s="141"/>
      <c r="Y13" s="198"/>
      <c r="Z13" s="198"/>
      <c r="AA13" s="113"/>
      <c r="AB13" s="112"/>
      <c r="AC13" s="194">
        <f t="shared" ref="AC13:AC60" si="4">P13+R13+T13+V13+X13+Z13</f>
        <v>182</v>
      </c>
    </row>
    <row r="14" spans="1:36" ht="13.5" customHeight="1">
      <c r="A14" s="148" t="s">
        <v>401</v>
      </c>
      <c r="B14" s="147" t="s">
        <v>299</v>
      </c>
      <c r="C14" s="435"/>
      <c r="D14" s="160" t="s">
        <v>287</v>
      </c>
      <c r="E14" s="123"/>
      <c r="F14" s="162">
        <f t="shared" ref="F14:F19" si="5">H14+J14</f>
        <v>250</v>
      </c>
      <c r="G14" s="435"/>
      <c r="H14" s="435">
        <v>78</v>
      </c>
      <c r="I14" s="435"/>
      <c r="J14" s="122">
        <f t="shared" si="3"/>
        <v>172</v>
      </c>
      <c r="K14" s="198"/>
      <c r="L14" s="198">
        <v>172</v>
      </c>
      <c r="M14" s="133"/>
      <c r="N14" s="198"/>
      <c r="O14" s="121"/>
      <c r="P14" s="59">
        <v>52</v>
      </c>
      <c r="Q14" s="61"/>
      <c r="R14" s="198">
        <v>54</v>
      </c>
      <c r="S14" s="138"/>
      <c r="T14" s="146">
        <v>34</v>
      </c>
      <c r="U14" s="145"/>
      <c r="V14" s="144">
        <v>32</v>
      </c>
      <c r="W14" s="138"/>
      <c r="X14" s="141"/>
      <c r="Y14" s="198"/>
      <c r="Z14" s="198"/>
      <c r="AA14" s="113"/>
      <c r="AB14" s="112"/>
      <c r="AC14" s="194">
        <f t="shared" si="4"/>
        <v>172</v>
      </c>
    </row>
    <row r="15" spans="1:36" ht="13.5" customHeight="1">
      <c r="A15" s="154" t="s">
        <v>402</v>
      </c>
      <c r="B15" s="149" t="s">
        <v>298</v>
      </c>
      <c r="C15" s="435"/>
      <c r="D15" s="160" t="s">
        <v>291</v>
      </c>
      <c r="E15" s="123"/>
      <c r="F15" s="162">
        <v>474</v>
      </c>
      <c r="G15" s="435"/>
      <c r="H15" s="435">
        <v>140</v>
      </c>
      <c r="I15" s="435"/>
      <c r="J15" s="122">
        <v>324</v>
      </c>
      <c r="K15" s="198">
        <v>324</v>
      </c>
      <c r="L15" s="198"/>
      <c r="M15" s="133"/>
      <c r="N15" s="198"/>
      <c r="O15" s="121"/>
      <c r="P15" s="59">
        <v>64</v>
      </c>
      <c r="Q15" s="61"/>
      <c r="R15" s="198">
        <v>96</v>
      </c>
      <c r="S15" s="138"/>
      <c r="T15" s="159">
        <v>68</v>
      </c>
      <c r="U15" s="145"/>
      <c r="V15" s="144">
        <v>96</v>
      </c>
      <c r="W15" s="138"/>
      <c r="X15" s="141"/>
      <c r="Y15" s="70"/>
      <c r="Z15" s="198"/>
      <c r="AA15" s="113"/>
      <c r="AB15" s="112"/>
      <c r="AC15" s="194">
        <f t="shared" si="4"/>
        <v>324</v>
      </c>
    </row>
    <row r="16" spans="1:36" ht="15.75" customHeight="1">
      <c r="A16" s="148" t="s">
        <v>403</v>
      </c>
      <c r="B16" s="147" t="s">
        <v>297</v>
      </c>
      <c r="C16" s="435"/>
      <c r="D16" s="160" t="s">
        <v>289</v>
      </c>
      <c r="E16" s="123"/>
      <c r="F16" s="162">
        <f t="shared" si="5"/>
        <v>216</v>
      </c>
      <c r="G16" s="435"/>
      <c r="H16" s="435">
        <v>76</v>
      </c>
      <c r="I16" s="435"/>
      <c r="J16" s="122">
        <f t="shared" si="3"/>
        <v>140</v>
      </c>
      <c r="K16" s="198">
        <v>140</v>
      </c>
      <c r="L16" s="198"/>
      <c r="M16" s="133"/>
      <c r="N16" s="198"/>
      <c r="O16" s="121"/>
      <c r="P16" s="59">
        <v>34</v>
      </c>
      <c r="Q16" s="61"/>
      <c r="R16" s="198">
        <v>40</v>
      </c>
      <c r="S16" s="138"/>
      <c r="T16" s="159">
        <v>20</v>
      </c>
      <c r="U16" s="145"/>
      <c r="V16" s="144">
        <v>46</v>
      </c>
      <c r="W16" s="138"/>
      <c r="X16" s="141"/>
      <c r="Y16" s="61"/>
      <c r="Z16" s="198"/>
      <c r="AA16" s="113"/>
      <c r="AB16" s="112"/>
      <c r="AC16" s="194">
        <f t="shared" si="4"/>
        <v>140</v>
      </c>
    </row>
    <row r="17" spans="1:29" ht="12">
      <c r="A17" s="148" t="s">
        <v>404</v>
      </c>
      <c r="B17" s="147" t="s">
        <v>296</v>
      </c>
      <c r="C17" s="435"/>
      <c r="D17" s="160" t="s">
        <v>289</v>
      </c>
      <c r="E17" s="123"/>
      <c r="F17" s="162">
        <f t="shared" si="5"/>
        <v>344</v>
      </c>
      <c r="G17" s="435"/>
      <c r="H17" s="435">
        <v>172</v>
      </c>
      <c r="I17" s="435"/>
      <c r="J17" s="122">
        <f t="shared" si="3"/>
        <v>172</v>
      </c>
      <c r="K17" s="198"/>
      <c r="L17" s="198">
        <v>172</v>
      </c>
      <c r="M17" s="133"/>
      <c r="N17" s="198"/>
      <c r="O17" s="121"/>
      <c r="P17" s="59">
        <v>34</v>
      </c>
      <c r="Q17" s="61"/>
      <c r="R17" s="198">
        <v>46</v>
      </c>
      <c r="S17" s="138"/>
      <c r="T17" s="146">
        <v>32</v>
      </c>
      <c r="U17" s="145"/>
      <c r="V17" s="144">
        <v>60</v>
      </c>
      <c r="W17" s="138"/>
      <c r="X17" s="141"/>
      <c r="Y17" s="61"/>
      <c r="Z17" s="198"/>
      <c r="AA17" s="113"/>
      <c r="AB17" s="112"/>
      <c r="AC17" s="194">
        <f t="shared" si="4"/>
        <v>172</v>
      </c>
    </row>
    <row r="18" spans="1:29" ht="24">
      <c r="A18" s="148" t="s">
        <v>405</v>
      </c>
      <c r="B18" s="147" t="s">
        <v>295</v>
      </c>
      <c r="C18" s="435"/>
      <c r="D18" s="160" t="s">
        <v>326</v>
      </c>
      <c r="E18" s="123"/>
      <c r="F18" s="162">
        <f t="shared" si="5"/>
        <v>108</v>
      </c>
      <c r="G18" s="435"/>
      <c r="H18" s="435">
        <v>36</v>
      </c>
      <c r="I18" s="435"/>
      <c r="J18" s="122">
        <f t="shared" si="3"/>
        <v>72</v>
      </c>
      <c r="K18" s="198">
        <v>56</v>
      </c>
      <c r="L18" s="198">
        <v>16</v>
      </c>
      <c r="M18" s="133"/>
      <c r="N18" s="198"/>
      <c r="O18" s="121"/>
      <c r="P18" s="59">
        <v>24</v>
      </c>
      <c r="Q18" s="61"/>
      <c r="R18" s="198">
        <v>20</v>
      </c>
      <c r="S18" s="138"/>
      <c r="T18" s="146">
        <v>28</v>
      </c>
      <c r="U18" s="145"/>
      <c r="V18" s="144"/>
      <c r="W18" s="138"/>
      <c r="X18" s="141"/>
      <c r="Y18" s="198"/>
      <c r="Z18" s="198"/>
      <c r="AA18" s="113"/>
      <c r="AB18" s="112"/>
      <c r="AC18" s="194">
        <f t="shared" si="4"/>
        <v>72</v>
      </c>
    </row>
    <row r="19" spans="1:29" ht="12">
      <c r="A19" s="148" t="s">
        <v>406</v>
      </c>
      <c r="B19" s="147" t="s">
        <v>294</v>
      </c>
      <c r="C19" s="435"/>
      <c r="D19" s="124" t="s">
        <v>194</v>
      </c>
      <c r="E19" s="112"/>
      <c r="F19" s="162">
        <f t="shared" si="5"/>
        <v>43</v>
      </c>
      <c r="G19" s="435"/>
      <c r="H19" s="435">
        <v>7</v>
      </c>
      <c r="I19" s="435"/>
      <c r="J19" s="122">
        <v>36</v>
      </c>
      <c r="K19" s="198">
        <v>20</v>
      </c>
      <c r="L19" s="198">
        <v>16</v>
      </c>
      <c r="M19" s="133"/>
      <c r="N19" s="198"/>
      <c r="O19" s="121"/>
      <c r="P19" s="59"/>
      <c r="Q19" s="61"/>
      <c r="R19" s="121"/>
      <c r="S19" s="112"/>
      <c r="T19" s="146"/>
      <c r="U19" s="145"/>
      <c r="V19" s="144"/>
      <c r="W19" s="138"/>
      <c r="X19" s="141"/>
      <c r="Y19" s="61"/>
      <c r="Z19" s="198">
        <v>36</v>
      </c>
      <c r="AA19" s="113"/>
      <c r="AB19" s="112"/>
      <c r="AC19" s="194">
        <f t="shared" si="4"/>
        <v>36</v>
      </c>
    </row>
    <row r="20" spans="1:29" ht="24">
      <c r="A20" s="154"/>
      <c r="B20" s="158" t="s">
        <v>407</v>
      </c>
      <c r="C20" s="435"/>
      <c r="D20" s="124"/>
      <c r="E20" s="129"/>
      <c r="F20" s="198">
        <f>F21+F22+F23</f>
        <v>596</v>
      </c>
      <c r="G20" s="198" t="e">
        <f>G21+G22+#REF!+#REF!+#REF!+G23</f>
        <v>#REF!</v>
      </c>
      <c r="H20" s="198">
        <f>H21+H22+H23</f>
        <v>198</v>
      </c>
      <c r="I20" s="198">
        <f t="shared" ref="I20:Z20" si="6">I21+I22+I23</f>
        <v>0</v>
      </c>
      <c r="J20" s="198">
        <f t="shared" si="6"/>
        <v>398</v>
      </c>
      <c r="K20" s="198">
        <f t="shared" si="6"/>
        <v>214</v>
      </c>
      <c r="L20" s="198">
        <f t="shared" si="6"/>
        <v>184</v>
      </c>
      <c r="M20" s="198">
        <f t="shared" si="6"/>
        <v>0</v>
      </c>
      <c r="N20" s="198">
        <f t="shared" si="6"/>
        <v>0</v>
      </c>
      <c r="O20" s="121">
        <f t="shared" si="6"/>
        <v>0</v>
      </c>
      <c r="P20" s="59">
        <f t="shared" si="6"/>
        <v>140</v>
      </c>
      <c r="Q20" s="198">
        <f t="shared" si="6"/>
        <v>0</v>
      </c>
      <c r="R20" s="198">
        <f t="shared" si="6"/>
        <v>104</v>
      </c>
      <c r="S20" s="70">
        <f t="shared" si="6"/>
        <v>0</v>
      </c>
      <c r="T20" s="141">
        <f t="shared" si="6"/>
        <v>68</v>
      </c>
      <c r="U20" s="198">
        <f t="shared" si="6"/>
        <v>0</v>
      </c>
      <c r="V20" s="198">
        <f t="shared" si="6"/>
        <v>86</v>
      </c>
      <c r="W20" s="70">
        <f t="shared" si="6"/>
        <v>0</v>
      </c>
      <c r="X20" s="141">
        <f t="shared" si="6"/>
        <v>0</v>
      </c>
      <c r="Y20" s="198">
        <f t="shared" si="6"/>
        <v>0</v>
      </c>
      <c r="Z20" s="198">
        <f t="shared" si="6"/>
        <v>0</v>
      </c>
      <c r="AA20" s="113"/>
      <c r="AB20" s="112"/>
      <c r="AC20" s="194">
        <f t="shared" si="4"/>
        <v>398</v>
      </c>
    </row>
    <row r="21" spans="1:29" ht="12.75" thickBot="1">
      <c r="A21" s="154" t="s">
        <v>408</v>
      </c>
      <c r="B21" s="149" t="s">
        <v>293</v>
      </c>
      <c r="C21" s="157"/>
      <c r="D21" s="124" t="s">
        <v>287</v>
      </c>
      <c r="E21" s="112"/>
      <c r="F21" s="153">
        <f>H21+J21</f>
        <v>248</v>
      </c>
      <c r="G21" s="435"/>
      <c r="H21" s="435">
        <v>82</v>
      </c>
      <c r="I21" s="435"/>
      <c r="J21" s="122">
        <f t="shared" ref="J21:J23" si="7">Z21+X21+V21+T21+R21+P21</f>
        <v>166</v>
      </c>
      <c r="K21" s="198">
        <v>44</v>
      </c>
      <c r="L21" s="198">
        <v>122</v>
      </c>
      <c r="M21" s="133"/>
      <c r="N21" s="198"/>
      <c r="O21" s="121"/>
      <c r="P21" s="59">
        <v>52</v>
      </c>
      <c r="Q21" s="61"/>
      <c r="R21" s="121">
        <v>52</v>
      </c>
      <c r="S21" s="112"/>
      <c r="T21" s="146">
        <v>34</v>
      </c>
      <c r="U21" s="145"/>
      <c r="V21" s="144">
        <v>28</v>
      </c>
      <c r="W21" s="138"/>
      <c r="X21" s="141"/>
      <c r="Y21" s="138"/>
      <c r="Z21" s="198"/>
      <c r="AA21" s="156"/>
      <c r="AB21" s="155"/>
      <c r="AC21" s="194">
        <f t="shared" si="4"/>
        <v>166</v>
      </c>
    </row>
    <row r="22" spans="1:29" ht="12.75" thickBot="1">
      <c r="A22" s="154" t="s">
        <v>409</v>
      </c>
      <c r="B22" s="149" t="s">
        <v>292</v>
      </c>
      <c r="C22" s="75"/>
      <c r="D22" s="124" t="s">
        <v>291</v>
      </c>
      <c r="E22" s="112"/>
      <c r="F22" s="153">
        <f t="shared" ref="F22:F23" si="8">H22+J22</f>
        <v>294</v>
      </c>
      <c r="G22" s="435"/>
      <c r="H22" s="435">
        <v>98</v>
      </c>
      <c r="I22" s="435"/>
      <c r="J22" s="122">
        <f t="shared" si="7"/>
        <v>196</v>
      </c>
      <c r="K22" s="198">
        <v>150</v>
      </c>
      <c r="L22" s="198">
        <v>46</v>
      </c>
      <c r="M22" s="133"/>
      <c r="N22" s="198"/>
      <c r="O22" s="121"/>
      <c r="P22" s="59">
        <v>52</v>
      </c>
      <c r="Q22" s="61"/>
      <c r="R22" s="121">
        <v>52</v>
      </c>
      <c r="S22" s="112"/>
      <c r="T22" s="146">
        <v>34</v>
      </c>
      <c r="U22" s="145"/>
      <c r="V22" s="144">
        <v>58</v>
      </c>
      <c r="W22" s="138"/>
      <c r="X22" s="141"/>
      <c r="Y22" s="198"/>
      <c r="Z22" s="60"/>
      <c r="AA22" s="140"/>
      <c r="AB22" s="440"/>
      <c r="AC22" s="194">
        <f t="shared" si="4"/>
        <v>196</v>
      </c>
    </row>
    <row r="23" spans="1:29" ht="12">
      <c r="A23" s="148" t="s">
        <v>410</v>
      </c>
      <c r="B23" s="147" t="s">
        <v>395</v>
      </c>
      <c r="C23" s="435"/>
      <c r="D23" s="124" t="s">
        <v>276</v>
      </c>
      <c r="E23" s="59"/>
      <c r="F23" s="153">
        <f t="shared" si="8"/>
        <v>54</v>
      </c>
      <c r="G23" s="198"/>
      <c r="H23" s="198">
        <v>18</v>
      </c>
      <c r="I23" s="198"/>
      <c r="J23" s="122">
        <f t="shared" si="7"/>
        <v>36</v>
      </c>
      <c r="K23" s="198">
        <v>20</v>
      </c>
      <c r="L23" s="198">
        <v>16</v>
      </c>
      <c r="M23" s="133"/>
      <c r="N23" s="198"/>
      <c r="O23" s="121"/>
      <c r="P23" s="59">
        <v>36</v>
      </c>
      <c r="Q23" s="198"/>
      <c r="R23" s="121"/>
      <c r="S23" s="133"/>
      <c r="T23" s="146"/>
      <c r="U23" s="144"/>
      <c r="V23" s="161"/>
      <c r="W23" s="133"/>
      <c r="X23" s="141"/>
      <c r="Y23" s="198"/>
      <c r="Z23" s="198"/>
      <c r="AA23" s="113"/>
      <c r="AB23" s="112"/>
      <c r="AC23" s="194">
        <f t="shared" si="4"/>
        <v>36</v>
      </c>
    </row>
    <row r="24" spans="1:29" ht="27.75" customHeight="1">
      <c r="A24" s="148"/>
      <c r="B24" s="149" t="s">
        <v>416</v>
      </c>
      <c r="C24" s="435"/>
      <c r="D24" s="124"/>
      <c r="E24" s="129"/>
      <c r="F24" s="198">
        <f>F25+F26+F27+F28+F29+F30</f>
        <v>615</v>
      </c>
      <c r="G24" s="198">
        <f t="shared" ref="G24:Z24" si="9">G25+G26+G27+G28+G29+G30</f>
        <v>0</v>
      </c>
      <c r="H24" s="198">
        <f t="shared" si="9"/>
        <v>183</v>
      </c>
      <c r="I24" s="198">
        <f t="shared" si="9"/>
        <v>0</v>
      </c>
      <c r="J24" s="198">
        <f t="shared" si="9"/>
        <v>432</v>
      </c>
      <c r="K24" s="198">
        <f t="shared" si="9"/>
        <v>366</v>
      </c>
      <c r="L24" s="198">
        <f t="shared" si="9"/>
        <v>68</v>
      </c>
      <c r="M24" s="198">
        <f t="shared" si="9"/>
        <v>0</v>
      </c>
      <c r="N24" s="198">
        <f t="shared" si="9"/>
        <v>20</v>
      </c>
      <c r="O24" s="121">
        <f t="shared" si="9"/>
        <v>0</v>
      </c>
      <c r="P24" s="59">
        <f t="shared" si="9"/>
        <v>0</v>
      </c>
      <c r="Q24" s="198">
        <f t="shared" si="9"/>
        <v>0</v>
      </c>
      <c r="R24" s="198">
        <f t="shared" si="9"/>
        <v>54</v>
      </c>
      <c r="S24" s="70">
        <f t="shared" si="9"/>
        <v>0</v>
      </c>
      <c r="T24" s="141">
        <f t="shared" si="9"/>
        <v>118</v>
      </c>
      <c r="U24" s="198">
        <f t="shared" si="9"/>
        <v>0</v>
      </c>
      <c r="V24" s="198">
        <f t="shared" si="9"/>
        <v>134</v>
      </c>
      <c r="W24" s="70">
        <f t="shared" si="9"/>
        <v>0</v>
      </c>
      <c r="X24" s="141">
        <f t="shared" si="9"/>
        <v>104</v>
      </c>
      <c r="Y24" s="198">
        <f t="shared" si="9"/>
        <v>38</v>
      </c>
      <c r="Z24" s="198">
        <f t="shared" si="9"/>
        <v>22</v>
      </c>
      <c r="AA24" s="113"/>
      <c r="AB24" s="112"/>
      <c r="AC24" s="194">
        <f t="shared" si="4"/>
        <v>432</v>
      </c>
    </row>
    <row r="25" spans="1:29" ht="12">
      <c r="A25" s="148" t="s">
        <v>411</v>
      </c>
      <c r="B25" s="147" t="s">
        <v>290</v>
      </c>
      <c r="C25" s="435"/>
      <c r="D25" s="124" t="s">
        <v>287</v>
      </c>
      <c r="E25" s="112"/>
      <c r="F25" s="153">
        <f t="shared" ref="F25:F27" si="10">H25+J25</f>
        <v>162</v>
      </c>
      <c r="G25" s="435"/>
      <c r="H25" s="435">
        <v>48</v>
      </c>
      <c r="I25" s="435"/>
      <c r="J25" s="122">
        <f t="shared" ref="J25:J27" si="11">Z25+X25+V25+T25+R25+P25</f>
        <v>114</v>
      </c>
      <c r="K25" s="198">
        <v>74</v>
      </c>
      <c r="L25" s="198">
        <v>40</v>
      </c>
      <c r="M25" s="133"/>
      <c r="N25" s="198"/>
      <c r="O25" s="121"/>
      <c r="P25" s="59"/>
      <c r="Q25" s="61"/>
      <c r="R25" s="121">
        <v>54</v>
      </c>
      <c r="S25" s="112"/>
      <c r="T25" s="146">
        <v>34</v>
      </c>
      <c r="U25" s="145"/>
      <c r="V25" s="144">
        <v>26</v>
      </c>
      <c r="W25" s="138"/>
      <c r="X25" s="141"/>
      <c r="Y25" s="198"/>
      <c r="Z25" s="198"/>
      <c r="AA25" s="113"/>
      <c r="AB25" s="112"/>
      <c r="AC25" s="194"/>
    </row>
    <row r="26" spans="1:29" ht="12">
      <c r="A26" s="148" t="s">
        <v>412</v>
      </c>
      <c r="B26" s="147" t="s">
        <v>397</v>
      </c>
      <c r="C26" s="138"/>
      <c r="D26" s="479" t="s">
        <v>289</v>
      </c>
      <c r="E26" s="152"/>
      <c r="F26" s="153">
        <f t="shared" si="10"/>
        <v>250</v>
      </c>
      <c r="G26" s="435"/>
      <c r="H26" s="435">
        <v>78</v>
      </c>
      <c r="I26" s="435"/>
      <c r="J26" s="122">
        <f t="shared" si="11"/>
        <v>172</v>
      </c>
      <c r="K26" s="198">
        <v>172</v>
      </c>
      <c r="L26" s="198"/>
      <c r="M26" s="133"/>
      <c r="N26" s="198"/>
      <c r="O26" s="121"/>
      <c r="P26" s="59"/>
      <c r="Q26" s="435"/>
      <c r="R26" s="121"/>
      <c r="S26" s="112"/>
      <c r="T26" s="146">
        <v>46</v>
      </c>
      <c r="U26" s="151"/>
      <c r="V26" s="144">
        <v>72</v>
      </c>
      <c r="W26" s="138"/>
      <c r="X26" s="141">
        <v>32</v>
      </c>
      <c r="Y26" s="198">
        <v>20</v>
      </c>
      <c r="Z26" s="198">
        <v>22</v>
      </c>
      <c r="AA26" s="113"/>
      <c r="AB26" s="112"/>
      <c r="AC26" s="194"/>
    </row>
    <row r="27" spans="1:29" ht="12">
      <c r="A27" s="148" t="s">
        <v>413</v>
      </c>
      <c r="B27" s="147" t="s">
        <v>288</v>
      </c>
      <c r="C27" s="138"/>
      <c r="D27" s="479" t="s">
        <v>287</v>
      </c>
      <c r="E27" s="133"/>
      <c r="F27" s="468">
        <f t="shared" si="10"/>
        <v>54</v>
      </c>
      <c r="G27" s="198"/>
      <c r="H27" s="198">
        <v>18</v>
      </c>
      <c r="I27" s="198"/>
      <c r="J27" s="122">
        <f t="shared" si="11"/>
        <v>36</v>
      </c>
      <c r="K27" s="198">
        <v>40</v>
      </c>
      <c r="L27" s="198">
        <v>18</v>
      </c>
      <c r="M27" s="133"/>
      <c r="N27" s="198"/>
      <c r="O27" s="121"/>
      <c r="P27" s="59"/>
      <c r="Q27" s="198"/>
      <c r="R27" s="121"/>
      <c r="S27" s="133"/>
      <c r="T27" s="146"/>
      <c r="U27" s="144"/>
      <c r="V27" s="161"/>
      <c r="W27" s="133"/>
      <c r="X27" s="141">
        <v>36</v>
      </c>
      <c r="Y27" s="198">
        <v>18</v>
      </c>
      <c r="Z27" s="198"/>
      <c r="AA27" s="113"/>
      <c r="AB27" s="112"/>
      <c r="AC27" s="194"/>
    </row>
    <row r="28" spans="1:29" ht="12">
      <c r="A28" s="148" t="s">
        <v>414</v>
      </c>
      <c r="B28" s="428" t="s">
        <v>286</v>
      </c>
      <c r="C28" s="138"/>
      <c r="D28" s="480" t="s">
        <v>194</v>
      </c>
      <c r="E28" s="138"/>
      <c r="F28" s="468">
        <v>63</v>
      </c>
      <c r="G28" s="435"/>
      <c r="H28" s="435">
        <v>21</v>
      </c>
      <c r="I28" s="435"/>
      <c r="J28" s="122">
        <f>P28+R28+T28+V28+X28+Y28</f>
        <v>42</v>
      </c>
      <c r="K28" s="198">
        <v>22</v>
      </c>
      <c r="L28" s="59"/>
      <c r="M28" s="198"/>
      <c r="N28" s="198">
        <v>20</v>
      </c>
      <c r="O28" s="121"/>
      <c r="P28" s="59"/>
      <c r="Q28" s="435"/>
      <c r="R28" s="198"/>
      <c r="S28" s="138"/>
      <c r="T28" s="146">
        <v>22</v>
      </c>
      <c r="U28" s="151"/>
      <c r="V28" s="144">
        <v>20</v>
      </c>
      <c r="W28" s="138"/>
      <c r="X28" s="141"/>
      <c r="Y28" s="198"/>
      <c r="Z28" s="198"/>
      <c r="AA28" s="113"/>
      <c r="AB28" s="112"/>
      <c r="AC28" s="194">
        <f t="shared" si="4"/>
        <v>42</v>
      </c>
    </row>
    <row r="29" spans="1:29" ht="12">
      <c r="A29" s="431" t="s">
        <v>415</v>
      </c>
      <c r="B29" s="430" t="s">
        <v>396</v>
      </c>
      <c r="C29" s="431"/>
      <c r="D29" s="481" t="s">
        <v>194</v>
      </c>
      <c r="E29" s="433"/>
      <c r="F29" s="469">
        <v>54</v>
      </c>
      <c r="G29" s="106"/>
      <c r="H29" s="106">
        <v>18</v>
      </c>
      <c r="I29" s="106"/>
      <c r="J29" s="453">
        <f t="shared" ref="J29:J30" si="12">P29+R29+T29+V29+X29+Y29</f>
        <v>36</v>
      </c>
      <c r="K29" s="427">
        <v>26</v>
      </c>
      <c r="L29" s="284">
        <v>10</v>
      </c>
      <c r="M29" s="106"/>
      <c r="N29" s="427"/>
      <c r="O29" s="475"/>
      <c r="P29" s="333"/>
      <c r="Q29" s="106"/>
      <c r="R29" s="334"/>
      <c r="S29" s="106"/>
      <c r="T29" s="473"/>
      <c r="U29" s="108"/>
      <c r="V29" s="335"/>
      <c r="W29" s="106"/>
      <c r="X29" s="477">
        <v>36</v>
      </c>
      <c r="Y29" s="106"/>
      <c r="Z29" s="60"/>
      <c r="AA29" s="107"/>
      <c r="AB29" s="106"/>
      <c r="AC29" s="194">
        <f t="shared" si="4"/>
        <v>36</v>
      </c>
    </row>
    <row r="30" spans="1:29" ht="12.75" thickBot="1">
      <c r="A30" s="465" t="s">
        <v>417</v>
      </c>
      <c r="B30" s="455" t="s">
        <v>419</v>
      </c>
      <c r="C30" s="454"/>
      <c r="D30" s="482" t="s">
        <v>194</v>
      </c>
      <c r="E30" s="456"/>
      <c r="F30" s="470">
        <v>32</v>
      </c>
      <c r="G30" s="458"/>
      <c r="H30" s="458">
        <v>0</v>
      </c>
      <c r="I30" s="458"/>
      <c r="J30" s="453">
        <f t="shared" si="12"/>
        <v>32</v>
      </c>
      <c r="K30" s="460">
        <v>32</v>
      </c>
      <c r="L30" s="459"/>
      <c r="M30" s="458"/>
      <c r="N30" s="460"/>
      <c r="O30" s="476"/>
      <c r="P30" s="461"/>
      <c r="Q30" s="458"/>
      <c r="R30" s="462"/>
      <c r="S30" s="458"/>
      <c r="T30" s="474">
        <v>16</v>
      </c>
      <c r="U30" s="463"/>
      <c r="V30" s="464">
        <v>16</v>
      </c>
      <c r="W30" s="458"/>
      <c r="X30" s="478"/>
      <c r="Y30" s="458"/>
      <c r="Z30" s="457"/>
      <c r="AA30" s="107"/>
      <c r="AB30" s="106"/>
      <c r="AC30" s="194">
        <f t="shared" si="4"/>
        <v>32</v>
      </c>
    </row>
    <row r="31" spans="1:29" ht="11.25" thickBot="1">
      <c r="A31" s="351" t="s">
        <v>158</v>
      </c>
      <c r="B31" s="403" t="s">
        <v>285</v>
      </c>
      <c r="C31" s="400"/>
      <c r="D31" s="352"/>
      <c r="E31" s="467"/>
      <c r="F31" s="471">
        <f>F32+F34+F33+F35+F36+F37+F38+F39+F40</f>
        <v>522</v>
      </c>
      <c r="G31" s="353">
        <f t="shared" ref="G31:Z31" si="13">G32+G34+G33+G35+G36+G37+G38+G39+G40</f>
        <v>0</v>
      </c>
      <c r="H31" s="353">
        <f t="shared" si="13"/>
        <v>174</v>
      </c>
      <c r="I31" s="353">
        <f t="shared" si="13"/>
        <v>0</v>
      </c>
      <c r="J31" s="353">
        <f t="shared" si="13"/>
        <v>348</v>
      </c>
      <c r="K31" s="353">
        <f t="shared" si="13"/>
        <v>242</v>
      </c>
      <c r="L31" s="353">
        <f t="shared" si="13"/>
        <v>106</v>
      </c>
      <c r="M31" s="353">
        <f t="shared" si="13"/>
        <v>0</v>
      </c>
      <c r="N31" s="353">
        <f t="shared" si="13"/>
        <v>0</v>
      </c>
      <c r="O31" s="355">
        <f t="shared" si="13"/>
        <v>0</v>
      </c>
      <c r="P31" s="356">
        <f t="shared" si="13"/>
        <v>38</v>
      </c>
      <c r="Q31" s="353">
        <f t="shared" si="13"/>
        <v>0</v>
      </c>
      <c r="R31" s="355">
        <f t="shared" si="13"/>
        <v>158</v>
      </c>
      <c r="S31" s="472">
        <f t="shared" si="13"/>
        <v>0</v>
      </c>
      <c r="T31" s="354">
        <f t="shared" si="13"/>
        <v>0</v>
      </c>
      <c r="U31" s="353">
        <f t="shared" si="13"/>
        <v>0</v>
      </c>
      <c r="V31" s="355">
        <f t="shared" si="13"/>
        <v>32</v>
      </c>
      <c r="W31" s="472">
        <f t="shared" si="13"/>
        <v>0</v>
      </c>
      <c r="X31" s="354">
        <f t="shared" si="13"/>
        <v>0</v>
      </c>
      <c r="Y31" s="353">
        <f t="shared" si="13"/>
        <v>0</v>
      </c>
      <c r="Z31" s="353">
        <f t="shared" si="13"/>
        <v>120</v>
      </c>
      <c r="AA31" s="132"/>
      <c r="AB31" s="131"/>
      <c r="AC31" s="194">
        <f t="shared" si="4"/>
        <v>348</v>
      </c>
    </row>
    <row r="32" spans="1:29" ht="11.25" thickTop="1">
      <c r="A32" s="62" t="s">
        <v>159</v>
      </c>
      <c r="B32" s="404" t="s">
        <v>235</v>
      </c>
      <c r="C32" s="401"/>
      <c r="D32" s="341" t="s">
        <v>276</v>
      </c>
      <c r="E32" s="342"/>
      <c r="F32" s="202">
        <f>H32+J32</f>
        <v>60</v>
      </c>
      <c r="G32" s="343"/>
      <c r="H32" s="343">
        <v>20</v>
      </c>
      <c r="I32" s="343"/>
      <c r="J32" s="344">
        <v>40</v>
      </c>
      <c r="K32" s="345">
        <v>26</v>
      </c>
      <c r="L32" s="345">
        <v>14</v>
      </c>
      <c r="M32" s="436"/>
      <c r="N32" s="62"/>
      <c r="O32" s="316"/>
      <c r="P32" s="317"/>
      <c r="Q32" s="318"/>
      <c r="R32" s="316">
        <v>40</v>
      </c>
      <c r="S32" s="346"/>
      <c r="T32" s="347"/>
      <c r="U32" s="348"/>
      <c r="V32" s="349"/>
      <c r="W32" s="319"/>
      <c r="X32" s="350"/>
      <c r="Y32" s="318"/>
      <c r="Z32" s="62"/>
      <c r="AA32" s="113"/>
      <c r="AB32" s="112"/>
      <c r="AC32" s="194">
        <f t="shared" si="4"/>
        <v>40</v>
      </c>
    </row>
    <row r="33" spans="1:29" ht="10.5">
      <c r="A33" s="198" t="s">
        <v>160</v>
      </c>
      <c r="B33" s="405" t="s">
        <v>21</v>
      </c>
      <c r="C33" s="152"/>
      <c r="D33" s="130" t="s">
        <v>196</v>
      </c>
      <c r="E33" s="129"/>
      <c r="F33" s="434">
        <f t="shared" ref="F33:F39" si="14">H33+J33</f>
        <v>54</v>
      </c>
      <c r="G33" s="31"/>
      <c r="H33" s="31">
        <v>18</v>
      </c>
      <c r="I33" s="31"/>
      <c r="J33" s="16">
        <v>36</v>
      </c>
      <c r="K33" s="15">
        <v>26</v>
      </c>
      <c r="L33" s="15">
        <v>10</v>
      </c>
      <c r="M33" s="133"/>
      <c r="N33" s="198"/>
      <c r="O33" s="121"/>
      <c r="P33" s="59"/>
      <c r="Q33" s="61"/>
      <c r="R33" s="121">
        <v>36</v>
      </c>
      <c r="S33" s="128"/>
      <c r="T33" s="127"/>
      <c r="U33" s="117"/>
      <c r="V33" s="126"/>
      <c r="W33" s="112"/>
      <c r="X33" s="125"/>
      <c r="Y33" s="61"/>
      <c r="Z33" s="198"/>
      <c r="AA33" s="113"/>
      <c r="AB33" s="112"/>
      <c r="AC33" s="194">
        <f t="shared" si="4"/>
        <v>36</v>
      </c>
    </row>
    <row r="34" spans="1:29" ht="10.5">
      <c r="A34" s="198" t="s">
        <v>161</v>
      </c>
      <c r="B34" s="406" t="s">
        <v>236</v>
      </c>
      <c r="C34" s="152"/>
      <c r="D34" s="124" t="s">
        <v>284</v>
      </c>
      <c r="E34" s="129"/>
      <c r="F34" s="202">
        <f t="shared" si="14"/>
        <v>63</v>
      </c>
      <c r="G34" s="31"/>
      <c r="H34" s="31">
        <v>21</v>
      </c>
      <c r="I34" s="31"/>
      <c r="J34" s="16">
        <v>42</v>
      </c>
      <c r="K34" s="15">
        <v>32</v>
      </c>
      <c r="L34" s="15">
        <v>10</v>
      </c>
      <c r="M34" s="133"/>
      <c r="N34" s="198"/>
      <c r="O34" s="121"/>
      <c r="P34" s="59"/>
      <c r="Q34" s="61"/>
      <c r="R34" s="121">
        <v>42</v>
      </c>
      <c r="S34" s="128"/>
      <c r="T34" s="127"/>
      <c r="U34" s="117"/>
      <c r="V34" s="126"/>
      <c r="W34" s="112"/>
      <c r="X34" s="125"/>
      <c r="Y34" s="61"/>
      <c r="Z34" s="198"/>
      <c r="AA34" s="113"/>
      <c r="AB34" s="112"/>
      <c r="AC34" s="194">
        <f t="shared" si="4"/>
        <v>42</v>
      </c>
    </row>
    <row r="35" spans="1:29" ht="10.5">
      <c r="A35" s="198" t="s">
        <v>162</v>
      </c>
      <c r="B35" s="406" t="s">
        <v>327</v>
      </c>
      <c r="C35" s="152"/>
      <c r="D35" s="124" t="s">
        <v>284</v>
      </c>
      <c r="E35" s="129"/>
      <c r="F35" s="24">
        <f t="shared" si="14"/>
        <v>60</v>
      </c>
      <c r="G35" s="31"/>
      <c r="H35" s="31">
        <v>20</v>
      </c>
      <c r="I35" s="31"/>
      <c r="J35" s="16">
        <v>40</v>
      </c>
      <c r="K35" s="15">
        <v>30</v>
      </c>
      <c r="L35" s="15">
        <v>10</v>
      </c>
      <c r="M35" s="133"/>
      <c r="N35" s="198"/>
      <c r="O35" s="121"/>
      <c r="P35" s="59"/>
      <c r="Q35" s="61"/>
      <c r="R35" s="198">
        <v>40</v>
      </c>
      <c r="S35" s="113"/>
      <c r="T35" s="127"/>
      <c r="U35" s="117"/>
      <c r="V35" s="126"/>
      <c r="W35" s="112"/>
      <c r="X35" s="125"/>
      <c r="Y35" s="61"/>
      <c r="Z35" s="198"/>
      <c r="AA35" s="113"/>
      <c r="AB35" s="112"/>
      <c r="AC35" s="194">
        <f t="shared" si="4"/>
        <v>40</v>
      </c>
    </row>
    <row r="36" spans="1:29" ht="10.5">
      <c r="A36" s="198" t="s">
        <v>163</v>
      </c>
      <c r="B36" s="406" t="s">
        <v>237</v>
      </c>
      <c r="C36" s="152"/>
      <c r="D36" s="130" t="s">
        <v>196</v>
      </c>
      <c r="E36" s="129"/>
      <c r="F36" s="24">
        <f t="shared" si="14"/>
        <v>54</v>
      </c>
      <c r="G36" s="35"/>
      <c r="H36" s="35">
        <v>18</v>
      </c>
      <c r="I36" s="35"/>
      <c r="J36" s="14">
        <v>36</v>
      </c>
      <c r="K36" s="23">
        <v>24</v>
      </c>
      <c r="L36" s="23">
        <v>12</v>
      </c>
      <c r="M36" s="133"/>
      <c r="N36" s="198"/>
      <c r="O36" s="121"/>
      <c r="P36" s="59"/>
      <c r="Q36" s="61"/>
      <c r="R36" s="198"/>
      <c r="S36" s="113"/>
      <c r="T36" s="127"/>
      <c r="U36" s="117"/>
      <c r="V36" s="126"/>
      <c r="W36" s="112"/>
      <c r="X36" s="125"/>
      <c r="Y36" s="61"/>
      <c r="Z36" s="198">
        <v>36</v>
      </c>
      <c r="AA36" s="113"/>
      <c r="AB36" s="112"/>
      <c r="AC36" s="194">
        <f t="shared" si="4"/>
        <v>36</v>
      </c>
    </row>
    <row r="37" spans="1:29" ht="10.5">
      <c r="A37" s="198" t="s">
        <v>164</v>
      </c>
      <c r="B37" s="406" t="s">
        <v>238</v>
      </c>
      <c r="C37" s="152"/>
      <c r="D37" s="130" t="s">
        <v>196</v>
      </c>
      <c r="E37" s="129"/>
      <c r="F37" s="24">
        <f t="shared" si="14"/>
        <v>54</v>
      </c>
      <c r="G37" s="35"/>
      <c r="H37" s="35">
        <v>18</v>
      </c>
      <c r="I37" s="35"/>
      <c r="J37" s="14">
        <v>36</v>
      </c>
      <c r="K37" s="23">
        <v>24</v>
      </c>
      <c r="L37" s="23">
        <v>12</v>
      </c>
      <c r="M37" s="133"/>
      <c r="N37" s="198"/>
      <c r="O37" s="121"/>
      <c r="P37" s="59"/>
      <c r="Q37" s="138"/>
      <c r="R37" s="198"/>
      <c r="S37" s="113"/>
      <c r="T37" s="127"/>
      <c r="U37" s="142"/>
      <c r="V37" s="126"/>
      <c r="W37" s="112"/>
      <c r="X37" s="125"/>
      <c r="Y37" s="138"/>
      <c r="Z37" s="198">
        <v>36</v>
      </c>
      <c r="AA37" s="113"/>
      <c r="AB37" s="112"/>
      <c r="AC37" s="194">
        <f t="shared" si="4"/>
        <v>36</v>
      </c>
    </row>
    <row r="38" spans="1:29" ht="10.5">
      <c r="A38" s="198" t="s">
        <v>165</v>
      </c>
      <c r="B38" s="406" t="s">
        <v>22</v>
      </c>
      <c r="C38" s="152"/>
      <c r="D38" s="130" t="s">
        <v>196</v>
      </c>
      <c r="E38" s="129"/>
      <c r="F38" s="24">
        <f t="shared" si="14"/>
        <v>48</v>
      </c>
      <c r="G38" s="35"/>
      <c r="H38" s="35">
        <v>16</v>
      </c>
      <c r="I38" s="35"/>
      <c r="J38" s="14">
        <v>32</v>
      </c>
      <c r="K38" s="23">
        <v>10</v>
      </c>
      <c r="L38" s="23">
        <v>22</v>
      </c>
      <c r="M38" s="133"/>
      <c r="N38" s="198"/>
      <c r="O38" s="121"/>
      <c r="P38" s="59"/>
      <c r="Q38" s="138"/>
      <c r="R38" s="198"/>
      <c r="S38" s="113"/>
      <c r="T38" s="127"/>
      <c r="U38" s="142"/>
      <c r="V38" s="126">
        <v>32</v>
      </c>
      <c r="W38" s="112"/>
      <c r="X38" s="125"/>
      <c r="Y38" s="138"/>
      <c r="Z38" s="198"/>
      <c r="AA38" s="113"/>
      <c r="AB38" s="112"/>
      <c r="AC38" s="194">
        <f t="shared" si="4"/>
        <v>32</v>
      </c>
    </row>
    <row r="39" spans="1:29" ht="10.5">
      <c r="A39" s="143" t="s">
        <v>209</v>
      </c>
      <c r="B39" s="407" t="s">
        <v>182</v>
      </c>
      <c r="C39" s="152"/>
      <c r="D39" s="124" t="s">
        <v>281</v>
      </c>
      <c r="E39" s="129"/>
      <c r="F39" s="202">
        <f t="shared" si="14"/>
        <v>75</v>
      </c>
      <c r="G39" s="435"/>
      <c r="H39" s="435">
        <v>25</v>
      </c>
      <c r="I39" s="435"/>
      <c r="J39" s="122">
        <f>SUM(P39:Z39)</f>
        <v>50</v>
      </c>
      <c r="K39" s="198">
        <v>50</v>
      </c>
      <c r="L39" s="198"/>
      <c r="M39" s="133"/>
      <c r="N39" s="198"/>
      <c r="O39" s="121"/>
      <c r="P39" s="59">
        <v>38</v>
      </c>
      <c r="Q39" s="138"/>
      <c r="R39" s="198"/>
      <c r="S39" s="113"/>
      <c r="T39" s="127"/>
      <c r="U39" s="142"/>
      <c r="V39" s="126"/>
      <c r="W39" s="112"/>
      <c r="X39" s="125"/>
      <c r="Y39" s="138"/>
      <c r="Z39" s="198">
        <v>12</v>
      </c>
      <c r="AA39" s="113"/>
      <c r="AB39" s="112"/>
      <c r="AC39" s="194">
        <f t="shared" si="4"/>
        <v>50</v>
      </c>
    </row>
    <row r="40" spans="1:29" ht="10.5">
      <c r="A40" s="143" t="s">
        <v>319</v>
      </c>
      <c r="B40" s="407" t="s">
        <v>283</v>
      </c>
      <c r="C40" s="152"/>
      <c r="D40" s="124" t="s">
        <v>196</v>
      </c>
      <c r="E40" s="129"/>
      <c r="F40" s="202">
        <v>54</v>
      </c>
      <c r="G40" s="435"/>
      <c r="H40" s="435">
        <v>18</v>
      </c>
      <c r="I40" s="435"/>
      <c r="J40" s="122">
        <v>36</v>
      </c>
      <c r="K40" s="198">
        <v>20</v>
      </c>
      <c r="L40" s="198">
        <v>16</v>
      </c>
      <c r="M40" s="133"/>
      <c r="N40" s="198"/>
      <c r="O40" s="121"/>
      <c r="P40" s="59"/>
      <c r="Q40" s="138"/>
      <c r="R40" s="198"/>
      <c r="S40" s="113"/>
      <c r="T40" s="127"/>
      <c r="U40" s="142"/>
      <c r="V40" s="126"/>
      <c r="W40" s="112"/>
      <c r="X40" s="125"/>
      <c r="Y40" s="138"/>
      <c r="Z40" s="198">
        <v>36</v>
      </c>
      <c r="AA40" s="113"/>
      <c r="AB40" s="112"/>
      <c r="AC40" s="194">
        <f t="shared" si="4"/>
        <v>36</v>
      </c>
    </row>
    <row r="41" spans="1:29" ht="11.25" thickBot="1">
      <c r="A41" s="67"/>
      <c r="B41" s="408"/>
      <c r="C41" s="399"/>
      <c r="D41" s="357"/>
      <c r="E41" s="358"/>
      <c r="F41" s="67"/>
      <c r="G41" s="336"/>
      <c r="H41" s="336"/>
      <c r="I41" s="336"/>
      <c r="J41" s="339"/>
      <c r="K41" s="67"/>
      <c r="L41" s="67"/>
      <c r="M41" s="279"/>
      <c r="N41" s="67"/>
      <c r="O41" s="296"/>
      <c r="P41" s="297"/>
      <c r="Q41" s="340"/>
      <c r="R41" s="296"/>
      <c r="S41" s="359"/>
      <c r="T41" s="360"/>
      <c r="U41" s="361"/>
      <c r="V41" s="362"/>
      <c r="W41" s="338"/>
      <c r="X41" s="298"/>
      <c r="Y41" s="340"/>
      <c r="Z41" s="67"/>
      <c r="AA41" s="113"/>
      <c r="AB41" s="112"/>
      <c r="AC41" s="194">
        <f t="shared" si="4"/>
        <v>0</v>
      </c>
    </row>
    <row r="42" spans="1:29" ht="12" thickTop="1" thickBot="1">
      <c r="A42" s="365" t="s">
        <v>166</v>
      </c>
      <c r="B42" s="409" t="s">
        <v>282</v>
      </c>
      <c r="C42" s="369"/>
      <c r="D42" s="366"/>
      <c r="E42" s="367"/>
      <c r="F42" s="365">
        <f>F44+F49+F54</f>
        <v>468</v>
      </c>
      <c r="G42" s="365">
        <f t="shared" ref="G42:Z42" si="15">G44+G49+G54</f>
        <v>0</v>
      </c>
      <c r="H42" s="365">
        <f t="shared" si="15"/>
        <v>136</v>
      </c>
      <c r="I42" s="365">
        <f t="shared" si="15"/>
        <v>0</v>
      </c>
      <c r="J42" s="365">
        <f t="shared" si="15"/>
        <v>332</v>
      </c>
      <c r="K42" s="365">
        <f t="shared" si="15"/>
        <v>198</v>
      </c>
      <c r="L42" s="365">
        <f t="shared" si="15"/>
        <v>134</v>
      </c>
      <c r="M42" s="365">
        <f t="shared" si="15"/>
        <v>0</v>
      </c>
      <c r="N42" s="365">
        <f t="shared" si="15"/>
        <v>0</v>
      </c>
      <c r="O42" s="368">
        <f t="shared" si="15"/>
        <v>1404</v>
      </c>
      <c r="P42" s="367">
        <f t="shared" si="15"/>
        <v>132</v>
      </c>
      <c r="Q42" s="365">
        <f t="shared" si="15"/>
        <v>0</v>
      </c>
      <c r="R42" s="366">
        <f t="shared" si="15"/>
        <v>178</v>
      </c>
      <c r="S42" s="369">
        <f t="shared" si="15"/>
        <v>0</v>
      </c>
      <c r="T42" s="365">
        <f t="shared" si="15"/>
        <v>140</v>
      </c>
      <c r="U42" s="365">
        <f t="shared" si="15"/>
        <v>0</v>
      </c>
      <c r="V42" s="366">
        <f t="shared" si="15"/>
        <v>240</v>
      </c>
      <c r="W42" s="369">
        <f t="shared" si="15"/>
        <v>26</v>
      </c>
      <c r="X42" s="365">
        <f t="shared" si="15"/>
        <v>496</v>
      </c>
      <c r="Y42" s="365">
        <f t="shared" si="15"/>
        <v>0</v>
      </c>
      <c r="Z42" s="365">
        <f t="shared" si="15"/>
        <v>550</v>
      </c>
      <c r="AA42" s="132"/>
      <c r="AB42" s="131"/>
      <c r="AC42" s="194">
        <f t="shared" si="4"/>
        <v>1736</v>
      </c>
    </row>
    <row r="43" spans="1:29" ht="12" thickTop="1" thickBot="1">
      <c r="A43" s="326" t="s">
        <v>167</v>
      </c>
      <c r="B43" s="410" t="s">
        <v>23</v>
      </c>
      <c r="C43" s="329"/>
      <c r="D43" s="327"/>
      <c r="E43" s="328"/>
      <c r="F43" s="365"/>
      <c r="G43" s="326"/>
      <c r="H43" s="326"/>
      <c r="I43" s="326"/>
      <c r="J43" s="365"/>
      <c r="K43" s="326"/>
      <c r="L43" s="326"/>
      <c r="M43" s="370"/>
      <c r="N43" s="326"/>
      <c r="O43" s="327"/>
      <c r="P43" s="329"/>
      <c r="Q43" s="371"/>
      <c r="R43" s="327"/>
      <c r="S43" s="372"/>
      <c r="T43" s="373"/>
      <c r="U43" s="374"/>
      <c r="V43" s="375"/>
      <c r="W43" s="370"/>
      <c r="X43" s="376"/>
      <c r="Y43" s="371"/>
      <c r="Z43" s="326"/>
      <c r="AA43" s="140"/>
      <c r="AB43" s="440"/>
      <c r="AC43" s="194">
        <f t="shared" si="4"/>
        <v>0</v>
      </c>
    </row>
    <row r="44" spans="1:29" ht="64.5" thickTop="1" thickBot="1">
      <c r="A44" s="365" t="s">
        <v>168</v>
      </c>
      <c r="B44" s="411" t="s">
        <v>239</v>
      </c>
      <c r="C44" s="369"/>
      <c r="D44" s="366" t="s">
        <v>195</v>
      </c>
      <c r="E44" s="367"/>
      <c r="F44" s="365">
        <f>SUM(F45:F48)</f>
        <v>194</v>
      </c>
      <c r="G44" s="365">
        <f>SUM(G45:G48)</f>
        <v>0</v>
      </c>
      <c r="H44" s="365">
        <f>SUM(H45:H48)</f>
        <v>54</v>
      </c>
      <c r="I44" s="365">
        <f>SUM(I45:I48)</f>
        <v>0</v>
      </c>
      <c r="J44" s="365">
        <f>SUM(J45:J46)</f>
        <v>140</v>
      </c>
      <c r="K44" s="365">
        <f t="shared" ref="K44:N44" si="16">SUM(K45:K46)</f>
        <v>80</v>
      </c>
      <c r="L44" s="365">
        <f t="shared" si="16"/>
        <v>60</v>
      </c>
      <c r="M44" s="365">
        <f t="shared" si="16"/>
        <v>0</v>
      </c>
      <c r="N44" s="365">
        <f t="shared" si="16"/>
        <v>0</v>
      </c>
      <c r="O44" s="368">
        <f>O47+O48</f>
        <v>504</v>
      </c>
      <c r="P44" s="367">
        <f>P45+P46+P47+P48</f>
        <v>0</v>
      </c>
      <c r="Q44" s="365">
        <f t="shared" ref="Q44:Z44" si="17">Q45+Q46+Q47+Q48</f>
        <v>0</v>
      </c>
      <c r="R44" s="366">
        <f t="shared" si="17"/>
        <v>48</v>
      </c>
      <c r="S44" s="369">
        <f t="shared" si="17"/>
        <v>0</v>
      </c>
      <c r="T44" s="365">
        <f t="shared" si="17"/>
        <v>140</v>
      </c>
      <c r="U44" s="365">
        <f t="shared" si="17"/>
        <v>0</v>
      </c>
      <c r="V44" s="366">
        <f t="shared" si="17"/>
        <v>240</v>
      </c>
      <c r="W44" s="369">
        <f t="shared" si="17"/>
        <v>0</v>
      </c>
      <c r="X44" s="365">
        <f t="shared" si="17"/>
        <v>216</v>
      </c>
      <c r="Y44" s="365">
        <f t="shared" si="17"/>
        <v>0</v>
      </c>
      <c r="Z44" s="365">
        <f t="shared" si="17"/>
        <v>0</v>
      </c>
      <c r="AA44" s="132"/>
      <c r="AB44" s="131"/>
      <c r="AC44" s="194">
        <f t="shared" si="4"/>
        <v>644</v>
      </c>
    </row>
    <row r="45" spans="1:29" ht="53.25" thickTop="1">
      <c r="A45" s="62" t="s">
        <v>169</v>
      </c>
      <c r="B45" s="412" t="s">
        <v>240</v>
      </c>
      <c r="C45" s="401"/>
      <c r="D45" s="377" t="s">
        <v>279</v>
      </c>
      <c r="E45" s="342"/>
      <c r="F45" s="203">
        <f>H45+J45</f>
        <v>118</v>
      </c>
      <c r="G45" s="378"/>
      <c r="H45" s="378">
        <v>32</v>
      </c>
      <c r="I45" s="378"/>
      <c r="J45" s="379">
        <v>86</v>
      </c>
      <c r="K45" s="380">
        <v>44</v>
      </c>
      <c r="L45" s="380">
        <v>42</v>
      </c>
      <c r="M45" s="436"/>
      <c r="N45" s="62"/>
      <c r="O45" s="316"/>
      <c r="P45" s="317"/>
      <c r="Q45" s="318"/>
      <c r="R45" s="316">
        <v>48</v>
      </c>
      <c r="S45" s="346"/>
      <c r="T45" s="347">
        <v>38</v>
      </c>
      <c r="U45" s="348"/>
      <c r="V45" s="381"/>
      <c r="W45" s="319"/>
      <c r="X45" s="350"/>
      <c r="Y45" s="318"/>
      <c r="Z45" s="62"/>
      <c r="AA45" s="113"/>
      <c r="AB45" s="112"/>
      <c r="AC45" s="194">
        <f t="shared" si="4"/>
        <v>86</v>
      </c>
    </row>
    <row r="46" spans="1:29" ht="42">
      <c r="A46" s="198" t="s">
        <v>170</v>
      </c>
      <c r="B46" s="406" t="s">
        <v>241</v>
      </c>
      <c r="C46" s="152"/>
      <c r="D46" s="130" t="s">
        <v>284</v>
      </c>
      <c r="E46" s="129"/>
      <c r="F46" s="203">
        <f>H46+J46</f>
        <v>76</v>
      </c>
      <c r="G46" s="35"/>
      <c r="H46" s="35">
        <v>22</v>
      </c>
      <c r="I46" s="35"/>
      <c r="J46" s="14">
        <v>54</v>
      </c>
      <c r="K46" s="23">
        <v>36</v>
      </c>
      <c r="L46" s="23">
        <v>18</v>
      </c>
      <c r="M46" s="133"/>
      <c r="N46" s="198"/>
      <c r="O46" s="121"/>
      <c r="P46" s="59"/>
      <c r="Q46" s="61"/>
      <c r="R46" s="121"/>
      <c r="S46" s="128"/>
      <c r="T46" s="127"/>
      <c r="U46" s="117"/>
      <c r="V46" s="137">
        <v>54</v>
      </c>
      <c r="W46" s="112"/>
      <c r="X46" s="125"/>
      <c r="Y46" s="61"/>
      <c r="Z46" s="198"/>
      <c r="AA46" s="113"/>
      <c r="AB46" s="112"/>
      <c r="AC46" s="194">
        <f t="shared" si="4"/>
        <v>54</v>
      </c>
    </row>
    <row r="47" spans="1:29" ht="10.5">
      <c r="A47" s="198" t="s">
        <v>171</v>
      </c>
      <c r="B47" s="413" t="s">
        <v>24</v>
      </c>
      <c r="C47" s="112"/>
      <c r="D47" s="124" t="s">
        <v>276</v>
      </c>
      <c r="E47" s="123"/>
      <c r="F47" s="129"/>
      <c r="G47" s="59"/>
      <c r="H47" s="114"/>
      <c r="I47" s="198"/>
      <c r="J47" s="122">
        <f>SUM(P47:Z47)</f>
        <v>288</v>
      </c>
      <c r="K47" s="198"/>
      <c r="L47" s="198"/>
      <c r="M47" s="133"/>
      <c r="N47" s="198"/>
      <c r="O47" s="121">
        <v>288</v>
      </c>
      <c r="P47" s="119"/>
      <c r="Q47" s="58"/>
      <c r="R47" s="114"/>
      <c r="S47" s="134"/>
      <c r="T47" s="118">
        <v>102</v>
      </c>
      <c r="U47" s="135"/>
      <c r="V47" s="116">
        <v>186</v>
      </c>
      <c r="W47" s="133"/>
      <c r="X47" s="115"/>
      <c r="Y47" s="58"/>
      <c r="Z47" s="114"/>
      <c r="AA47" s="134"/>
      <c r="AB47" s="133"/>
      <c r="AC47" s="194">
        <f t="shared" si="4"/>
        <v>288</v>
      </c>
    </row>
    <row r="48" spans="1:29" ht="11.25" thickBot="1">
      <c r="A48" s="67" t="s">
        <v>172</v>
      </c>
      <c r="B48" s="408" t="s">
        <v>280</v>
      </c>
      <c r="C48" s="338"/>
      <c r="D48" s="337" t="s">
        <v>276</v>
      </c>
      <c r="E48" s="382"/>
      <c r="F48" s="358"/>
      <c r="G48" s="297"/>
      <c r="H48" s="383"/>
      <c r="I48" s="67"/>
      <c r="J48" s="339">
        <f>SUM(P48:Z48)</f>
        <v>216</v>
      </c>
      <c r="K48" s="67"/>
      <c r="L48" s="67"/>
      <c r="M48" s="279"/>
      <c r="N48" s="67"/>
      <c r="O48" s="296">
        <v>216</v>
      </c>
      <c r="P48" s="384"/>
      <c r="Q48" s="340"/>
      <c r="R48" s="383"/>
      <c r="S48" s="385"/>
      <c r="T48" s="386"/>
      <c r="U48" s="361"/>
      <c r="V48" s="387"/>
      <c r="W48" s="338"/>
      <c r="X48" s="388">
        <v>216</v>
      </c>
      <c r="Y48" s="340"/>
      <c r="Z48" s="383"/>
      <c r="AA48" s="113"/>
      <c r="AB48" s="112"/>
      <c r="AC48" s="194">
        <f t="shared" si="4"/>
        <v>216</v>
      </c>
    </row>
    <row r="49" spans="1:30" ht="22.5" thickTop="1" thickBot="1">
      <c r="A49" s="365" t="s">
        <v>210</v>
      </c>
      <c r="B49" s="411" t="s">
        <v>242</v>
      </c>
      <c r="C49" s="369"/>
      <c r="D49" s="366" t="s">
        <v>195</v>
      </c>
      <c r="E49" s="391"/>
      <c r="F49" s="365">
        <f>SUM(F50:F53)</f>
        <v>120</v>
      </c>
      <c r="G49" s="365">
        <f>SUM(G50:G53)</f>
        <v>0</v>
      </c>
      <c r="H49" s="365">
        <f>SUM(H50:H53)</f>
        <v>38</v>
      </c>
      <c r="I49" s="365">
        <f>SUM(I50:I53)</f>
        <v>0</v>
      </c>
      <c r="J49" s="365">
        <f>SUM(J50:J51)</f>
        <v>82</v>
      </c>
      <c r="K49" s="365">
        <f t="shared" ref="K49:N49" si="18">SUM(K50:K51)</f>
        <v>48</v>
      </c>
      <c r="L49" s="365">
        <f t="shared" si="18"/>
        <v>34</v>
      </c>
      <c r="M49" s="365">
        <f t="shared" si="18"/>
        <v>0</v>
      </c>
      <c r="N49" s="365">
        <f t="shared" si="18"/>
        <v>0</v>
      </c>
      <c r="O49" s="366">
        <f>O52+O53</f>
        <v>396</v>
      </c>
      <c r="P49" s="369">
        <f>P50+P51+P52+P53</f>
        <v>132</v>
      </c>
      <c r="Q49" s="365">
        <f t="shared" ref="Q49:Z49" si="19">Q50+Q51+Q52+Q53</f>
        <v>0</v>
      </c>
      <c r="R49" s="365">
        <f t="shared" si="19"/>
        <v>130</v>
      </c>
      <c r="S49" s="368">
        <f t="shared" si="19"/>
        <v>0</v>
      </c>
      <c r="T49" s="367">
        <f t="shared" si="19"/>
        <v>0</v>
      </c>
      <c r="U49" s="365">
        <f t="shared" si="19"/>
        <v>0</v>
      </c>
      <c r="V49" s="365">
        <f t="shared" si="19"/>
        <v>0</v>
      </c>
      <c r="W49" s="368">
        <f t="shared" si="19"/>
        <v>26</v>
      </c>
      <c r="X49" s="367">
        <f t="shared" si="19"/>
        <v>216</v>
      </c>
      <c r="Y49" s="365">
        <f t="shared" si="19"/>
        <v>0</v>
      </c>
      <c r="Z49" s="365">
        <f t="shared" si="19"/>
        <v>0</v>
      </c>
      <c r="AA49" s="132"/>
      <c r="AB49" s="131"/>
      <c r="AC49" s="194">
        <f t="shared" si="4"/>
        <v>478</v>
      </c>
    </row>
    <row r="50" spans="1:30" ht="21.75" thickTop="1">
      <c r="A50" s="62" t="s">
        <v>173</v>
      </c>
      <c r="B50" s="412" t="s">
        <v>243</v>
      </c>
      <c r="C50" s="401"/>
      <c r="D50" s="377" t="s">
        <v>196</v>
      </c>
      <c r="E50" s="342"/>
      <c r="F50" s="389">
        <f>H50+J50</f>
        <v>54</v>
      </c>
      <c r="G50" s="378"/>
      <c r="H50" s="378">
        <v>18</v>
      </c>
      <c r="I50" s="378"/>
      <c r="J50" s="379">
        <v>36</v>
      </c>
      <c r="K50" s="380">
        <v>24</v>
      </c>
      <c r="L50" s="380">
        <v>12</v>
      </c>
      <c r="M50" s="436"/>
      <c r="N50" s="62"/>
      <c r="O50" s="316"/>
      <c r="P50" s="317">
        <v>36</v>
      </c>
      <c r="Q50" s="318"/>
      <c r="R50" s="62"/>
      <c r="S50" s="390"/>
      <c r="T50" s="347"/>
      <c r="U50" s="348"/>
      <c r="V50" s="381"/>
      <c r="W50" s="319"/>
      <c r="X50" s="350"/>
      <c r="Y50" s="318"/>
      <c r="Z50" s="62"/>
      <c r="AA50" s="113"/>
      <c r="AB50" s="112"/>
      <c r="AC50" s="194">
        <f t="shared" si="4"/>
        <v>36</v>
      </c>
    </row>
    <row r="51" spans="1:30" ht="31.5">
      <c r="A51" s="198" t="s">
        <v>174</v>
      </c>
      <c r="B51" s="406" t="s">
        <v>244</v>
      </c>
      <c r="C51" s="152"/>
      <c r="D51" s="130" t="s">
        <v>196</v>
      </c>
      <c r="E51" s="123"/>
      <c r="F51" s="289">
        <f>H51+J51</f>
        <v>66</v>
      </c>
      <c r="G51" s="30"/>
      <c r="H51" s="35">
        <v>20</v>
      </c>
      <c r="I51" s="35"/>
      <c r="J51" s="14">
        <v>46</v>
      </c>
      <c r="K51" s="23">
        <v>24</v>
      </c>
      <c r="L51" s="23">
        <v>22</v>
      </c>
      <c r="M51" s="133"/>
      <c r="N51" s="198"/>
      <c r="O51" s="121"/>
      <c r="P51" s="59"/>
      <c r="Q51" s="61"/>
      <c r="R51" s="198">
        <v>46</v>
      </c>
      <c r="S51" s="113"/>
      <c r="T51" s="127"/>
      <c r="U51" s="117"/>
      <c r="V51" s="137"/>
      <c r="W51" s="137">
        <v>26</v>
      </c>
      <c r="X51" s="125"/>
      <c r="Y51" s="136"/>
      <c r="Z51" s="198"/>
      <c r="AA51" s="113"/>
      <c r="AB51" s="112"/>
      <c r="AC51" s="194">
        <f t="shared" si="4"/>
        <v>46</v>
      </c>
    </row>
    <row r="52" spans="1:30" ht="10.5">
      <c r="A52" s="198" t="s">
        <v>175</v>
      </c>
      <c r="B52" s="413" t="s">
        <v>24</v>
      </c>
      <c r="C52" s="152"/>
      <c r="D52" s="124" t="s">
        <v>194</v>
      </c>
      <c r="E52" s="123"/>
      <c r="F52" s="295"/>
      <c r="G52" s="59"/>
      <c r="H52" s="114"/>
      <c r="I52" s="198"/>
      <c r="J52" s="122">
        <f>SUM(P52:Z52)</f>
        <v>180</v>
      </c>
      <c r="K52" s="198"/>
      <c r="L52" s="288"/>
      <c r="M52" s="133"/>
      <c r="N52" s="287"/>
      <c r="O52" s="121">
        <v>180</v>
      </c>
      <c r="P52" s="119">
        <v>96</v>
      </c>
      <c r="Q52" s="58"/>
      <c r="R52" s="114">
        <v>84</v>
      </c>
      <c r="S52" s="134"/>
      <c r="T52" s="118"/>
      <c r="U52" s="135"/>
      <c r="V52" s="116"/>
      <c r="W52" s="133"/>
      <c r="X52" s="115"/>
      <c r="Y52" s="58"/>
      <c r="Z52" s="114"/>
      <c r="AA52" s="134"/>
      <c r="AB52" s="133"/>
      <c r="AC52" s="194">
        <f t="shared" si="4"/>
        <v>180</v>
      </c>
    </row>
    <row r="53" spans="1:30" ht="11.25" thickBot="1">
      <c r="A53" s="67" t="s">
        <v>176</v>
      </c>
      <c r="B53" s="408" t="s">
        <v>39</v>
      </c>
      <c r="C53" s="399"/>
      <c r="D53" s="337" t="s">
        <v>276</v>
      </c>
      <c r="E53" s="382"/>
      <c r="F53" s="392"/>
      <c r="G53" s="297"/>
      <c r="H53" s="383"/>
      <c r="I53" s="67"/>
      <c r="J53" s="339">
        <f>SUM(P53:Z53)</f>
        <v>216</v>
      </c>
      <c r="K53" s="67"/>
      <c r="L53" s="393"/>
      <c r="M53" s="279"/>
      <c r="N53" s="67"/>
      <c r="O53" s="296">
        <v>216</v>
      </c>
      <c r="P53" s="384"/>
      <c r="Q53" s="340"/>
      <c r="R53" s="394"/>
      <c r="S53" s="359"/>
      <c r="T53" s="386"/>
      <c r="U53" s="361"/>
      <c r="V53" s="387"/>
      <c r="W53" s="338"/>
      <c r="X53" s="388">
        <v>216</v>
      </c>
      <c r="Y53" s="340"/>
      <c r="Z53" s="383"/>
      <c r="AA53" s="113"/>
      <c r="AB53" s="112"/>
      <c r="AC53" s="194">
        <f t="shared" si="4"/>
        <v>216</v>
      </c>
    </row>
    <row r="54" spans="1:30" ht="75" thickTop="1" thickBot="1">
      <c r="A54" s="365" t="s">
        <v>245</v>
      </c>
      <c r="B54" s="415" t="s">
        <v>246</v>
      </c>
      <c r="C54" s="369"/>
      <c r="D54" s="366" t="s">
        <v>195</v>
      </c>
      <c r="E54" s="367"/>
      <c r="F54" s="365">
        <f>F55+F56</f>
        <v>154</v>
      </c>
      <c r="G54" s="365">
        <f t="shared" ref="G54:N54" si="20">G55+G56</f>
        <v>0</v>
      </c>
      <c r="H54" s="365">
        <f t="shared" si="20"/>
        <v>44</v>
      </c>
      <c r="I54" s="365">
        <f t="shared" si="20"/>
        <v>0</v>
      </c>
      <c r="J54" s="365">
        <f t="shared" si="20"/>
        <v>110</v>
      </c>
      <c r="K54" s="365">
        <f t="shared" si="20"/>
        <v>70</v>
      </c>
      <c r="L54" s="365">
        <f t="shared" si="20"/>
        <v>40</v>
      </c>
      <c r="M54" s="365">
        <f t="shared" si="20"/>
        <v>0</v>
      </c>
      <c r="N54" s="365">
        <f t="shared" si="20"/>
        <v>0</v>
      </c>
      <c r="O54" s="366">
        <f>O57+O58</f>
        <v>504</v>
      </c>
      <c r="P54" s="369">
        <f>P55+P56+P57+P58</f>
        <v>0</v>
      </c>
      <c r="Q54" s="365">
        <f t="shared" ref="Q54:Z54" si="21">Q55+Q56+Q57+Q58</f>
        <v>0</v>
      </c>
      <c r="R54" s="365">
        <f t="shared" si="21"/>
        <v>0</v>
      </c>
      <c r="S54" s="368">
        <f t="shared" si="21"/>
        <v>0</v>
      </c>
      <c r="T54" s="367">
        <f t="shared" si="21"/>
        <v>0</v>
      </c>
      <c r="U54" s="365">
        <f t="shared" si="21"/>
        <v>0</v>
      </c>
      <c r="V54" s="366">
        <f t="shared" si="21"/>
        <v>0</v>
      </c>
      <c r="W54" s="369">
        <f t="shared" si="21"/>
        <v>0</v>
      </c>
      <c r="X54" s="365">
        <f t="shared" si="21"/>
        <v>64</v>
      </c>
      <c r="Y54" s="365">
        <f t="shared" si="21"/>
        <v>0</v>
      </c>
      <c r="Z54" s="365">
        <f t="shared" si="21"/>
        <v>550</v>
      </c>
      <c r="AA54" s="132"/>
      <c r="AB54" s="131"/>
      <c r="AC54" s="194">
        <f t="shared" si="4"/>
        <v>614</v>
      </c>
    </row>
    <row r="55" spans="1:30" ht="32.25" thickTop="1">
      <c r="A55" s="62" t="s">
        <v>177</v>
      </c>
      <c r="B55" s="404" t="s">
        <v>247</v>
      </c>
      <c r="C55" s="401"/>
      <c r="D55" s="124" t="s">
        <v>194</v>
      </c>
      <c r="E55" s="342"/>
      <c r="F55" s="378">
        <f>H55+J55</f>
        <v>66</v>
      </c>
      <c r="G55" s="380"/>
      <c r="H55" s="395">
        <v>22</v>
      </c>
      <c r="I55" s="380"/>
      <c r="J55" s="379">
        <v>44</v>
      </c>
      <c r="K55" s="62">
        <v>28</v>
      </c>
      <c r="L55" s="62">
        <v>16</v>
      </c>
      <c r="M55" s="436"/>
      <c r="N55" s="62"/>
      <c r="O55" s="316"/>
      <c r="P55" s="317"/>
      <c r="Q55" s="318"/>
      <c r="R55" s="316"/>
      <c r="S55" s="346"/>
      <c r="T55" s="347"/>
      <c r="U55" s="348"/>
      <c r="V55" s="349"/>
      <c r="W55" s="319"/>
      <c r="X55" s="350">
        <v>44</v>
      </c>
      <c r="Y55" s="318"/>
      <c r="Z55" s="62"/>
      <c r="AA55" s="113"/>
      <c r="AB55" s="112"/>
      <c r="AC55" s="194">
        <f t="shared" si="4"/>
        <v>44</v>
      </c>
    </row>
    <row r="56" spans="1:30" ht="31.5">
      <c r="A56" s="198" t="s">
        <v>178</v>
      </c>
      <c r="B56" s="406" t="s">
        <v>248</v>
      </c>
      <c r="C56" s="152"/>
      <c r="D56" s="124" t="s">
        <v>284</v>
      </c>
      <c r="E56" s="123"/>
      <c r="F56" s="35">
        <v>88</v>
      </c>
      <c r="G56" s="23"/>
      <c r="H56" s="13">
        <v>22</v>
      </c>
      <c r="I56" s="23"/>
      <c r="J56" s="14">
        <v>66</v>
      </c>
      <c r="K56" s="198">
        <v>42</v>
      </c>
      <c r="L56" s="198">
        <v>24</v>
      </c>
      <c r="M56" s="133"/>
      <c r="N56" s="198"/>
      <c r="O56" s="121"/>
      <c r="P56" s="59"/>
      <c r="Q56" s="61"/>
      <c r="R56" s="70"/>
      <c r="S56" s="128"/>
      <c r="T56" s="127"/>
      <c r="U56" s="117"/>
      <c r="V56" s="193"/>
      <c r="W56" s="112"/>
      <c r="X56" s="125">
        <v>20</v>
      </c>
      <c r="Y56" s="61"/>
      <c r="Z56" s="198">
        <v>46</v>
      </c>
      <c r="AA56" s="113"/>
      <c r="AB56" s="112"/>
      <c r="AC56" s="194">
        <f t="shared" si="4"/>
        <v>66</v>
      </c>
    </row>
    <row r="57" spans="1:30" ht="10.5">
      <c r="A57" s="198" t="s">
        <v>278</v>
      </c>
      <c r="B57" s="413" t="s">
        <v>24</v>
      </c>
      <c r="C57" s="112"/>
      <c r="D57" s="293"/>
      <c r="E57" s="123"/>
      <c r="F57" s="292"/>
      <c r="G57" s="133"/>
      <c r="H57" s="291"/>
      <c r="I57" s="198"/>
      <c r="J57" s="122">
        <f>SUM(P57:Z57)</f>
        <v>0</v>
      </c>
      <c r="K57" s="198"/>
      <c r="L57" s="198"/>
      <c r="M57" s="133"/>
      <c r="N57" s="198"/>
      <c r="O57" s="121"/>
      <c r="P57" s="119"/>
      <c r="Q57" s="61"/>
      <c r="R57" s="114"/>
      <c r="S57" s="113"/>
      <c r="T57" s="118"/>
      <c r="U57" s="117"/>
      <c r="V57" s="116"/>
      <c r="W57" s="112"/>
      <c r="X57" s="115"/>
      <c r="Y57" s="61"/>
      <c r="Z57" s="114"/>
      <c r="AA57" s="113"/>
      <c r="AB57" s="112"/>
      <c r="AC57" s="194">
        <f t="shared" si="4"/>
        <v>0</v>
      </c>
    </row>
    <row r="58" spans="1:30" ht="11.25" thickBot="1">
      <c r="A58" s="67" t="s">
        <v>277</v>
      </c>
      <c r="B58" s="408" t="s">
        <v>39</v>
      </c>
      <c r="C58" s="399"/>
      <c r="D58" s="337" t="s">
        <v>276</v>
      </c>
      <c r="E58" s="382"/>
      <c r="F58" s="397"/>
      <c r="G58" s="279"/>
      <c r="H58" s="398"/>
      <c r="I58" s="67"/>
      <c r="J58" s="339">
        <f>SUM(P58:Z58)</f>
        <v>504</v>
      </c>
      <c r="K58" s="67"/>
      <c r="L58" s="67"/>
      <c r="M58" s="279"/>
      <c r="N58" s="67"/>
      <c r="O58" s="296">
        <v>504</v>
      </c>
      <c r="P58" s="384"/>
      <c r="Q58" s="340"/>
      <c r="R58" s="383"/>
      <c r="S58" s="385"/>
      <c r="T58" s="386"/>
      <c r="U58" s="361"/>
      <c r="V58" s="387"/>
      <c r="W58" s="338"/>
      <c r="X58" s="388"/>
      <c r="Y58" s="340"/>
      <c r="Z58" s="383">
        <v>504</v>
      </c>
      <c r="AA58" s="113"/>
      <c r="AB58" s="112"/>
      <c r="AC58" s="194">
        <f t="shared" si="4"/>
        <v>504</v>
      </c>
    </row>
    <row r="59" spans="1:30" ht="12" thickTop="1" thickBot="1">
      <c r="A59" s="106"/>
      <c r="B59" s="402" t="s">
        <v>88</v>
      </c>
      <c r="C59" s="106"/>
      <c r="D59" s="109"/>
      <c r="E59" s="111"/>
      <c r="F59" s="106"/>
      <c r="G59" s="106"/>
      <c r="H59" s="106"/>
      <c r="I59" s="106"/>
      <c r="J59" s="110"/>
      <c r="K59" s="106"/>
      <c r="L59" s="284"/>
      <c r="M59" s="106"/>
      <c r="N59" s="331"/>
      <c r="O59" s="332"/>
      <c r="P59" s="301"/>
      <c r="Q59" s="106"/>
      <c r="R59" s="442"/>
      <c r="S59" s="107"/>
      <c r="T59" s="363"/>
      <c r="U59" s="108"/>
      <c r="V59" s="396"/>
      <c r="W59" s="106"/>
      <c r="X59" s="364"/>
      <c r="Y59" s="106"/>
      <c r="Z59" s="442"/>
      <c r="AA59" s="107"/>
      <c r="AB59" s="106"/>
      <c r="AC59" s="194">
        <f t="shared" si="4"/>
        <v>0</v>
      </c>
    </row>
    <row r="60" spans="1:30" ht="11.25" thickBot="1">
      <c r="A60" s="99" t="s">
        <v>90</v>
      </c>
      <c r="B60" s="416" t="s">
        <v>91</v>
      </c>
      <c r="C60" s="414"/>
      <c r="D60" s="105" t="s">
        <v>196</v>
      </c>
      <c r="E60" s="104"/>
      <c r="F60" s="102">
        <v>80</v>
      </c>
      <c r="G60" s="102"/>
      <c r="H60" s="103">
        <v>40</v>
      </c>
      <c r="I60" s="99"/>
      <c r="J60" s="102">
        <v>40</v>
      </c>
      <c r="K60" s="99"/>
      <c r="L60" s="290"/>
      <c r="M60" s="282"/>
      <c r="N60" s="285"/>
      <c r="O60" s="286"/>
      <c r="P60" s="101"/>
      <c r="Q60" s="100"/>
      <c r="R60" s="99"/>
      <c r="S60" s="98"/>
      <c r="T60" s="97"/>
      <c r="U60" s="96"/>
      <c r="V60" s="95"/>
      <c r="W60" s="94"/>
      <c r="X60" s="93">
        <v>12</v>
      </c>
      <c r="Y60" s="92"/>
      <c r="Z60" s="91">
        <v>28</v>
      </c>
      <c r="AA60" s="90"/>
      <c r="AB60" s="89"/>
      <c r="AC60" s="194">
        <f t="shared" si="4"/>
        <v>40</v>
      </c>
    </row>
    <row r="61" spans="1:30" ht="12" thickTop="1" thickBot="1">
      <c r="A61" s="87"/>
      <c r="B61" s="86"/>
      <c r="C61" s="606"/>
      <c r="D61" s="607"/>
      <c r="E61" s="607"/>
      <c r="F61" s="608"/>
      <c r="G61" s="442"/>
      <c r="H61" s="85"/>
      <c r="I61" s="442"/>
      <c r="J61" s="442"/>
      <c r="K61" s="442"/>
      <c r="L61" s="609"/>
      <c r="M61" s="609"/>
      <c r="N61" s="442"/>
      <c r="O61" s="442"/>
      <c r="P61" s="442"/>
      <c r="Q61" s="83"/>
      <c r="R61" s="442"/>
      <c r="S61" s="83"/>
      <c r="T61" s="442"/>
      <c r="U61" s="83"/>
      <c r="V61" s="442"/>
      <c r="W61" s="83"/>
      <c r="X61" s="442"/>
      <c r="Y61" s="83"/>
      <c r="Z61" s="442"/>
      <c r="AA61" s="83"/>
      <c r="AB61" s="72"/>
      <c r="AC61" s="64" t="s">
        <v>324</v>
      </c>
      <c r="AD61" s="63" t="s">
        <v>272</v>
      </c>
    </row>
    <row r="62" spans="1:30" ht="11.25" thickBot="1">
      <c r="A62" s="574" t="s">
        <v>275</v>
      </c>
      <c r="B62" s="575"/>
      <c r="C62" s="602"/>
      <c r="D62" s="603"/>
      <c r="E62" s="603"/>
      <c r="F62" s="604"/>
      <c r="G62" s="75"/>
      <c r="H62" s="82"/>
      <c r="I62" s="441"/>
      <c r="J62" s="441"/>
      <c r="K62" s="441"/>
      <c r="L62" s="605"/>
      <c r="M62" s="605"/>
      <c r="N62" s="441"/>
      <c r="O62" s="441"/>
      <c r="P62" s="441"/>
      <c r="Q62" s="81"/>
      <c r="R62" s="441"/>
      <c r="S62" s="81"/>
      <c r="T62" s="441"/>
      <c r="U62" s="81"/>
      <c r="V62" s="441"/>
      <c r="W62" s="81"/>
      <c r="X62" s="441"/>
      <c r="Y62" s="81"/>
      <c r="Z62" s="441"/>
      <c r="AA62" s="72"/>
      <c r="AB62" s="72"/>
      <c r="AC62" s="19" t="s">
        <v>320</v>
      </c>
      <c r="AD62" s="20" t="s">
        <v>185</v>
      </c>
    </row>
    <row r="63" spans="1:30" ht="11.25" thickTop="1">
      <c r="A63" s="198"/>
      <c r="B63" s="71"/>
      <c r="C63" s="579"/>
      <c r="D63" s="580"/>
      <c r="E63" s="580"/>
      <c r="F63" s="581"/>
      <c r="G63" s="70"/>
      <c r="H63" s="582" t="s">
        <v>190</v>
      </c>
      <c r="I63" s="62"/>
      <c r="J63" s="584" t="s">
        <v>211</v>
      </c>
      <c r="K63" s="585"/>
      <c r="L63" s="585"/>
      <c r="M63" s="586"/>
      <c r="N63" s="436"/>
      <c r="O63" s="436"/>
      <c r="P63" s="62"/>
      <c r="Q63" s="79"/>
      <c r="R63" s="62">
        <v>2</v>
      </c>
      <c r="S63" s="79"/>
      <c r="T63" s="62">
        <v>1</v>
      </c>
      <c r="U63" s="79"/>
      <c r="V63" s="62">
        <v>4</v>
      </c>
      <c r="W63" s="79"/>
      <c r="X63" s="62"/>
      <c r="Y63" s="79"/>
      <c r="Z63" s="78">
        <v>1</v>
      </c>
      <c r="AA63" s="66"/>
      <c r="AB63" s="65"/>
      <c r="AC63" s="21" t="s">
        <v>321</v>
      </c>
      <c r="AD63" s="22" t="s">
        <v>186</v>
      </c>
    </row>
    <row r="64" spans="1:30" ht="11.25" thickBot="1">
      <c r="A64" s="198" t="s">
        <v>144</v>
      </c>
      <c r="B64" s="71" t="s">
        <v>274</v>
      </c>
      <c r="C64" s="596" t="s">
        <v>273</v>
      </c>
      <c r="D64" s="597"/>
      <c r="E64" s="597"/>
      <c r="F64" s="598"/>
      <c r="G64" s="70"/>
      <c r="H64" s="583"/>
      <c r="I64" s="198"/>
      <c r="J64" s="587" t="s">
        <v>191</v>
      </c>
      <c r="K64" s="588"/>
      <c r="L64" s="588"/>
      <c r="M64" s="589"/>
      <c r="N64" s="438"/>
      <c r="O64" s="438"/>
      <c r="P64" s="198">
        <v>2</v>
      </c>
      <c r="Q64" s="65"/>
      <c r="R64" s="198">
        <v>4</v>
      </c>
      <c r="S64" s="65"/>
      <c r="T64" s="198">
        <v>1</v>
      </c>
      <c r="U64" s="65"/>
      <c r="V64" s="198">
        <v>7</v>
      </c>
      <c r="W64" s="65"/>
      <c r="X64" s="198">
        <v>5</v>
      </c>
      <c r="Y64" s="65"/>
      <c r="Z64" s="69">
        <v>7</v>
      </c>
      <c r="AA64" s="66"/>
      <c r="AB64" s="65"/>
      <c r="AC64" s="21" t="s">
        <v>322</v>
      </c>
      <c r="AD64" s="22" t="s">
        <v>187</v>
      </c>
    </row>
    <row r="65" spans="1:30" ht="11.25" thickBot="1">
      <c r="A65" s="77"/>
      <c r="B65" s="76"/>
      <c r="C65" s="599"/>
      <c r="D65" s="600"/>
      <c r="E65" s="600"/>
      <c r="F65" s="601"/>
      <c r="G65" s="439"/>
      <c r="H65" s="583"/>
      <c r="I65" s="75"/>
      <c r="J65" s="590" t="s">
        <v>192</v>
      </c>
      <c r="K65" s="591"/>
      <c r="L65" s="591"/>
      <c r="M65" s="592"/>
      <c r="N65" s="440"/>
      <c r="O65" s="440"/>
      <c r="P65" s="75"/>
      <c r="Q65" s="72"/>
      <c r="R65" s="75"/>
      <c r="S65" s="72"/>
      <c r="T65" s="75"/>
      <c r="U65" s="72"/>
      <c r="V65" s="75"/>
      <c r="W65" s="72"/>
      <c r="X65" s="75"/>
      <c r="Y65" s="72"/>
      <c r="Z65" s="74"/>
      <c r="AA65" s="73"/>
      <c r="AB65" s="72"/>
      <c r="AC65" s="21" t="s">
        <v>325</v>
      </c>
      <c r="AD65" s="22" t="s">
        <v>188</v>
      </c>
    </row>
    <row r="66" spans="1:30" ht="14.25">
      <c r="A66" s="198"/>
      <c r="B66" s="71"/>
      <c r="C66" s="579"/>
      <c r="D66" s="580"/>
      <c r="E66" s="580"/>
      <c r="F66" s="581"/>
      <c r="G66" s="70"/>
      <c r="H66" s="583"/>
      <c r="I66" s="198"/>
      <c r="J66" s="593" t="s">
        <v>193</v>
      </c>
      <c r="K66" s="594"/>
      <c r="L66" s="594"/>
      <c r="M66" s="595"/>
      <c r="N66" s="436"/>
      <c r="O66" s="436"/>
      <c r="P66" s="198"/>
      <c r="Q66" s="65"/>
      <c r="R66" s="198"/>
      <c r="S66" s="65"/>
      <c r="T66" s="198"/>
      <c r="U66" s="65"/>
      <c r="V66" s="198"/>
      <c r="W66" s="65"/>
      <c r="X66" s="198">
        <v>1</v>
      </c>
      <c r="Y66" s="65"/>
      <c r="Z66" s="69">
        <v>2</v>
      </c>
      <c r="AA66" s="66"/>
      <c r="AB66" s="65"/>
      <c r="AC66" s="21" t="s">
        <v>323</v>
      </c>
      <c r="AD66" s="32" t="s">
        <v>217</v>
      </c>
    </row>
    <row r="67" spans="1:30" ht="10.5">
      <c r="A67" s="417"/>
      <c r="B67" s="418"/>
      <c r="C67" s="576"/>
      <c r="D67" s="577"/>
      <c r="E67" s="577"/>
      <c r="F67" s="578"/>
      <c r="G67" s="437"/>
      <c r="H67" s="583"/>
      <c r="I67" s="417"/>
      <c r="J67" s="587"/>
      <c r="K67" s="588"/>
      <c r="L67" s="588"/>
      <c r="M67" s="589"/>
      <c r="N67" s="438"/>
      <c r="O67" s="438"/>
      <c r="P67" s="417"/>
      <c r="Q67" s="419"/>
      <c r="R67" s="417"/>
      <c r="S67" s="419"/>
      <c r="T67" s="417"/>
      <c r="U67" s="419"/>
      <c r="V67" s="417"/>
      <c r="W67" s="419"/>
      <c r="X67" s="417"/>
      <c r="Y67" s="419"/>
      <c r="Z67" s="420"/>
      <c r="AA67" s="66"/>
      <c r="AB67" s="65"/>
      <c r="AC67" s="199">
        <v>1404</v>
      </c>
      <c r="AD67" s="22" t="s">
        <v>189</v>
      </c>
    </row>
    <row r="68" spans="1:30" ht="10.5">
      <c r="A68" s="421"/>
      <c r="B68" s="421"/>
      <c r="C68" s="421"/>
      <c r="D68" s="571"/>
      <c r="E68" s="572"/>
      <c r="F68" s="573"/>
      <c r="G68" s="421"/>
      <c r="H68" s="571" t="s">
        <v>392</v>
      </c>
      <c r="I68" s="572"/>
      <c r="J68" s="572"/>
      <c r="K68" s="572"/>
      <c r="L68" s="572"/>
      <c r="M68" s="572"/>
      <c r="N68" s="572"/>
      <c r="O68" s="573"/>
      <c r="P68" s="421"/>
      <c r="Q68" s="421"/>
      <c r="R68" s="422" t="s">
        <v>393</v>
      </c>
      <c r="S68" s="422"/>
      <c r="T68" s="422" t="s">
        <v>393</v>
      </c>
      <c r="U68" s="422"/>
      <c r="V68" s="422" t="s">
        <v>394</v>
      </c>
      <c r="W68" s="422"/>
      <c r="X68" s="422"/>
      <c r="Y68" s="422"/>
      <c r="Z68" s="422" t="s">
        <v>393</v>
      </c>
    </row>
    <row r="70" spans="1:30" ht="10.5">
      <c r="A70" s="647"/>
      <c r="B70" s="647"/>
      <c r="C70" s="647"/>
      <c r="D70" s="647"/>
      <c r="E70" s="647"/>
      <c r="F70" s="647"/>
      <c r="G70" s="647"/>
      <c r="H70" s="647"/>
      <c r="I70" s="647"/>
      <c r="J70" s="647"/>
      <c r="K70" s="647"/>
      <c r="L70" s="647"/>
      <c r="M70" s="647"/>
      <c r="N70" s="647"/>
      <c r="O70" s="647"/>
      <c r="P70" s="647"/>
      <c r="Q70" s="647"/>
      <c r="R70" s="647"/>
      <c r="S70" s="647"/>
      <c r="T70" s="647"/>
      <c r="U70" s="647"/>
      <c r="V70" s="647"/>
      <c r="W70" s="647"/>
      <c r="X70" s="647"/>
      <c r="Y70" s="647"/>
      <c r="Z70" s="647"/>
      <c r="AA70" s="647"/>
      <c r="AB70" s="647"/>
      <c r="AC70" s="647"/>
      <c r="AD70" s="647"/>
    </row>
  </sheetData>
  <mergeCells count="56">
    <mergeCell ref="J3:O3"/>
    <mergeCell ref="E1:O2"/>
    <mergeCell ref="P2:R2"/>
    <mergeCell ref="T2:V2"/>
    <mergeCell ref="K5:K6"/>
    <mergeCell ref="L5:L6"/>
    <mergeCell ref="T5:T6"/>
    <mergeCell ref="V5:V6"/>
    <mergeCell ref="X4:Y4"/>
    <mergeCell ref="Z4:AA4"/>
    <mergeCell ref="M5:M6"/>
    <mergeCell ref="N5:N6"/>
    <mergeCell ref="Z5:Z6"/>
    <mergeCell ref="O5:O6"/>
    <mergeCell ref="P5:P6"/>
    <mergeCell ref="R5:R6"/>
    <mergeCell ref="K4:O4"/>
    <mergeCell ref="P4:Q4"/>
    <mergeCell ref="R4:S4"/>
    <mergeCell ref="T4:U4"/>
    <mergeCell ref="V4:W4"/>
    <mergeCell ref="C61:F61"/>
    <mergeCell ref="L61:M61"/>
    <mergeCell ref="A62:B62"/>
    <mergeCell ref="C62:F62"/>
    <mergeCell ref="L62:M62"/>
    <mergeCell ref="X5:X6"/>
    <mergeCell ref="A1:A6"/>
    <mergeCell ref="B1:B6"/>
    <mergeCell ref="X3:Y3"/>
    <mergeCell ref="X2:Z2"/>
    <mergeCell ref="C3:C6"/>
    <mergeCell ref="D3:D6"/>
    <mergeCell ref="F3:F6"/>
    <mergeCell ref="H3:H6"/>
    <mergeCell ref="P3:Q3"/>
    <mergeCell ref="R3:S3"/>
    <mergeCell ref="T3:U3"/>
    <mergeCell ref="V3:W3"/>
    <mergeCell ref="C1:D2"/>
    <mergeCell ref="Z3:AA3"/>
    <mergeCell ref="J4:J6"/>
    <mergeCell ref="J67:M67"/>
    <mergeCell ref="D68:F68"/>
    <mergeCell ref="H68:O68"/>
    <mergeCell ref="A70:AD70"/>
    <mergeCell ref="C63:F63"/>
    <mergeCell ref="H63:H67"/>
    <mergeCell ref="J63:M63"/>
    <mergeCell ref="C64:F64"/>
    <mergeCell ref="J64:M64"/>
    <mergeCell ref="C65:F65"/>
    <mergeCell ref="J65:M65"/>
    <mergeCell ref="C66:F66"/>
    <mergeCell ref="J66:M66"/>
    <mergeCell ref="C67:F67"/>
  </mergeCells>
  <pageMargins left="0.7" right="0.7" top="0.75" bottom="0.75" header="0.3" footer="0.3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519"/>
  <sheetViews>
    <sheetView showGridLines="0" workbookViewId="0">
      <pane ySplit="1" topLeftCell="A401" activePane="bottomLeft" state="frozen"/>
      <selection pane="bottomLeft" activeCell="E523" sqref="E523"/>
    </sheetView>
  </sheetViews>
  <sheetFormatPr defaultColWidth="14.6640625" defaultRowHeight="15" customHeight="1"/>
  <cols>
    <col min="1" max="1" width="5.83203125" style="33" customWidth="1"/>
    <col min="2" max="2" width="15" style="33" customWidth="1"/>
    <col min="3" max="4" width="0" style="33" hidden="1" customWidth="1"/>
    <col min="5" max="5" width="125" style="33" customWidth="1"/>
    <col min="6" max="16384" width="14.6640625" style="33"/>
  </cols>
  <sheetData>
    <row r="1" spans="1:5" ht="16.5" customHeight="1">
      <c r="A1" s="674" t="s">
        <v>51</v>
      </c>
      <c r="B1" s="674"/>
      <c r="C1" s="210"/>
      <c r="D1" s="210"/>
      <c r="E1" s="210" t="s">
        <v>52</v>
      </c>
    </row>
    <row r="2" spans="1:5" ht="16.5" customHeight="1">
      <c r="A2" s="675" t="s">
        <v>15</v>
      </c>
      <c r="B2" s="675"/>
      <c r="C2" s="234"/>
      <c r="D2" s="235">
        <v>1</v>
      </c>
      <c r="E2" s="236" t="s">
        <v>53</v>
      </c>
    </row>
    <row r="3" spans="1:5" ht="14.25" customHeight="1">
      <c r="A3" s="211"/>
      <c r="B3" s="264" t="s">
        <v>349</v>
      </c>
      <c r="C3" s="207"/>
      <c r="D3" s="206"/>
      <c r="E3" s="205" t="s">
        <v>350</v>
      </c>
    </row>
    <row r="4" spans="1:5" ht="12" customHeight="1">
      <c r="A4" s="211"/>
      <c r="B4" s="264" t="s">
        <v>351</v>
      </c>
      <c r="C4" s="207"/>
      <c r="D4" s="206"/>
      <c r="E4" s="229" t="s">
        <v>21</v>
      </c>
    </row>
    <row r="5" spans="1:5" ht="14.25" customHeight="1">
      <c r="A5" s="211"/>
      <c r="B5" s="264" t="s">
        <v>352</v>
      </c>
      <c r="C5" s="207"/>
      <c r="D5" s="206"/>
      <c r="E5" s="229" t="s">
        <v>236</v>
      </c>
    </row>
    <row r="6" spans="1:5" ht="14.25" customHeight="1">
      <c r="A6" s="211"/>
      <c r="B6" s="264" t="s">
        <v>355</v>
      </c>
      <c r="C6" s="207"/>
      <c r="D6" s="206"/>
      <c r="E6" s="229" t="s">
        <v>354</v>
      </c>
    </row>
    <row r="7" spans="1:5" ht="14.25" customHeight="1">
      <c r="A7" s="211"/>
      <c r="B7" s="264" t="s">
        <v>356</v>
      </c>
      <c r="C7" s="207"/>
      <c r="D7" s="206"/>
      <c r="E7" s="229" t="s">
        <v>237</v>
      </c>
    </row>
    <row r="8" spans="1:5" ht="14.25" customHeight="1">
      <c r="A8" s="211"/>
      <c r="B8" s="264" t="s">
        <v>357</v>
      </c>
      <c r="C8" s="207"/>
      <c r="D8" s="206"/>
      <c r="E8" s="229" t="s">
        <v>238</v>
      </c>
    </row>
    <row r="9" spans="1:5" ht="14.25" customHeight="1">
      <c r="A9" s="211"/>
      <c r="B9" s="264" t="s">
        <v>358</v>
      </c>
      <c r="C9" s="207"/>
      <c r="D9" s="206"/>
      <c r="E9" s="229" t="s">
        <v>22</v>
      </c>
    </row>
    <row r="10" spans="1:5" ht="27.75" customHeight="1">
      <c r="A10" s="211"/>
      <c r="B10" s="264" t="s">
        <v>359</v>
      </c>
      <c r="C10" s="207"/>
      <c r="D10" s="206"/>
      <c r="E10" s="251" t="s">
        <v>240</v>
      </c>
    </row>
    <row r="11" spans="1:5" ht="25.5">
      <c r="A11" s="211"/>
      <c r="B11" s="264" t="s">
        <v>360</v>
      </c>
      <c r="C11" s="207"/>
      <c r="D11" s="206"/>
      <c r="E11" s="205" t="s">
        <v>241</v>
      </c>
    </row>
    <row r="12" spans="1:5" ht="18.75" customHeight="1">
      <c r="A12" s="211"/>
      <c r="B12" s="218" t="s">
        <v>362</v>
      </c>
      <c r="C12" s="215"/>
      <c r="D12" s="216"/>
      <c r="E12" s="208" t="s">
        <v>243</v>
      </c>
    </row>
    <row r="13" spans="1:5" ht="15" customHeight="1">
      <c r="A13" s="211"/>
      <c r="B13" s="218" t="s">
        <v>363</v>
      </c>
      <c r="C13" s="215"/>
      <c r="D13" s="216"/>
      <c r="E13" s="208" t="s">
        <v>361</v>
      </c>
    </row>
    <row r="14" spans="1:5" ht="15" customHeight="1">
      <c r="A14" s="211"/>
      <c r="B14" s="218" t="s">
        <v>364</v>
      </c>
      <c r="C14" s="215"/>
      <c r="D14" s="216"/>
      <c r="E14" s="208" t="s">
        <v>247</v>
      </c>
    </row>
    <row r="15" spans="1:5" ht="15" customHeight="1">
      <c r="A15" s="211"/>
      <c r="B15" s="218" t="s">
        <v>365</v>
      </c>
      <c r="C15" s="215"/>
      <c r="D15" s="216"/>
      <c r="E15" s="208" t="s">
        <v>248</v>
      </c>
    </row>
    <row r="16" spans="1:5" ht="15" customHeight="1">
      <c r="A16" s="211"/>
      <c r="B16" s="218"/>
      <c r="C16" s="215"/>
      <c r="D16" s="216"/>
      <c r="E16" s="230" t="s">
        <v>24</v>
      </c>
    </row>
    <row r="17" spans="1:5" ht="15" customHeight="1">
      <c r="A17" s="211"/>
      <c r="B17" s="218"/>
      <c r="C17" s="215"/>
      <c r="D17" s="216"/>
      <c r="E17" s="230" t="s">
        <v>39</v>
      </c>
    </row>
    <row r="18" spans="1:5" ht="15" customHeight="1">
      <c r="A18" s="676" t="s">
        <v>16</v>
      </c>
      <c r="B18" s="676"/>
      <c r="C18" s="231"/>
      <c r="D18" s="232">
        <v>1</v>
      </c>
      <c r="E18" s="233" t="s">
        <v>54</v>
      </c>
    </row>
    <row r="19" spans="1:5" ht="14.25" customHeight="1">
      <c r="A19" s="211"/>
      <c r="B19" s="264" t="s">
        <v>349</v>
      </c>
      <c r="C19" s="207"/>
      <c r="D19" s="206"/>
      <c r="E19" s="207" t="s">
        <v>350</v>
      </c>
    </row>
    <row r="20" spans="1:5" ht="14.25" customHeight="1">
      <c r="A20" s="211"/>
      <c r="B20" s="264" t="s">
        <v>351</v>
      </c>
      <c r="C20" s="207"/>
      <c r="D20" s="206"/>
      <c r="E20" s="213" t="s">
        <v>21</v>
      </c>
    </row>
    <row r="21" spans="1:5" ht="14.25" customHeight="1">
      <c r="A21" s="211"/>
      <c r="B21" s="264" t="s">
        <v>352</v>
      </c>
      <c r="C21" s="207"/>
      <c r="D21" s="206"/>
      <c r="E21" s="213" t="s">
        <v>353</v>
      </c>
    </row>
    <row r="22" spans="1:5" ht="14.25" customHeight="1">
      <c r="A22" s="211"/>
      <c r="B22" s="264" t="s">
        <v>355</v>
      </c>
      <c r="C22" s="207"/>
      <c r="D22" s="206"/>
      <c r="E22" s="213" t="s">
        <v>354</v>
      </c>
    </row>
    <row r="23" spans="1:5" ht="14.25" customHeight="1">
      <c r="A23" s="211"/>
      <c r="B23" s="264" t="s">
        <v>356</v>
      </c>
      <c r="C23" s="207"/>
      <c r="D23" s="206"/>
      <c r="E23" s="213" t="s">
        <v>237</v>
      </c>
    </row>
    <row r="24" spans="1:5" ht="14.25" customHeight="1">
      <c r="A24" s="211"/>
      <c r="B24" s="264" t="s">
        <v>357</v>
      </c>
      <c r="C24" s="207"/>
      <c r="D24" s="206"/>
      <c r="E24" s="213" t="s">
        <v>238</v>
      </c>
    </row>
    <row r="25" spans="1:5" ht="14.25" customHeight="1">
      <c r="A25" s="211"/>
      <c r="B25" s="264" t="s">
        <v>358</v>
      </c>
      <c r="C25" s="207"/>
      <c r="D25" s="206"/>
      <c r="E25" s="213" t="s">
        <v>22</v>
      </c>
    </row>
    <row r="26" spans="1:5" ht="26.25" customHeight="1">
      <c r="A26" s="211"/>
      <c r="B26" s="264" t="s">
        <v>359</v>
      </c>
      <c r="C26" s="207"/>
      <c r="D26" s="206"/>
      <c r="E26" s="240" t="s">
        <v>240</v>
      </c>
    </row>
    <row r="27" spans="1:5" ht="25.5" customHeight="1">
      <c r="A27" s="211"/>
      <c r="B27" s="264" t="s">
        <v>360</v>
      </c>
      <c r="C27" s="207"/>
      <c r="D27" s="206"/>
      <c r="E27" s="207" t="s">
        <v>241</v>
      </c>
    </row>
    <row r="28" spans="1:5" ht="12.75" customHeight="1">
      <c r="A28" s="211"/>
      <c r="B28" s="218" t="s">
        <v>362</v>
      </c>
      <c r="C28" s="215"/>
      <c r="D28" s="216"/>
      <c r="E28" s="215" t="s">
        <v>243</v>
      </c>
    </row>
    <row r="29" spans="1:5" ht="14.25" customHeight="1">
      <c r="A29" s="211"/>
      <c r="B29" s="218" t="s">
        <v>363</v>
      </c>
      <c r="C29" s="215"/>
      <c r="D29" s="216"/>
      <c r="E29" s="215" t="s">
        <v>244</v>
      </c>
    </row>
    <row r="30" spans="1:5" ht="14.25" customHeight="1">
      <c r="A30" s="211"/>
      <c r="B30" s="218" t="s">
        <v>364</v>
      </c>
      <c r="C30" s="215"/>
      <c r="D30" s="216"/>
      <c r="E30" s="215" t="s">
        <v>247</v>
      </c>
    </row>
    <row r="31" spans="1:5" ht="14.25" customHeight="1">
      <c r="A31" s="211"/>
      <c r="B31" s="218" t="s">
        <v>365</v>
      </c>
      <c r="C31" s="215"/>
      <c r="D31" s="216"/>
      <c r="E31" s="215" t="s">
        <v>248</v>
      </c>
    </row>
    <row r="32" spans="1:5" ht="14.25" customHeight="1">
      <c r="A32" s="211"/>
      <c r="B32" s="264" t="s">
        <v>90</v>
      </c>
      <c r="C32" s="207"/>
      <c r="D32" s="206"/>
      <c r="E32" s="213" t="s">
        <v>296</v>
      </c>
    </row>
    <row r="33" spans="1:5" ht="14.25" customHeight="1">
      <c r="A33" s="211"/>
      <c r="B33" s="264"/>
      <c r="C33" s="207"/>
      <c r="D33" s="206"/>
      <c r="E33" s="217" t="s">
        <v>24</v>
      </c>
    </row>
    <row r="34" spans="1:5" ht="14.25" customHeight="1">
      <c r="A34" s="211"/>
      <c r="B34" s="264"/>
      <c r="C34" s="207"/>
      <c r="D34" s="206"/>
      <c r="E34" s="217" t="s">
        <v>39</v>
      </c>
    </row>
    <row r="35" spans="1:5" ht="24.75" customHeight="1">
      <c r="A35" s="677" t="s">
        <v>17</v>
      </c>
      <c r="B35" s="678"/>
      <c r="C35" s="231"/>
      <c r="D35" s="232">
        <v>1</v>
      </c>
      <c r="E35" s="233" t="s">
        <v>55</v>
      </c>
    </row>
    <row r="36" spans="1:5" ht="14.25" customHeight="1">
      <c r="A36" s="211"/>
      <c r="B36" s="264" t="s">
        <v>349</v>
      </c>
      <c r="C36" s="207"/>
      <c r="D36" s="206"/>
      <c r="E36" s="207" t="s">
        <v>350</v>
      </c>
    </row>
    <row r="37" spans="1:5" ht="14.25" customHeight="1">
      <c r="A37" s="211"/>
      <c r="B37" s="264" t="s">
        <v>351</v>
      </c>
      <c r="C37" s="207"/>
      <c r="D37" s="206"/>
      <c r="E37" s="213" t="s">
        <v>21</v>
      </c>
    </row>
    <row r="38" spans="1:5" ht="14.25" customHeight="1">
      <c r="A38" s="211"/>
      <c r="B38" s="264" t="s">
        <v>352</v>
      </c>
      <c r="C38" s="207"/>
      <c r="D38" s="206"/>
      <c r="E38" s="213" t="s">
        <v>353</v>
      </c>
    </row>
    <row r="39" spans="1:5" ht="14.25" customHeight="1">
      <c r="A39" s="211"/>
      <c r="B39" s="264" t="s">
        <v>355</v>
      </c>
      <c r="C39" s="207"/>
      <c r="D39" s="206"/>
      <c r="E39" s="213" t="s">
        <v>354</v>
      </c>
    </row>
    <row r="40" spans="1:5" ht="14.25" customHeight="1">
      <c r="A40" s="211"/>
      <c r="B40" s="264" t="s">
        <v>356</v>
      </c>
      <c r="C40" s="207"/>
      <c r="D40" s="206"/>
      <c r="E40" s="213" t="s">
        <v>237</v>
      </c>
    </row>
    <row r="41" spans="1:5" ht="14.25" customHeight="1">
      <c r="A41" s="211"/>
      <c r="B41" s="264" t="s">
        <v>357</v>
      </c>
      <c r="C41" s="207"/>
      <c r="D41" s="206"/>
      <c r="E41" s="213" t="s">
        <v>238</v>
      </c>
    </row>
    <row r="42" spans="1:5" ht="14.25" customHeight="1">
      <c r="A42" s="211"/>
      <c r="B42" s="264" t="s">
        <v>358</v>
      </c>
      <c r="C42" s="207"/>
      <c r="D42" s="206"/>
      <c r="E42" s="213" t="s">
        <v>22</v>
      </c>
    </row>
    <row r="43" spans="1:5" ht="27.75" customHeight="1">
      <c r="A43" s="211"/>
      <c r="B43" s="264" t="s">
        <v>359</v>
      </c>
      <c r="C43" s="207"/>
      <c r="D43" s="206"/>
      <c r="E43" s="240" t="s">
        <v>240</v>
      </c>
    </row>
    <row r="44" spans="1:5" ht="28.5" customHeight="1">
      <c r="A44" s="211"/>
      <c r="B44" s="264" t="s">
        <v>360</v>
      </c>
      <c r="C44" s="207"/>
      <c r="D44" s="206"/>
      <c r="E44" s="207" t="s">
        <v>241</v>
      </c>
    </row>
    <row r="45" spans="1:5" ht="14.25" customHeight="1">
      <c r="A45" s="211"/>
      <c r="B45" s="218" t="s">
        <v>362</v>
      </c>
      <c r="C45" s="215"/>
      <c r="D45" s="216"/>
      <c r="E45" s="215" t="s">
        <v>243</v>
      </c>
    </row>
    <row r="46" spans="1:5" ht="14.25" customHeight="1">
      <c r="A46" s="211"/>
      <c r="B46" s="218" t="s">
        <v>363</v>
      </c>
      <c r="C46" s="215"/>
      <c r="D46" s="216"/>
      <c r="E46" s="215" t="s">
        <v>361</v>
      </c>
    </row>
    <row r="47" spans="1:5" ht="14.25" customHeight="1">
      <c r="A47" s="211"/>
      <c r="B47" s="218" t="s">
        <v>364</v>
      </c>
      <c r="C47" s="215"/>
      <c r="D47" s="216"/>
      <c r="E47" s="215" t="s">
        <v>247</v>
      </c>
    </row>
    <row r="48" spans="1:5" ht="14.25" customHeight="1">
      <c r="A48" s="211"/>
      <c r="B48" s="218" t="s">
        <v>365</v>
      </c>
      <c r="C48" s="215"/>
      <c r="D48" s="216"/>
      <c r="E48" s="215" t="s">
        <v>248</v>
      </c>
    </row>
    <row r="49" spans="1:5" ht="14.25" customHeight="1">
      <c r="A49" s="211"/>
      <c r="B49" s="264" t="s">
        <v>90</v>
      </c>
      <c r="C49" s="207"/>
      <c r="D49" s="206"/>
      <c r="E49" s="213" t="s">
        <v>296</v>
      </c>
    </row>
    <row r="50" spans="1:5" ht="15" hidden="1" customHeight="1">
      <c r="A50" s="211"/>
      <c r="B50" s="214"/>
      <c r="C50" s="215"/>
      <c r="D50" s="216">
        <v>17</v>
      </c>
      <c r="E50" s="215"/>
    </row>
    <row r="51" spans="1:5" ht="15" hidden="1" customHeight="1">
      <c r="A51" s="211"/>
      <c r="B51" s="214"/>
      <c r="C51" s="215"/>
      <c r="D51" s="216">
        <v>18</v>
      </c>
      <c r="E51" s="215"/>
    </row>
    <row r="52" spans="1:5" ht="15" hidden="1" customHeight="1">
      <c r="A52" s="211"/>
      <c r="B52" s="214"/>
      <c r="C52" s="215"/>
      <c r="D52" s="216">
        <v>19</v>
      </c>
      <c r="E52" s="215"/>
    </row>
    <row r="53" spans="1:5" ht="15" hidden="1" customHeight="1">
      <c r="A53" s="211"/>
      <c r="B53" s="214"/>
      <c r="C53" s="215"/>
      <c r="D53" s="216">
        <v>20</v>
      </c>
      <c r="E53" s="215"/>
    </row>
    <row r="54" spans="1:5" ht="15" hidden="1" customHeight="1">
      <c r="A54" s="211"/>
      <c r="B54" s="214"/>
      <c r="C54" s="215"/>
      <c r="D54" s="216">
        <v>21</v>
      </c>
      <c r="E54" s="215"/>
    </row>
    <row r="55" spans="1:5" ht="15" hidden="1" customHeight="1">
      <c r="A55" s="211"/>
      <c r="B55" s="214"/>
      <c r="C55" s="215"/>
      <c r="D55" s="216">
        <v>22</v>
      </c>
      <c r="E55" s="215"/>
    </row>
    <row r="56" spans="1:5" ht="15" hidden="1" customHeight="1">
      <c r="A56" s="211"/>
      <c r="B56" s="214"/>
      <c r="C56" s="215"/>
      <c r="D56" s="216">
        <v>23</v>
      </c>
      <c r="E56" s="215"/>
    </row>
    <row r="57" spans="1:5" ht="15" hidden="1" customHeight="1">
      <c r="A57" s="211"/>
      <c r="B57" s="214"/>
      <c r="C57" s="215"/>
      <c r="D57" s="216">
        <v>24</v>
      </c>
      <c r="E57" s="215"/>
    </row>
    <row r="58" spans="1:5" ht="15" hidden="1" customHeight="1">
      <c r="A58" s="211"/>
      <c r="B58" s="214"/>
      <c r="C58" s="215"/>
      <c r="D58" s="216">
        <v>25</v>
      </c>
      <c r="E58" s="215"/>
    </row>
    <row r="59" spans="1:5" ht="15" hidden="1" customHeight="1">
      <c r="A59" s="211"/>
      <c r="B59" s="214"/>
      <c r="C59" s="215"/>
      <c r="D59" s="216">
        <v>26</v>
      </c>
      <c r="E59" s="215"/>
    </row>
    <row r="60" spans="1:5" ht="15" hidden="1" customHeight="1">
      <c r="A60" s="211"/>
      <c r="B60" s="214"/>
      <c r="C60" s="215"/>
      <c r="D60" s="216">
        <v>27</v>
      </c>
      <c r="E60" s="215"/>
    </row>
    <row r="61" spans="1:5" ht="15" hidden="1" customHeight="1">
      <c r="A61" s="211"/>
      <c r="B61" s="214"/>
      <c r="C61" s="215"/>
      <c r="D61" s="216">
        <v>28</v>
      </c>
      <c r="E61" s="215"/>
    </row>
    <row r="62" spans="1:5" ht="15" hidden="1" customHeight="1">
      <c r="A62" s="211"/>
      <c r="B62" s="214"/>
      <c r="C62" s="215"/>
      <c r="D62" s="216">
        <v>29</v>
      </c>
      <c r="E62" s="215"/>
    </row>
    <row r="63" spans="1:5" ht="15" hidden="1" customHeight="1">
      <c r="A63" s="211"/>
      <c r="B63" s="214"/>
      <c r="C63" s="215"/>
      <c r="D63" s="216">
        <v>30</v>
      </c>
      <c r="E63" s="215"/>
    </row>
    <row r="64" spans="1:5" ht="15" hidden="1" customHeight="1">
      <c r="A64" s="211"/>
      <c r="B64" s="214"/>
      <c r="C64" s="215"/>
      <c r="D64" s="216">
        <v>31</v>
      </c>
      <c r="E64" s="215"/>
    </row>
    <row r="65" spans="1:5" ht="15" hidden="1" customHeight="1">
      <c r="A65" s="211"/>
      <c r="B65" s="214"/>
      <c r="C65" s="215"/>
      <c r="D65" s="216">
        <v>32</v>
      </c>
      <c r="E65" s="215"/>
    </row>
    <row r="66" spans="1:5" ht="15" hidden="1" customHeight="1">
      <c r="A66" s="211"/>
      <c r="B66" s="214"/>
      <c r="C66" s="215"/>
      <c r="D66" s="216">
        <v>33</v>
      </c>
      <c r="E66" s="215"/>
    </row>
    <row r="67" spans="1:5" ht="15" hidden="1" customHeight="1">
      <c r="A67" s="211"/>
      <c r="B67" s="214"/>
      <c r="C67" s="215"/>
      <c r="D67" s="216">
        <v>34</v>
      </c>
      <c r="E67" s="215"/>
    </row>
    <row r="68" spans="1:5" ht="15" hidden="1" customHeight="1">
      <c r="A68" s="211"/>
      <c r="B68" s="214"/>
      <c r="C68" s="215"/>
      <c r="D68" s="216">
        <v>35</v>
      </c>
      <c r="E68" s="215"/>
    </row>
    <row r="69" spans="1:5" ht="15" hidden="1" customHeight="1">
      <c r="A69" s="211"/>
      <c r="B69" s="214"/>
      <c r="C69" s="215"/>
      <c r="D69" s="216">
        <v>36</v>
      </c>
      <c r="E69" s="215"/>
    </row>
    <row r="70" spans="1:5" ht="15" hidden="1" customHeight="1">
      <c r="A70" s="211"/>
      <c r="B70" s="214"/>
      <c r="C70" s="215"/>
      <c r="D70" s="216">
        <v>37</v>
      </c>
      <c r="E70" s="215"/>
    </row>
    <row r="71" spans="1:5" ht="15" hidden="1" customHeight="1">
      <c r="A71" s="211"/>
      <c r="B71" s="214"/>
      <c r="C71" s="215"/>
      <c r="D71" s="216">
        <v>38</v>
      </c>
      <c r="E71" s="215"/>
    </row>
    <row r="72" spans="1:5" ht="15" hidden="1" customHeight="1">
      <c r="A72" s="211"/>
      <c r="B72" s="214"/>
      <c r="C72" s="215"/>
      <c r="D72" s="216">
        <v>39</v>
      </c>
      <c r="E72" s="215"/>
    </row>
    <row r="73" spans="1:5" ht="15" hidden="1" customHeight="1">
      <c r="A73" s="211"/>
      <c r="B73" s="214"/>
      <c r="C73" s="215"/>
      <c r="D73" s="216">
        <v>40</v>
      </c>
      <c r="E73" s="215"/>
    </row>
    <row r="74" spans="1:5" ht="15" hidden="1" customHeight="1">
      <c r="A74" s="211"/>
      <c r="B74" s="214"/>
      <c r="C74" s="215"/>
      <c r="D74" s="216">
        <v>41</v>
      </c>
      <c r="E74" s="215"/>
    </row>
    <row r="75" spans="1:5" ht="15" hidden="1" customHeight="1">
      <c r="A75" s="211"/>
      <c r="B75" s="214"/>
      <c r="C75" s="215"/>
      <c r="D75" s="216">
        <v>42</v>
      </c>
      <c r="E75" s="215"/>
    </row>
    <row r="76" spans="1:5" ht="15" hidden="1" customHeight="1">
      <c r="A76" s="211"/>
      <c r="B76" s="214"/>
      <c r="C76" s="215"/>
      <c r="D76" s="216">
        <v>43</v>
      </c>
      <c r="E76" s="215"/>
    </row>
    <row r="77" spans="1:5" ht="15" hidden="1" customHeight="1">
      <c r="A77" s="211"/>
      <c r="B77" s="214"/>
      <c r="C77" s="215"/>
      <c r="D77" s="216">
        <v>44</v>
      </c>
      <c r="E77" s="215"/>
    </row>
    <row r="78" spans="1:5" ht="15" hidden="1" customHeight="1">
      <c r="A78" s="211"/>
      <c r="B78" s="214"/>
      <c r="C78" s="215"/>
      <c r="D78" s="216">
        <v>45</v>
      </c>
      <c r="E78" s="215"/>
    </row>
    <row r="79" spans="1:5" ht="15" hidden="1" customHeight="1">
      <c r="A79" s="211"/>
      <c r="B79" s="214"/>
      <c r="C79" s="215"/>
      <c r="D79" s="216">
        <v>46</v>
      </c>
      <c r="E79" s="215"/>
    </row>
    <row r="80" spans="1:5" ht="15" hidden="1" customHeight="1">
      <c r="A80" s="211"/>
      <c r="B80" s="214"/>
      <c r="C80" s="215"/>
      <c r="D80" s="216">
        <v>47</v>
      </c>
      <c r="E80" s="215"/>
    </row>
    <row r="81" spans="1:5" ht="15" hidden="1" customHeight="1">
      <c r="A81" s="211"/>
      <c r="B81" s="214"/>
      <c r="C81" s="215"/>
      <c r="D81" s="216">
        <v>48</v>
      </c>
      <c r="E81" s="215"/>
    </row>
    <row r="82" spans="1:5" ht="15" hidden="1" customHeight="1">
      <c r="A82" s="211"/>
      <c r="B82" s="214"/>
      <c r="C82" s="215"/>
      <c r="D82" s="216">
        <v>49</v>
      </c>
      <c r="E82" s="215"/>
    </row>
    <row r="83" spans="1:5" ht="15" hidden="1" customHeight="1">
      <c r="A83" s="211"/>
      <c r="B83" s="214"/>
      <c r="C83" s="215"/>
      <c r="D83" s="216">
        <v>50</v>
      </c>
      <c r="E83" s="215"/>
    </row>
    <row r="84" spans="1:5" ht="15" hidden="1" customHeight="1">
      <c r="A84" s="211"/>
      <c r="B84" s="214"/>
      <c r="C84" s="215"/>
      <c r="D84" s="216">
        <v>51</v>
      </c>
      <c r="E84" s="215"/>
    </row>
    <row r="85" spans="1:5" ht="15" hidden="1" customHeight="1">
      <c r="A85" s="211"/>
      <c r="B85" s="214"/>
      <c r="C85" s="215"/>
      <c r="D85" s="216">
        <v>52</v>
      </c>
      <c r="E85" s="215"/>
    </row>
    <row r="86" spans="1:5" ht="15" hidden="1" customHeight="1">
      <c r="A86" s="211"/>
      <c r="B86" s="214"/>
      <c r="C86" s="215"/>
      <c r="D86" s="216">
        <v>53</v>
      </c>
      <c r="E86" s="215"/>
    </row>
    <row r="87" spans="1:5" ht="15" hidden="1" customHeight="1">
      <c r="A87" s="211"/>
      <c r="B87" s="214"/>
      <c r="C87" s="215"/>
      <c r="D87" s="216">
        <v>54</v>
      </c>
      <c r="E87" s="215"/>
    </row>
    <row r="88" spans="1:5" ht="15" hidden="1" customHeight="1">
      <c r="A88" s="211"/>
      <c r="B88" s="214"/>
      <c r="C88" s="215"/>
      <c r="D88" s="216">
        <v>55</v>
      </c>
      <c r="E88" s="215"/>
    </row>
    <row r="89" spans="1:5" ht="15" hidden="1" customHeight="1">
      <c r="A89" s="211"/>
      <c r="B89" s="214"/>
      <c r="C89" s="215"/>
      <c r="D89" s="216">
        <v>56</v>
      </c>
      <c r="E89" s="215"/>
    </row>
    <row r="90" spans="1:5" ht="15" hidden="1" customHeight="1">
      <c r="A90" s="211"/>
      <c r="B90" s="214"/>
      <c r="C90" s="215"/>
      <c r="D90" s="216">
        <v>57</v>
      </c>
      <c r="E90" s="215"/>
    </row>
    <row r="91" spans="1:5" ht="15" hidden="1" customHeight="1">
      <c r="A91" s="211"/>
      <c r="B91" s="214"/>
      <c r="C91" s="215"/>
      <c r="D91" s="216">
        <v>58</v>
      </c>
      <c r="E91" s="215"/>
    </row>
    <row r="92" spans="1:5" ht="15" hidden="1" customHeight="1">
      <c r="A92" s="211"/>
      <c r="B92" s="214"/>
      <c r="C92" s="215"/>
      <c r="D92" s="216">
        <v>59</v>
      </c>
      <c r="E92" s="215"/>
    </row>
    <row r="93" spans="1:5" ht="15" hidden="1" customHeight="1">
      <c r="A93" s="211"/>
      <c r="B93" s="214"/>
      <c r="C93" s="215"/>
      <c r="D93" s="216">
        <v>60</v>
      </c>
      <c r="E93" s="215"/>
    </row>
    <row r="94" spans="1:5" ht="15" hidden="1" customHeight="1">
      <c r="A94" s="211"/>
      <c r="B94" s="214"/>
      <c r="C94" s="215"/>
      <c r="D94" s="216">
        <v>61</v>
      </c>
      <c r="E94" s="215"/>
    </row>
    <row r="95" spans="1:5" ht="15" hidden="1" customHeight="1">
      <c r="A95" s="211"/>
      <c r="B95" s="214"/>
      <c r="C95" s="215"/>
      <c r="D95" s="216">
        <v>62</v>
      </c>
      <c r="E95" s="215"/>
    </row>
    <row r="96" spans="1:5" ht="15" hidden="1" customHeight="1">
      <c r="A96" s="211"/>
      <c r="B96" s="214"/>
      <c r="C96" s="215"/>
      <c r="D96" s="216">
        <v>63</v>
      </c>
      <c r="E96" s="215"/>
    </row>
    <row r="97" spans="1:5" ht="15" hidden="1" customHeight="1">
      <c r="A97" s="211"/>
      <c r="B97" s="214"/>
      <c r="C97" s="215"/>
      <c r="D97" s="216">
        <v>64</v>
      </c>
      <c r="E97" s="215"/>
    </row>
    <row r="98" spans="1:5" ht="15" hidden="1" customHeight="1">
      <c r="A98" s="211"/>
      <c r="B98" s="214"/>
      <c r="C98" s="215"/>
      <c r="D98" s="216">
        <v>65</v>
      </c>
      <c r="E98" s="215"/>
    </row>
    <row r="99" spans="1:5" ht="15" hidden="1" customHeight="1">
      <c r="A99" s="211"/>
      <c r="B99" s="214"/>
      <c r="C99" s="215"/>
      <c r="D99" s="216">
        <v>66</v>
      </c>
      <c r="E99" s="215"/>
    </row>
    <row r="100" spans="1:5" ht="15" hidden="1" customHeight="1">
      <c r="A100" s="211"/>
      <c r="B100" s="214"/>
      <c r="C100" s="215"/>
      <c r="D100" s="216">
        <v>67</v>
      </c>
      <c r="E100" s="215"/>
    </row>
    <row r="101" spans="1:5" ht="15" hidden="1" customHeight="1">
      <c r="A101" s="211"/>
      <c r="B101" s="214"/>
      <c r="C101" s="215"/>
      <c r="D101" s="216">
        <v>68</v>
      </c>
      <c r="E101" s="215"/>
    </row>
    <row r="102" spans="1:5" ht="15" hidden="1" customHeight="1">
      <c r="A102" s="211"/>
      <c r="B102" s="214"/>
      <c r="C102" s="215"/>
      <c r="D102" s="216">
        <v>69</v>
      </c>
      <c r="E102" s="215"/>
    </row>
    <row r="103" spans="1:5" ht="15" hidden="1" customHeight="1">
      <c r="A103" s="211"/>
      <c r="B103" s="214"/>
      <c r="C103" s="215"/>
      <c r="D103" s="216">
        <v>70</v>
      </c>
      <c r="E103" s="215"/>
    </row>
    <row r="104" spans="1:5" ht="15" hidden="1" customHeight="1">
      <c r="A104" s="211"/>
      <c r="B104" s="214"/>
      <c r="C104" s="215"/>
      <c r="D104" s="216">
        <v>71</v>
      </c>
      <c r="E104" s="215"/>
    </row>
    <row r="105" spans="1:5" ht="15" hidden="1" customHeight="1">
      <c r="A105" s="211"/>
      <c r="B105" s="214"/>
      <c r="C105" s="215"/>
      <c r="D105" s="216">
        <v>72</v>
      </c>
      <c r="E105" s="215"/>
    </row>
    <row r="106" spans="1:5" ht="15" hidden="1" customHeight="1">
      <c r="A106" s="211"/>
      <c r="B106" s="214"/>
      <c r="C106" s="215"/>
      <c r="D106" s="216">
        <v>73</v>
      </c>
      <c r="E106" s="215"/>
    </row>
    <row r="107" spans="1:5" ht="15" hidden="1" customHeight="1">
      <c r="A107" s="211"/>
      <c r="B107" s="214"/>
      <c r="C107" s="215"/>
      <c r="D107" s="216">
        <v>74</v>
      </c>
      <c r="E107" s="215"/>
    </row>
    <row r="108" spans="1:5" ht="15" hidden="1" customHeight="1">
      <c r="A108" s="211"/>
      <c r="B108" s="214"/>
      <c r="C108" s="215"/>
      <c r="D108" s="216">
        <v>75</v>
      </c>
      <c r="E108" s="215"/>
    </row>
    <row r="109" spans="1:5" ht="15" hidden="1" customHeight="1">
      <c r="A109" s="211"/>
      <c r="B109" s="214"/>
      <c r="C109" s="215"/>
      <c r="D109" s="216">
        <v>76</v>
      </c>
      <c r="E109" s="215"/>
    </row>
    <row r="110" spans="1:5" ht="15" hidden="1" customHeight="1">
      <c r="A110" s="211"/>
      <c r="B110" s="214"/>
      <c r="C110" s="215"/>
      <c r="D110" s="216">
        <v>77</v>
      </c>
      <c r="E110" s="215"/>
    </row>
    <row r="111" spans="1:5" ht="15" hidden="1" customHeight="1">
      <c r="A111" s="211"/>
      <c r="B111" s="214"/>
      <c r="C111" s="215"/>
      <c r="D111" s="216">
        <v>78</v>
      </c>
      <c r="E111" s="215"/>
    </row>
    <row r="112" spans="1:5" ht="15" hidden="1" customHeight="1">
      <c r="A112" s="211"/>
      <c r="B112" s="214"/>
      <c r="C112" s="215"/>
      <c r="D112" s="216">
        <v>79</v>
      </c>
      <c r="E112" s="215"/>
    </row>
    <row r="113" spans="1:5" ht="15" hidden="1" customHeight="1">
      <c r="A113" s="211"/>
      <c r="B113" s="214"/>
      <c r="C113" s="215"/>
      <c r="D113" s="216">
        <v>80</v>
      </c>
      <c r="E113" s="215"/>
    </row>
    <row r="114" spans="1:5" ht="15" hidden="1" customHeight="1">
      <c r="A114" s="211"/>
      <c r="B114" s="214"/>
      <c r="C114" s="215"/>
      <c r="D114" s="216">
        <v>81</v>
      </c>
      <c r="E114" s="215"/>
    </row>
    <row r="115" spans="1:5" ht="15" hidden="1" customHeight="1">
      <c r="A115" s="211"/>
      <c r="B115" s="264" t="s">
        <v>177</v>
      </c>
      <c r="C115" s="207" t="s">
        <v>29</v>
      </c>
      <c r="D115" s="216"/>
      <c r="E115" s="207" t="s">
        <v>29</v>
      </c>
    </row>
    <row r="116" spans="1:5" ht="15" hidden="1" customHeight="1">
      <c r="A116" s="211"/>
      <c r="B116" s="264" t="s">
        <v>178</v>
      </c>
      <c r="C116" s="207" t="s">
        <v>31</v>
      </c>
      <c r="D116" s="216"/>
      <c r="E116" s="207" t="s">
        <v>31</v>
      </c>
    </row>
    <row r="117" spans="1:5" ht="15" hidden="1" customHeight="1">
      <c r="A117" s="211"/>
      <c r="B117" s="264" t="s">
        <v>179</v>
      </c>
      <c r="C117" s="207" t="s">
        <v>33</v>
      </c>
      <c r="D117" s="216"/>
      <c r="E117" s="207" t="s">
        <v>33</v>
      </c>
    </row>
    <row r="118" spans="1:5" ht="15" hidden="1" customHeight="1">
      <c r="A118" s="211"/>
      <c r="B118" s="264" t="s">
        <v>180</v>
      </c>
      <c r="C118" s="207" t="s">
        <v>35</v>
      </c>
      <c r="D118" s="216"/>
      <c r="E118" s="207" t="s">
        <v>35</v>
      </c>
    </row>
    <row r="119" spans="1:5" ht="15" hidden="1" customHeight="1">
      <c r="A119" s="211"/>
      <c r="B119" s="264" t="s">
        <v>181</v>
      </c>
      <c r="C119" s="207" t="s">
        <v>41</v>
      </c>
      <c r="D119" s="206" t="s">
        <v>181</v>
      </c>
      <c r="E119" s="207" t="s">
        <v>41</v>
      </c>
    </row>
    <row r="120" spans="1:5" ht="15" hidden="1" customHeight="1">
      <c r="A120" s="211"/>
      <c r="B120" s="214"/>
      <c r="C120" s="215"/>
      <c r="D120" s="216">
        <v>80</v>
      </c>
      <c r="E120" s="215"/>
    </row>
    <row r="121" spans="1:5" ht="15" hidden="1" customHeight="1">
      <c r="A121" s="211"/>
      <c r="B121" s="214"/>
      <c r="C121" s="215"/>
      <c r="D121" s="216">
        <v>81</v>
      </c>
      <c r="E121" s="215"/>
    </row>
    <row r="122" spans="1:5" ht="15" customHeight="1">
      <c r="A122" s="211"/>
      <c r="B122" s="218"/>
      <c r="C122" s="215"/>
      <c r="D122" s="216"/>
      <c r="E122" s="217" t="s">
        <v>24</v>
      </c>
    </row>
    <row r="123" spans="1:5" ht="15" customHeight="1">
      <c r="A123" s="211"/>
      <c r="B123" s="218"/>
      <c r="C123" s="215"/>
      <c r="D123" s="216"/>
      <c r="E123" s="217" t="s">
        <v>39</v>
      </c>
    </row>
    <row r="124" spans="1:5" ht="13.5" customHeight="1">
      <c r="A124" s="663" t="s">
        <v>18</v>
      </c>
      <c r="B124" s="663"/>
      <c r="C124" s="237"/>
      <c r="D124" s="238">
        <v>1</v>
      </c>
      <c r="E124" s="239" t="s">
        <v>56</v>
      </c>
    </row>
    <row r="125" spans="1:5" ht="14.25" customHeight="1">
      <c r="A125" s="211"/>
      <c r="B125" s="264" t="s">
        <v>349</v>
      </c>
      <c r="C125" s="207"/>
      <c r="D125" s="206"/>
      <c r="E125" s="207" t="s">
        <v>350</v>
      </c>
    </row>
    <row r="126" spans="1:5" ht="14.25" customHeight="1">
      <c r="A126" s="211"/>
      <c r="B126" s="264" t="s">
        <v>351</v>
      </c>
      <c r="C126" s="207"/>
      <c r="D126" s="206"/>
      <c r="E126" s="213" t="s">
        <v>21</v>
      </c>
    </row>
    <row r="127" spans="1:5" ht="14.25" customHeight="1">
      <c r="A127" s="211"/>
      <c r="B127" s="264" t="s">
        <v>352</v>
      </c>
      <c r="C127" s="207"/>
      <c r="D127" s="206"/>
      <c r="E127" s="213" t="s">
        <v>353</v>
      </c>
    </row>
    <row r="128" spans="1:5" ht="14.25" customHeight="1">
      <c r="A128" s="211"/>
      <c r="B128" s="264" t="s">
        <v>355</v>
      </c>
      <c r="C128" s="207"/>
      <c r="D128" s="206"/>
      <c r="E128" s="213" t="s">
        <v>354</v>
      </c>
    </row>
    <row r="129" spans="1:5" ht="14.25" customHeight="1">
      <c r="A129" s="211"/>
      <c r="B129" s="264" t="s">
        <v>356</v>
      </c>
      <c r="C129" s="207"/>
      <c r="D129" s="206"/>
      <c r="E129" s="213" t="s">
        <v>237</v>
      </c>
    </row>
    <row r="130" spans="1:5" ht="14.25" customHeight="1">
      <c r="A130" s="211"/>
      <c r="B130" s="264" t="s">
        <v>357</v>
      </c>
      <c r="C130" s="207"/>
      <c r="D130" s="206"/>
      <c r="E130" s="213" t="s">
        <v>238</v>
      </c>
    </row>
    <row r="131" spans="1:5" ht="14.25" customHeight="1">
      <c r="A131" s="211"/>
      <c r="B131" s="264" t="s">
        <v>358</v>
      </c>
      <c r="C131" s="207"/>
      <c r="D131" s="206"/>
      <c r="E131" s="213" t="s">
        <v>22</v>
      </c>
    </row>
    <row r="132" spans="1:5" ht="29.25" customHeight="1">
      <c r="A132" s="211"/>
      <c r="B132" s="264" t="s">
        <v>359</v>
      </c>
      <c r="C132" s="207"/>
      <c r="D132" s="206"/>
      <c r="E132" s="240" t="s">
        <v>240</v>
      </c>
    </row>
    <row r="133" spans="1:5" ht="27.75" customHeight="1">
      <c r="A133" s="211"/>
      <c r="B133" s="264" t="s">
        <v>360</v>
      </c>
      <c r="C133" s="207"/>
      <c r="D133" s="206"/>
      <c r="E133" s="207" t="s">
        <v>241</v>
      </c>
    </row>
    <row r="134" spans="1:5" ht="14.25" customHeight="1">
      <c r="A134" s="211"/>
      <c r="B134" s="218" t="s">
        <v>362</v>
      </c>
      <c r="C134" s="215"/>
      <c r="D134" s="216"/>
      <c r="E134" s="215" t="s">
        <v>243</v>
      </c>
    </row>
    <row r="135" spans="1:5" ht="14.25" customHeight="1">
      <c r="A135" s="211"/>
      <c r="B135" s="218" t="s">
        <v>363</v>
      </c>
      <c r="C135" s="215"/>
      <c r="D135" s="216"/>
      <c r="E135" s="215" t="s">
        <v>361</v>
      </c>
    </row>
    <row r="136" spans="1:5" ht="14.25" customHeight="1">
      <c r="A136" s="211"/>
      <c r="B136" s="218" t="s">
        <v>364</v>
      </c>
      <c r="C136" s="215"/>
      <c r="D136" s="216"/>
      <c r="E136" s="215" t="s">
        <v>247</v>
      </c>
    </row>
    <row r="137" spans="1:5" ht="14.25" customHeight="1">
      <c r="A137" s="211"/>
      <c r="B137" s="218" t="s">
        <v>365</v>
      </c>
      <c r="C137" s="215"/>
      <c r="D137" s="216"/>
      <c r="E137" s="215" t="s">
        <v>248</v>
      </c>
    </row>
    <row r="138" spans="1:5" ht="15" hidden="1" customHeight="1">
      <c r="A138" s="211"/>
      <c r="B138" s="214"/>
      <c r="C138" s="215"/>
      <c r="D138" s="216">
        <v>10</v>
      </c>
      <c r="E138" s="215"/>
    </row>
    <row r="139" spans="1:5" ht="15" hidden="1" customHeight="1">
      <c r="A139" s="211"/>
      <c r="B139" s="214"/>
      <c r="C139" s="215"/>
      <c r="D139" s="216">
        <v>11</v>
      </c>
      <c r="E139" s="215"/>
    </row>
    <row r="140" spans="1:5" ht="15" hidden="1" customHeight="1">
      <c r="A140" s="211"/>
      <c r="B140" s="214"/>
      <c r="C140" s="215"/>
      <c r="D140" s="216">
        <v>12</v>
      </c>
      <c r="E140" s="215"/>
    </row>
    <row r="141" spans="1:5" ht="15" hidden="1" customHeight="1">
      <c r="A141" s="211"/>
      <c r="B141" s="214"/>
      <c r="C141" s="215"/>
      <c r="D141" s="216">
        <v>13</v>
      </c>
      <c r="E141" s="215"/>
    </row>
    <row r="142" spans="1:5" ht="15" hidden="1" customHeight="1">
      <c r="A142" s="211"/>
      <c r="B142" s="214"/>
      <c r="C142" s="215"/>
      <c r="D142" s="216">
        <v>14</v>
      </c>
      <c r="E142" s="215"/>
    </row>
    <row r="143" spans="1:5" ht="15" hidden="1" customHeight="1">
      <c r="A143" s="211"/>
      <c r="B143" s="214"/>
      <c r="C143" s="215"/>
      <c r="D143" s="216">
        <v>15</v>
      </c>
      <c r="E143" s="215"/>
    </row>
    <row r="144" spans="1:5" ht="15" hidden="1" customHeight="1">
      <c r="A144" s="211"/>
      <c r="B144" s="214"/>
      <c r="C144" s="215"/>
      <c r="D144" s="216">
        <v>16</v>
      </c>
      <c r="E144" s="215"/>
    </row>
    <row r="145" spans="1:5" ht="15" hidden="1" customHeight="1">
      <c r="A145" s="211"/>
      <c r="B145" s="214"/>
      <c r="C145" s="215"/>
      <c r="D145" s="216">
        <v>17</v>
      </c>
      <c r="E145" s="215"/>
    </row>
    <row r="146" spans="1:5" ht="15" hidden="1" customHeight="1">
      <c r="A146" s="211"/>
      <c r="B146" s="214"/>
      <c r="C146" s="215"/>
      <c r="D146" s="216">
        <v>18</v>
      </c>
      <c r="E146" s="215"/>
    </row>
    <row r="147" spans="1:5" ht="15" hidden="1" customHeight="1">
      <c r="A147" s="211"/>
      <c r="B147" s="214"/>
      <c r="C147" s="215"/>
      <c r="D147" s="216">
        <v>19</v>
      </c>
      <c r="E147" s="215"/>
    </row>
    <row r="148" spans="1:5" ht="15" hidden="1" customHeight="1">
      <c r="A148" s="211"/>
      <c r="B148" s="214"/>
      <c r="C148" s="215"/>
      <c r="D148" s="216">
        <v>20</v>
      </c>
      <c r="E148" s="215"/>
    </row>
    <row r="149" spans="1:5" ht="15" hidden="1" customHeight="1">
      <c r="A149" s="211"/>
      <c r="B149" s="214"/>
      <c r="C149" s="215"/>
      <c r="D149" s="216">
        <v>21</v>
      </c>
      <c r="E149" s="215"/>
    </row>
    <row r="150" spans="1:5" ht="15" hidden="1" customHeight="1">
      <c r="A150" s="211"/>
      <c r="B150" s="214"/>
      <c r="C150" s="215"/>
      <c r="D150" s="216">
        <v>22</v>
      </c>
      <c r="E150" s="215"/>
    </row>
    <row r="151" spans="1:5" ht="15" hidden="1" customHeight="1">
      <c r="A151" s="211"/>
      <c r="B151" s="214"/>
      <c r="C151" s="215"/>
      <c r="D151" s="216">
        <v>23</v>
      </c>
      <c r="E151" s="215"/>
    </row>
    <row r="152" spans="1:5" ht="15" hidden="1" customHeight="1">
      <c r="A152" s="211"/>
      <c r="B152" s="214"/>
      <c r="C152" s="215"/>
      <c r="D152" s="216">
        <v>24</v>
      </c>
      <c r="E152" s="215"/>
    </row>
    <row r="153" spans="1:5" ht="15" hidden="1" customHeight="1">
      <c r="A153" s="211"/>
      <c r="B153" s="214"/>
      <c r="C153" s="215"/>
      <c r="D153" s="216">
        <v>25</v>
      </c>
      <c r="E153" s="215"/>
    </row>
    <row r="154" spans="1:5" ht="15" hidden="1" customHeight="1">
      <c r="A154" s="211"/>
      <c r="B154" s="214"/>
      <c r="C154" s="215"/>
      <c r="D154" s="216">
        <v>26</v>
      </c>
      <c r="E154" s="215"/>
    </row>
    <row r="155" spans="1:5" ht="15" hidden="1" customHeight="1">
      <c r="A155" s="211"/>
      <c r="B155" s="214"/>
      <c r="C155" s="215"/>
      <c r="D155" s="216">
        <v>27</v>
      </c>
      <c r="E155" s="215"/>
    </row>
    <row r="156" spans="1:5" ht="15" hidden="1" customHeight="1">
      <c r="A156" s="211"/>
      <c r="B156" s="214"/>
      <c r="C156" s="215"/>
      <c r="D156" s="216">
        <v>28</v>
      </c>
      <c r="E156" s="215"/>
    </row>
    <row r="157" spans="1:5" ht="15" hidden="1" customHeight="1">
      <c r="A157" s="211"/>
      <c r="B157" s="214"/>
      <c r="C157" s="215"/>
      <c r="D157" s="216">
        <v>29</v>
      </c>
      <c r="E157" s="215"/>
    </row>
    <row r="158" spans="1:5" ht="15" hidden="1" customHeight="1">
      <c r="A158" s="211"/>
      <c r="B158" s="214"/>
      <c r="C158" s="215"/>
      <c r="D158" s="216">
        <v>30</v>
      </c>
      <c r="E158" s="215"/>
    </row>
    <row r="159" spans="1:5" ht="15" hidden="1" customHeight="1">
      <c r="A159" s="211"/>
      <c r="B159" s="214"/>
      <c r="C159" s="215"/>
      <c r="D159" s="216">
        <v>31</v>
      </c>
      <c r="E159" s="215"/>
    </row>
    <row r="160" spans="1:5" ht="15" hidden="1" customHeight="1">
      <c r="A160" s="211"/>
      <c r="B160" s="214"/>
      <c r="C160" s="215"/>
      <c r="D160" s="216">
        <v>32</v>
      </c>
      <c r="E160" s="215"/>
    </row>
    <row r="161" spans="1:5" ht="15" hidden="1" customHeight="1">
      <c r="A161" s="211"/>
      <c r="B161" s="214"/>
      <c r="C161" s="215"/>
      <c r="D161" s="216">
        <v>33</v>
      </c>
      <c r="E161" s="215"/>
    </row>
    <row r="162" spans="1:5" ht="15" hidden="1" customHeight="1">
      <c r="A162" s="211"/>
      <c r="B162" s="214"/>
      <c r="C162" s="215"/>
      <c r="D162" s="216">
        <v>34</v>
      </c>
      <c r="E162" s="215"/>
    </row>
    <row r="163" spans="1:5" ht="15" hidden="1" customHeight="1">
      <c r="A163" s="211"/>
      <c r="B163" s="214"/>
      <c r="C163" s="215"/>
      <c r="D163" s="216">
        <v>35</v>
      </c>
      <c r="E163" s="215"/>
    </row>
    <row r="164" spans="1:5" ht="15" hidden="1" customHeight="1">
      <c r="A164" s="211"/>
      <c r="B164" s="214"/>
      <c r="C164" s="215"/>
      <c r="D164" s="216">
        <v>36</v>
      </c>
      <c r="E164" s="215"/>
    </row>
    <row r="165" spans="1:5" ht="15" hidden="1" customHeight="1">
      <c r="A165" s="211"/>
      <c r="B165" s="214"/>
      <c r="C165" s="215"/>
      <c r="D165" s="216">
        <v>37</v>
      </c>
      <c r="E165" s="215"/>
    </row>
    <row r="166" spans="1:5" ht="15" hidden="1" customHeight="1">
      <c r="A166" s="211"/>
      <c r="B166" s="214"/>
      <c r="C166" s="215"/>
      <c r="D166" s="216">
        <v>38</v>
      </c>
      <c r="E166" s="215"/>
    </row>
    <row r="167" spans="1:5" ht="15" hidden="1" customHeight="1">
      <c r="A167" s="211"/>
      <c r="B167" s="214"/>
      <c r="C167" s="215"/>
      <c r="D167" s="216">
        <v>39</v>
      </c>
      <c r="E167" s="215"/>
    </row>
    <row r="168" spans="1:5" ht="15" hidden="1" customHeight="1">
      <c r="A168" s="211"/>
      <c r="B168" s="214"/>
      <c r="C168" s="215"/>
      <c r="D168" s="216">
        <v>40</v>
      </c>
      <c r="E168" s="215"/>
    </row>
    <row r="169" spans="1:5" ht="15" hidden="1" customHeight="1">
      <c r="A169" s="211"/>
      <c r="B169" s="214"/>
      <c r="C169" s="215"/>
      <c r="D169" s="216">
        <v>41</v>
      </c>
      <c r="E169" s="215"/>
    </row>
    <row r="170" spans="1:5" ht="15" hidden="1" customHeight="1">
      <c r="A170" s="211"/>
      <c r="B170" s="214"/>
      <c r="C170" s="215"/>
      <c r="D170" s="216">
        <v>42</v>
      </c>
      <c r="E170" s="215"/>
    </row>
    <row r="171" spans="1:5" ht="15" hidden="1" customHeight="1">
      <c r="A171" s="211"/>
      <c r="B171" s="214"/>
      <c r="C171" s="215"/>
      <c r="D171" s="216">
        <v>43</v>
      </c>
      <c r="E171" s="215"/>
    </row>
    <row r="172" spans="1:5" ht="15" hidden="1" customHeight="1">
      <c r="A172" s="211"/>
      <c r="B172" s="214"/>
      <c r="C172" s="215"/>
      <c r="D172" s="216">
        <v>44</v>
      </c>
      <c r="E172" s="215"/>
    </row>
    <row r="173" spans="1:5" ht="15" hidden="1" customHeight="1">
      <c r="A173" s="211"/>
      <c r="B173" s="214"/>
      <c r="C173" s="215"/>
      <c r="D173" s="216">
        <v>45</v>
      </c>
      <c r="E173" s="215"/>
    </row>
    <row r="174" spans="1:5" ht="15" hidden="1" customHeight="1">
      <c r="A174" s="211"/>
      <c r="B174" s="214"/>
      <c r="C174" s="215"/>
      <c r="D174" s="216">
        <v>46</v>
      </c>
      <c r="E174" s="215"/>
    </row>
    <row r="175" spans="1:5" ht="15" hidden="1" customHeight="1">
      <c r="A175" s="211"/>
      <c r="B175" s="214"/>
      <c r="C175" s="215"/>
      <c r="D175" s="216">
        <v>47</v>
      </c>
      <c r="E175" s="215"/>
    </row>
    <row r="176" spans="1:5" ht="15" hidden="1" customHeight="1">
      <c r="A176" s="211"/>
      <c r="B176" s="214"/>
      <c r="C176" s="215"/>
      <c r="D176" s="216">
        <v>48</v>
      </c>
      <c r="E176" s="215"/>
    </row>
    <row r="177" spans="1:5" ht="15" hidden="1" customHeight="1">
      <c r="A177" s="211"/>
      <c r="B177" s="214"/>
      <c r="C177" s="215"/>
      <c r="D177" s="216">
        <v>49</v>
      </c>
      <c r="E177" s="215"/>
    </row>
    <row r="178" spans="1:5" ht="15" hidden="1" customHeight="1">
      <c r="A178" s="211"/>
      <c r="B178" s="214"/>
      <c r="C178" s="215"/>
      <c r="D178" s="216">
        <v>50</v>
      </c>
      <c r="E178" s="215"/>
    </row>
    <row r="179" spans="1:5" ht="15" hidden="1" customHeight="1">
      <c r="A179" s="211"/>
      <c r="B179" s="214"/>
      <c r="C179" s="215"/>
      <c r="D179" s="216">
        <v>51</v>
      </c>
      <c r="E179" s="215"/>
    </row>
    <row r="180" spans="1:5" ht="15" hidden="1" customHeight="1">
      <c r="A180" s="211"/>
      <c r="B180" s="214"/>
      <c r="C180" s="215"/>
      <c r="D180" s="216">
        <v>52</v>
      </c>
      <c r="E180" s="215"/>
    </row>
    <row r="181" spans="1:5" ht="15" hidden="1" customHeight="1">
      <c r="A181" s="211"/>
      <c r="B181" s="214"/>
      <c r="C181" s="215"/>
      <c r="D181" s="216">
        <v>53</v>
      </c>
      <c r="E181" s="215"/>
    </row>
    <row r="182" spans="1:5" ht="15" hidden="1" customHeight="1">
      <c r="A182" s="211"/>
      <c r="B182" s="214"/>
      <c r="C182" s="215"/>
      <c r="D182" s="216">
        <v>54</v>
      </c>
      <c r="E182" s="215"/>
    </row>
    <row r="183" spans="1:5" ht="15" hidden="1" customHeight="1">
      <c r="A183" s="211"/>
      <c r="B183" s="214"/>
      <c r="C183" s="215"/>
      <c r="D183" s="216">
        <v>55</v>
      </c>
      <c r="E183" s="215"/>
    </row>
    <row r="184" spans="1:5" ht="15" hidden="1" customHeight="1">
      <c r="A184" s="211"/>
      <c r="B184" s="214"/>
      <c r="C184" s="215"/>
      <c r="D184" s="216">
        <v>56</v>
      </c>
      <c r="E184" s="215"/>
    </row>
    <row r="185" spans="1:5" ht="15" hidden="1" customHeight="1">
      <c r="A185" s="211"/>
      <c r="B185" s="214"/>
      <c r="C185" s="215"/>
      <c r="D185" s="216">
        <v>57</v>
      </c>
      <c r="E185" s="215"/>
    </row>
    <row r="186" spans="1:5" ht="15" hidden="1" customHeight="1">
      <c r="A186" s="211"/>
      <c r="B186" s="214"/>
      <c r="C186" s="215"/>
      <c r="D186" s="216">
        <v>58</v>
      </c>
      <c r="E186" s="215"/>
    </row>
    <row r="187" spans="1:5" ht="15" hidden="1" customHeight="1">
      <c r="A187" s="211"/>
      <c r="B187" s="214"/>
      <c r="C187" s="215"/>
      <c r="D187" s="216">
        <v>59</v>
      </c>
      <c r="E187" s="215"/>
    </row>
    <row r="188" spans="1:5" ht="15" hidden="1" customHeight="1">
      <c r="A188" s="211"/>
      <c r="B188" s="214"/>
      <c r="C188" s="215"/>
      <c r="D188" s="216">
        <v>60</v>
      </c>
      <c r="E188" s="215"/>
    </row>
    <row r="189" spans="1:5" ht="15" hidden="1" customHeight="1">
      <c r="A189" s="211"/>
      <c r="B189" s="214"/>
      <c r="C189" s="215"/>
      <c r="D189" s="216">
        <v>61</v>
      </c>
      <c r="E189" s="215"/>
    </row>
    <row r="190" spans="1:5" ht="15" hidden="1" customHeight="1">
      <c r="A190" s="211"/>
      <c r="B190" s="214"/>
      <c r="C190" s="215"/>
      <c r="D190" s="216">
        <v>62</v>
      </c>
      <c r="E190" s="215"/>
    </row>
    <row r="191" spans="1:5" ht="15" hidden="1" customHeight="1">
      <c r="A191" s="211"/>
      <c r="B191" s="214"/>
      <c r="C191" s="215"/>
      <c r="D191" s="216">
        <v>63</v>
      </c>
      <c r="E191" s="215"/>
    </row>
    <row r="192" spans="1:5" ht="15" hidden="1" customHeight="1">
      <c r="A192" s="211"/>
      <c r="B192" s="214"/>
      <c r="C192" s="215"/>
      <c r="D192" s="216">
        <v>64</v>
      </c>
      <c r="E192" s="215"/>
    </row>
    <row r="193" spans="1:5" ht="15" hidden="1" customHeight="1">
      <c r="A193" s="211"/>
      <c r="B193" s="214"/>
      <c r="C193" s="215"/>
      <c r="D193" s="216">
        <v>65</v>
      </c>
      <c r="E193" s="215"/>
    </row>
    <row r="194" spans="1:5" ht="15" hidden="1" customHeight="1">
      <c r="A194" s="211"/>
      <c r="B194" s="214"/>
      <c r="C194" s="215"/>
      <c r="D194" s="216">
        <v>66</v>
      </c>
      <c r="E194" s="215"/>
    </row>
    <row r="195" spans="1:5" ht="15" hidden="1" customHeight="1">
      <c r="A195" s="211"/>
      <c r="B195" s="214"/>
      <c r="C195" s="215"/>
      <c r="D195" s="216">
        <v>67</v>
      </c>
      <c r="E195" s="215"/>
    </row>
    <row r="196" spans="1:5" ht="15" hidden="1" customHeight="1">
      <c r="A196" s="211"/>
      <c r="B196" s="214"/>
      <c r="C196" s="215"/>
      <c r="D196" s="216">
        <v>68</v>
      </c>
      <c r="E196" s="215"/>
    </row>
    <row r="197" spans="1:5" ht="15" hidden="1" customHeight="1">
      <c r="A197" s="211"/>
      <c r="B197" s="214"/>
      <c r="C197" s="215"/>
      <c r="D197" s="216">
        <v>69</v>
      </c>
      <c r="E197" s="215"/>
    </row>
    <row r="198" spans="1:5" ht="15" hidden="1" customHeight="1">
      <c r="A198" s="211"/>
      <c r="B198" s="214"/>
      <c r="C198" s="215"/>
      <c r="D198" s="216">
        <v>70</v>
      </c>
      <c r="E198" s="215"/>
    </row>
    <row r="199" spans="1:5" ht="15" hidden="1" customHeight="1">
      <c r="A199" s="211"/>
      <c r="B199" s="214"/>
      <c r="C199" s="215"/>
      <c r="D199" s="216">
        <v>71</v>
      </c>
      <c r="E199" s="215"/>
    </row>
    <row r="200" spans="1:5" ht="15" hidden="1" customHeight="1">
      <c r="A200" s="211"/>
      <c r="B200" s="214"/>
      <c r="C200" s="215"/>
      <c r="D200" s="216">
        <v>72</v>
      </c>
      <c r="E200" s="215"/>
    </row>
    <row r="201" spans="1:5" ht="15" hidden="1" customHeight="1">
      <c r="A201" s="211"/>
      <c r="B201" s="214"/>
      <c r="C201" s="215"/>
      <c r="D201" s="216">
        <v>73</v>
      </c>
      <c r="E201" s="215"/>
    </row>
    <row r="202" spans="1:5" ht="15" hidden="1" customHeight="1">
      <c r="A202" s="211"/>
      <c r="B202" s="214"/>
      <c r="C202" s="215"/>
      <c r="D202" s="216">
        <v>74</v>
      </c>
      <c r="E202" s="215"/>
    </row>
    <row r="203" spans="1:5" ht="15" hidden="1" customHeight="1">
      <c r="A203" s="211"/>
      <c r="B203" s="214"/>
      <c r="C203" s="215"/>
      <c r="D203" s="216">
        <v>75</v>
      </c>
      <c r="E203" s="215"/>
    </row>
    <row r="204" spans="1:5" ht="15" hidden="1" customHeight="1">
      <c r="A204" s="211"/>
      <c r="B204" s="214"/>
      <c r="C204" s="215"/>
      <c r="D204" s="216">
        <v>76</v>
      </c>
      <c r="E204" s="215"/>
    </row>
    <row r="205" spans="1:5" ht="15" hidden="1" customHeight="1">
      <c r="A205" s="211"/>
      <c r="B205" s="214"/>
      <c r="C205" s="215"/>
      <c r="D205" s="216">
        <v>77</v>
      </c>
      <c r="E205" s="215"/>
    </row>
    <row r="206" spans="1:5" ht="15" hidden="1" customHeight="1">
      <c r="A206" s="211"/>
      <c r="B206" s="214"/>
      <c r="C206" s="215"/>
      <c r="D206" s="216">
        <v>78</v>
      </c>
      <c r="E206" s="215"/>
    </row>
    <row r="207" spans="1:5" ht="15" hidden="1" customHeight="1">
      <c r="A207" s="211"/>
      <c r="B207" s="214"/>
      <c r="C207" s="215"/>
      <c r="D207" s="216">
        <v>79</v>
      </c>
      <c r="E207" s="215"/>
    </row>
    <row r="208" spans="1:5" ht="15" hidden="1" customHeight="1">
      <c r="A208" s="211"/>
      <c r="B208" s="214"/>
      <c r="C208" s="215"/>
      <c r="D208" s="216">
        <v>80</v>
      </c>
      <c r="E208" s="215"/>
    </row>
    <row r="209" spans="1:5" ht="15" hidden="1" customHeight="1">
      <c r="A209" s="211"/>
      <c r="B209" s="214"/>
      <c r="C209" s="215"/>
      <c r="D209" s="216">
        <v>81</v>
      </c>
      <c r="E209" s="215"/>
    </row>
    <row r="210" spans="1:5" ht="15" customHeight="1">
      <c r="A210" s="211"/>
      <c r="B210" s="218"/>
      <c r="C210" s="215"/>
      <c r="D210" s="216"/>
      <c r="E210" s="217" t="s">
        <v>24</v>
      </c>
    </row>
    <row r="211" spans="1:5" ht="15" customHeight="1">
      <c r="A211" s="211"/>
      <c r="B211" s="218"/>
      <c r="C211" s="215"/>
      <c r="D211" s="216"/>
      <c r="E211" s="217" t="s">
        <v>39</v>
      </c>
    </row>
    <row r="212" spans="1:5" ht="14.25" customHeight="1">
      <c r="A212" s="663" t="s">
        <v>19</v>
      </c>
      <c r="B212" s="663"/>
      <c r="C212" s="237"/>
      <c r="D212" s="238">
        <v>1</v>
      </c>
      <c r="E212" s="239" t="s">
        <v>57</v>
      </c>
    </row>
    <row r="213" spans="1:5" ht="14.25" customHeight="1">
      <c r="A213" s="211"/>
      <c r="B213" s="264" t="s">
        <v>349</v>
      </c>
      <c r="C213" s="207"/>
      <c r="D213" s="206"/>
      <c r="E213" s="207" t="s">
        <v>350</v>
      </c>
    </row>
    <row r="214" spans="1:5" ht="14.25" customHeight="1">
      <c r="A214" s="211"/>
      <c r="B214" s="264" t="s">
        <v>351</v>
      </c>
      <c r="C214" s="207"/>
      <c r="D214" s="206"/>
      <c r="E214" s="213" t="s">
        <v>21</v>
      </c>
    </row>
    <row r="215" spans="1:5" ht="14.25" customHeight="1">
      <c r="A215" s="211"/>
      <c r="B215" s="264" t="s">
        <v>352</v>
      </c>
      <c r="C215" s="207"/>
      <c r="D215" s="206"/>
      <c r="E215" s="213" t="s">
        <v>353</v>
      </c>
    </row>
    <row r="216" spans="1:5" ht="14.25" customHeight="1">
      <c r="A216" s="211"/>
      <c r="B216" s="264" t="s">
        <v>355</v>
      </c>
      <c r="C216" s="207"/>
      <c r="D216" s="206"/>
      <c r="E216" s="213" t="s">
        <v>354</v>
      </c>
    </row>
    <row r="217" spans="1:5" ht="14.25" customHeight="1">
      <c r="A217" s="211"/>
      <c r="B217" s="264" t="s">
        <v>356</v>
      </c>
      <c r="C217" s="207"/>
      <c r="D217" s="206"/>
      <c r="E217" s="213" t="s">
        <v>237</v>
      </c>
    </row>
    <row r="218" spans="1:5" ht="14.25" customHeight="1">
      <c r="A218" s="211"/>
      <c r="B218" s="264" t="s">
        <v>357</v>
      </c>
      <c r="C218" s="207"/>
      <c r="D218" s="206"/>
      <c r="E218" s="213" t="s">
        <v>238</v>
      </c>
    </row>
    <row r="219" spans="1:5" ht="14.25" customHeight="1">
      <c r="A219" s="211"/>
      <c r="B219" s="264" t="s">
        <v>358</v>
      </c>
      <c r="C219" s="207"/>
      <c r="D219" s="206"/>
      <c r="E219" s="213" t="s">
        <v>22</v>
      </c>
    </row>
    <row r="220" spans="1:5" ht="29.25" customHeight="1">
      <c r="A220" s="211"/>
      <c r="B220" s="264" t="s">
        <v>359</v>
      </c>
      <c r="C220" s="207"/>
      <c r="D220" s="206"/>
      <c r="E220" s="240" t="s">
        <v>240</v>
      </c>
    </row>
    <row r="221" spans="1:5" ht="27.75" customHeight="1">
      <c r="A221" s="211"/>
      <c r="B221" s="264" t="s">
        <v>360</v>
      </c>
      <c r="C221" s="207"/>
      <c r="D221" s="206"/>
      <c r="E221" s="207" t="s">
        <v>241</v>
      </c>
    </row>
    <row r="222" spans="1:5" ht="14.25" customHeight="1">
      <c r="A222" s="211"/>
      <c r="B222" s="218" t="s">
        <v>362</v>
      </c>
      <c r="C222" s="215"/>
      <c r="D222" s="216"/>
      <c r="E222" s="215" t="s">
        <v>243</v>
      </c>
    </row>
    <row r="223" spans="1:5" ht="14.25" customHeight="1">
      <c r="A223" s="211"/>
      <c r="B223" s="218" t="s">
        <v>363</v>
      </c>
      <c r="C223" s="215"/>
      <c r="D223" s="216"/>
      <c r="E223" s="215" t="s">
        <v>361</v>
      </c>
    </row>
    <row r="224" spans="1:5" ht="14.25" customHeight="1">
      <c r="A224" s="211"/>
      <c r="B224" s="218" t="s">
        <v>364</v>
      </c>
      <c r="C224" s="215"/>
      <c r="D224" s="216"/>
      <c r="E224" s="215" t="s">
        <v>247</v>
      </c>
    </row>
    <row r="225" spans="1:5" ht="14.25" customHeight="1">
      <c r="A225" s="211"/>
      <c r="B225" s="218" t="s">
        <v>365</v>
      </c>
      <c r="C225" s="215"/>
      <c r="D225" s="216"/>
      <c r="E225" s="215" t="s">
        <v>248</v>
      </c>
    </row>
    <row r="226" spans="1:5" ht="15" hidden="1" customHeight="1">
      <c r="A226" s="211"/>
      <c r="B226" s="214"/>
      <c r="C226" s="215"/>
      <c r="D226" s="216">
        <v>10</v>
      </c>
      <c r="E226" s="215"/>
    </row>
    <row r="227" spans="1:5" ht="15" hidden="1" customHeight="1">
      <c r="A227" s="211"/>
      <c r="B227" s="214"/>
      <c r="C227" s="215"/>
      <c r="D227" s="216">
        <v>11</v>
      </c>
      <c r="E227" s="215"/>
    </row>
    <row r="228" spans="1:5" ht="15" hidden="1" customHeight="1">
      <c r="A228" s="211"/>
      <c r="B228" s="214"/>
      <c r="C228" s="215"/>
      <c r="D228" s="216">
        <v>12</v>
      </c>
      <c r="E228" s="215"/>
    </row>
    <row r="229" spans="1:5" ht="15" hidden="1" customHeight="1">
      <c r="A229" s="211"/>
      <c r="B229" s="214"/>
      <c r="C229" s="215"/>
      <c r="D229" s="216">
        <v>13</v>
      </c>
      <c r="E229" s="215"/>
    </row>
    <row r="230" spans="1:5" ht="15" hidden="1" customHeight="1">
      <c r="A230" s="211"/>
      <c r="B230" s="214"/>
      <c r="C230" s="215"/>
      <c r="D230" s="216">
        <v>14</v>
      </c>
      <c r="E230" s="215"/>
    </row>
    <row r="231" spans="1:5" ht="15" hidden="1" customHeight="1">
      <c r="A231" s="211"/>
      <c r="B231" s="214"/>
      <c r="C231" s="215"/>
      <c r="D231" s="216">
        <v>15</v>
      </c>
      <c r="E231" s="215"/>
    </row>
    <row r="232" spans="1:5" ht="15" hidden="1" customHeight="1">
      <c r="A232" s="211"/>
      <c r="B232" s="214"/>
      <c r="C232" s="215"/>
      <c r="D232" s="216">
        <v>16</v>
      </c>
      <c r="E232" s="215"/>
    </row>
    <row r="233" spans="1:5" ht="15" hidden="1" customHeight="1">
      <c r="A233" s="211"/>
      <c r="B233" s="214"/>
      <c r="C233" s="215"/>
      <c r="D233" s="216">
        <v>17</v>
      </c>
      <c r="E233" s="215"/>
    </row>
    <row r="234" spans="1:5" ht="15" hidden="1" customHeight="1">
      <c r="A234" s="211"/>
      <c r="B234" s="214"/>
      <c r="C234" s="215"/>
      <c r="D234" s="216">
        <v>18</v>
      </c>
      <c r="E234" s="215"/>
    </row>
    <row r="235" spans="1:5" ht="15" hidden="1" customHeight="1">
      <c r="A235" s="211"/>
      <c r="B235" s="214"/>
      <c r="C235" s="215"/>
      <c r="D235" s="216">
        <v>19</v>
      </c>
      <c r="E235" s="215"/>
    </row>
    <row r="236" spans="1:5" ht="15" hidden="1" customHeight="1">
      <c r="A236" s="211"/>
      <c r="B236" s="214"/>
      <c r="C236" s="215"/>
      <c r="D236" s="216">
        <v>20</v>
      </c>
      <c r="E236" s="215"/>
    </row>
    <row r="237" spans="1:5" ht="15" hidden="1" customHeight="1">
      <c r="A237" s="211"/>
      <c r="B237" s="214"/>
      <c r="C237" s="215"/>
      <c r="D237" s="216">
        <v>21</v>
      </c>
      <c r="E237" s="215"/>
    </row>
    <row r="238" spans="1:5" ht="15" hidden="1" customHeight="1">
      <c r="A238" s="211"/>
      <c r="B238" s="214"/>
      <c r="C238" s="215"/>
      <c r="D238" s="216">
        <v>22</v>
      </c>
      <c r="E238" s="215"/>
    </row>
    <row r="239" spans="1:5" ht="15" hidden="1" customHeight="1">
      <c r="A239" s="211"/>
      <c r="B239" s="214"/>
      <c r="C239" s="215"/>
      <c r="D239" s="216">
        <v>23</v>
      </c>
      <c r="E239" s="215"/>
    </row>
    <row r="240" spans="1:5" ht="15" hidden="1" customHeight="1">
      <c r="A240" s="211"/>
      <c r="B240" s="214"/>
      <c r="C240" s="215"/>
      <c r="D240" s="216">
        <v>24</v>
      </c>
      <c r="E240" s="215"/>
    </row>
    <row r="241" spans="1:5" ht="15" hidden="1" customHeight="1">
      <c r="A241" s="211"/>
      <c r="B241" s="214"/>
      <c r="C241" s="215"/>
      <c r="D241" s="216">
        <v>25</v>
      </c>
      <c r="E241" s="215"/>
    </row>
    <row r="242" spans="1:5" ht="15" hidden="1" customHeight="1">
      <c r="A242" s="211"/>
      <c r="B242" s="214"/>
      <c r="C242" s="215"/>
      <c r="D242" s="216">
        <v>26</v>
      </c>
      <c r="E242" s="215"/>
    </row>
    <row r="243" spans="1:5" ht="15" hidden="1" customHeight="1">
      <c r="A243" s="211"/>
      <c r="B243" s="214"/>
      <c r="C243" s="215"/>
      <c r="D243" s="216">
        <v>27</v>
      </c>
      <c r="E243" s="215"/>
    </row>
    <row r="244" spans="1:5" ht="15" hidden="1" customHeight="1">
      <c r="A244" s="211"/>
      <c r="B244" s="214"/>
      <c r="C244" s="215"/>
      <c r="D244" s="216">
        <v>28</v>
      </c>
      <c r="E244" s="215"/>
    </row>
    <row r="245" spans="1:5" ht="15" hidden="1" customHeight="1">
      <c r="A245" s="211"/>
      <c r="B245" s="214"/>
      <c r="C245" s="215"/>
      <c r="D245" s="216">
        <v>29</v>
      </c>
      <c r="E245" s="215"/>
    </row>
    <row r="246" spans="1:5" ht="15" hidden="1" customHeight="1">
      <c r="A246" s="211"/>
      <c r="B246" s="214"/>
      <c r="C246" s="215"/>
      <c r="D246" s="216">
        <v>30</v>
      </c>
      <c r="E246" s="215"/>
    </row>
    <row r="247" spans="1:5" ht="15" hidden="1" customHeight="1">
      <c r="A247" s="211"/>
      <c r="B247" s="214"/>
      <c r="C247" s="215"/>
      <c r="D247" s="216">
        <v>31</v>
      </c>
      <c r="E247" s="215"/>
    </row>
    <row r="248" spans="1:5" ht="15" hidden="1" customHeight="1">
      <c r="A248" s="211"/>
      <c r="B248" s="214"/>
      <c r="C248" s="215"/>
      <c r="D248" s="216">
        <v>32</v>
      </c>
      <c r="E248" s="215"/>
    </row>
    <row r="249" spans="1:5" ht="15" hidden="1" customHeight="1">
      <c r="A249" s="211"/>
      <c r="B249" s="214"/>
      <c r="C249" s="215"/>
      <c r="D249" s="216">
        <v>33</v>
      </c>
      <c r="E249" s="215"/>
    </row>
    <row r="250" spans="1:5" ht="15" hidden="1" customHeight="1">
      <c r="A250" s="211"/>
      <c r="B250" s="214"/>
      <c r="C250" s="215"/>
      <c r="D250" s="216">
        <v>34</v>
      </c>
      <c r="E250" s="215"/>
    </row>
    <row r="251" spans="1:5" ht="15" hidden="1" customHeight="1">
      <c r="A251" s="211"/>
      <c r="B251" s="214"/>
      <c r="C251" s="215"/>
      <c r="D251" s="216">
        <v>35</v>
      </c>
      <c r="E251" s="215"/>
    </row>
    <row r="252" spans="1:5" ht="15" hidden="1" customHeight="1">
      <c r="A252" s="211"/>
      <c r="B252" s="214"/>
      <c r="C252" s="215"/>
      <c r="D252" s="216">
        <v>36</v>
      </c>
      <c r="E252" s="215"/>
    </row>
    <row r="253" spans="1:5" ht="15" hidden="1" customHeight="1">
      <c r="A253" s="211"/>
      <c r="B253" s="214"/>
      <c r="C253" s="215"/>
      <c r="D253" s="216">
        <v>37</v>
      </c>
      <c r="E253" s="215"/>
    </row>
    <row r="254" spans="1:5" ht="15" hidden="1" customHeight="1">
      <c r="A254" s="211"/>
      <c r="B254" s="214"/>
      <c r="C254" s="215"/>
      <c r="D254" s="216">
        <v>38</v>
      </c>
      <c r="E254" s="215"/>
    </row>
    <row r="255" spans="1:5" ht="15" hidden="1" customHeight="1">
      <c r="A255" s="211"/>
      <c r="B255" s="214"/>
      <c r="C255" s="215"/>
      <c r="D255" s="216">
        <v>39</v>
      </c>
      <c r="E255" s="215"/>
    </row>
    <row r="256" spans="1:5" ht="15" hidden="1" customHeight="1">
      <c r="A256" s="211"/>
      <c r="B256" s="214"/>
      <c r="C256" s="215"/>
      <c r="D256" s="216">
        <v>40</v>
      </c>
      <c r="E256" s="215"/>
    </row>
    <row r="257" spans="1:5" ht="15" hidden="1" customHeight="1">
      <c r="A257" s="211"/>
      <c r="B257" s="214"/>
      <c r="C257" s="215"/>
      <c r="D257" s="216">
        <v>41</v>
      </c>
      <c r="E257" s="215"/>
    </row>
    <row r="258" spans="1:5" ht="15" hidden="1" customHeight="1">
      <c r="A258" s="211"/>
      <c r="B258" s="214"/>
      <c r="C258" s="215"/>
      <c r="D258" s="216">
        <v>42</v>
      </c>
      <c r="E258" s="215"/>
    </row>
    <row r="259" spans="1:5" ht="15" hidden="1" customHeight="1">
      <c r="A259" s="211"/>
      <c r="B259" s="214"/>
      <c r="C259" s="215"/>
      <c r="D259" s="216">
        <v>43</v>
      </c>
      <c r="E259" s="215"/>
    </row>
    <row r="260" spans="1:5" ht="15" hidden="1" customHeight="1">
      <c r="A260" s="211"/>
      <c r="B260" s="214"/>
      <c r="C260" s="215"/>
      <c r="D260" s="216">
        <v>44</v>
      </c>
      <c r="E260" s="215"/>
    </row>
    <row r="261" spans="1:5" ht="15" hidden="1" customHeight="1">
      <c r="A261" s="211"/>
      <c r="B261" s="214"/>
      <c r="C261" s="215"/>
      <c r="D261" s="216">
        <v>45</v>
      </c>
      <c r="E261" s="215"/>
    </row>
    <row r="262" spans="1:5" ht="15" hidden="1" customHeight="1">
      <c r="A262" s="211"/>
      <c r="B262" s="214"/>
      <c r="C262" s="215"/>
      <c r="D262" s="216">
        <v>46</v>
      </c>
      <c r="E262" s="215"/>
    </row>
    <row r="263" spans="1:5" ht="15" hidden="1" customHeight="1">
      <c r="A263" s="211"/>
      <c r="B263" s="214"/>
      <c r="C263" s="215"/>
      <c r="D263" s="216">
        <v>47</v>
      </c>
      <c r="E263" s="215"/>
    </row>
    <row r="264" spans="1:5" ht="15" hidden="1" customHeight="1">
      <c r="A264" s="211"/>
      <c r="B264" s="214"/>
      <c r="C264" s="215"/>
      <c r="D264" s="216">
        <v>48</v>
      </c>
      <c r="E264" s="215"/>
    </row>
    <row r="265" spans="1:5" ht="15" hidden="1" customHeight="1">
      <c r="A265" s="211"/>
      <c r="B265" s="214"/>
      <c r="C265" s="215"/>
      <c r="D265" s="216">
        <v>49</v>
      </c>
      <c r="E265" s="215"/>
    </row>
    <row r="266" spans="1:5" ht="15" hidden="1" customHeight="1">
      <c r="A266" s="211"/>
      <c r="B266" s="214"/>
      <c r="C266" s="215"/>
      <c r="D266" s="216">
        <v>50</v>
      </c>
      <c r="E266" s="215"/>
    </row>
    <row r="267" spans="1:5" ht="15" hidden="1" customHeight="1">
      <c r="A267" s="211"/>
      <c r="B267" s="214"/>
      <c r="C267" s="215"/>
      <c r="D267" s="216">
        <v>51</v>
      </c>
      <c r="E267" s="215"/>
    </row>
    <row r="268" spans="1:5" ht="15" hidden="1" customHeight="1">
      <c r="A268" s="211"/>
      <c r="B268" s="214"/>
      <c r="C268" s="215"/>
      <c r="D268" s="216">
        <v>52</v>
      </c>
      <c r="E268" s="215"/>
    </row>
    <row r="269" spans="1:5" ht="15" hidden="1" customHeight="1">
      <c r="A269" s="211"/>
      <c r="B269" s="214"/>
      <c r="C269" s="215"/>
      <c r="D269" s="216">
        <v>53</v>
      </c>
      <c r="E269" s="215"/>
    </row>
    <row r="270" spans="1:5" ht="15" hidden="1" customHeight="1">
      <c r="A270" s="211"/>
      <c r="B270" s="214"/>
      <c r="C270" s="215"/>
      <c r="D270" s="216">
        <v>54</v>
      </c>
      <c r="E270" s="215"/>
    </row>
    <row r="271" spans="1:5" ht="15" hidden="1" customHeight="1">
      <c r="A271" s="211"/>
      <c r="B271" s="214"/>
      <c r="C271" s="215"/>
      <c r="D271" s="216">
        <v>55</v>
      </c>
      <c r="E271" s="215"/>
    </row>
    <row r="272" spans="1:5" ht="15" hidden="1" customHeight="1">
      <c r="A272" s="211"/>
      <c r="B272" s="214"/>
      <c r="C272" s="215"/>
      <c r="D272" s="216">
        <v>56</v>
      </c>
      <c r="E272" s="215"/>
    </row>
    <row r="273" spans="1:5" ht="15" hidden="1" customHeight="1">
      <c r="A273" s="211"/>
      <c r="B273" s="214"/>
      <c r="C273" s="215"/>
      <c r="D273" s="216">
        <v>57</v>
      </c>
      <c r="E273" s="215"/>
    </row>
    <row r="274" spans="1:5" ht="15" hidden="1" customHeight="1">
      <c r="A274" s="211"/>
      <c r="B274" s="214"/>
      <c r="C274" s="215"/>
      <c r="D274" s="216">
        <v>58</v>
      </c>
      <c r="E274" s="215"/>
    </row>
    <row r="275" spans="1:5" ht="15" hidden="1" customHeight="1">
      <c r="A275" s="211"/>
      <c r="B275" s="214"/>
      <c r="C275" s="215"/>
      <c r="D275" s="216">
        <v>59</v>
      </c>
      <c r="E275" s="215"/>
    </row>
    <row r="276" spans="1:5" ht="15" hidden="1" customHeight="1">
      <c r="A276" s="211"/>
      <c r="B276" s="214"/>
      <c r="C276" s="215"/>
      <c r="D276" s="216">
        <v>60</v>
      </c>
      <c r="E276" s="215"/>
    </row>
    <row r="277" spans="1:5" ht="15" hidden="1" customHeight="1">
      <c r="A277" s="211"/>
      <c r="B277" s="214"/>
      <c r="C277" s="215"/>
      <c r="D277" s="216">
        <v>61</v>
      </c>
      <c r="E277" s="215"/>
    </row>
    <row r="278" spans="1:5" ht="15" hidden="1" customHeight="1">
      <c r="A278" s="211"/>
      <c r="B278" s="214"/>
      <c r="C278" s="215"/>
      <c r="D278" s="216">
        <v>62</v>
      </c>
      <c r="E278" s="215"/>
    </row>
    <row r="279" spans="1:5" ht="15" hidden="1" customHeight="1">
      <c r="A279" s="211"/>
      <c r="B279" s="214"/>
      <c r="C279" s="215"/>
      <c r="D279" s="216">
        <v>63</v>
      </c>
      <c r="E279" s="215"/>
    </row>
    <row r="280" spans="1:5" ht="15" hidden="1" customHeight="1">
      <c r="A280" s="211"/>
      <c r="B280" s="214"/>
      <c r="C280" s="215"/>
      <c r="D280" s="216">
        <v>64</v>
      </c>
      <c r="E280" s="215"/>
    </row>
    <row r="281" spans="1:5" ht="15" hidden="1" customHeight="1">
      <c r="A281" s="211"/>
      <c r="B281" s="214"/>
      <c r="C281" s="215"/>
      <c r="D281" s="216">
        <v>65</v>
      </c>
      <c r="E281" s="215"/>
    </row>
    <row r="282" spans="1:5" ht="15" hidden="1" customHeight="1">
      <c r="A282" s="211"/>
      <c r="B282" s="214"/>
      <c r="C282" s="215"/>
      <c r="D282" s="216">
        <v>66</v>
      </c>
      <c r="E282" s="215"/>
    </row>
    <row r="283" spans="1:5" ht="15" hidden="1" customHeight="1">
      <c r="A283" s="211"/>
      <c r="B283" s="214"/>
      <c r="C283" s="215"/>
      <c r="D283" s="216">
        <v>67</v>
      </c>
      <c r="E283" s="215"/>
    </row>
    <row r="284" spans="1:5" ht="15" hidden="1" customHeight="1">
      <c r="A284" s="211"/>
      <c r="B284" s="214"/>
      <c r="C284" s="215"/>
      <c r="D284" s="216">
        <v>68</v>
      </c>
      <c r="E284" s="215"/>
    </row>
    <row r="285" spans="1:5" ht="15" hidden="1" customHeight="1">
      <c r="A285" s="211"/>
      <c r="B285" s="214"/>
      <c r="C285" s="215"/>
      <c r="D285" s="216">
        <v>69</v>
      </c>
      <c r="E285" s="215"/>
    </row>
    <row r="286" spans="1:5" ht="15" hidden="1" customHeight="1">
      <c r="A286" s="211"/>
      <c r="B286" s="214"/>
      <c r="C286" s="215"/>
      <c r="D286" s="216">
        <v>70</v>
      </c>
      <c r="E286" s="215"/>
    </row>
    <row r="287" spans="1:5" ht="15" hidden="1" customHeight="1">
      <c r="A287" s="211"/>
      <c r="B287" s="214"/>
      <c r="C287" s="215"/>
      <c r="D287" s="216">
        <v>71</v>
      </c>
      <c r="E287" s="215"/>
    </row>
    <row r="288" spans="1:5" ht="15" hidden="1" customHeight="1">
      <c r="A288" s="211"/>
      <c r="B288" s="214"/>
      <c r="C288" s="215"/>
      <c r="D288" s="216">
        <v>72</v>
      </c>
      <c r="E288" s="215"/>
    </row>
    <row r="289" spans="1:5" ht="15" hidden="1" customHeight="1">
      <c r="A289" s="211"/>
      <c r="B289" s="214"/>
      <c r="C289" s="215"/>
      <c r="D289" s="216">
        <v>73</v>
      </c>
      <c r="E289" s="215"/>
    </row>
    <row r="290" spans="1:5" ht="15" hidden="1" customHeight="1">
      <c r="A290" s="211"/>
      <c r="B290" s="214"/>
      <c r="C290" s="215"/>
      <c r="D290" s="216">
        <v>74</v>
      </c>
      <c r="E290" s="215"/>
    </row>
    <row r="291" spans="1:5" ht="15" hidden="1" customHeight="1">
      <c r="A291" s="211"/>
      <c r="B291" s="214"/>
      <c r="C291" s="215"/>
      <c r="D291" s="216">
        <v>75</v>
      </c>
      <c r="E291" s="215"/>
    </row>
    <row r="292" spans="1:5" ht="15" hidden="1" customHeight="1">
      <c r="A292" s="211"/>
      <c r="B292" s="214"/>
      <c r="C292" s="215"/>
      <c r="D292" s="216">
        <v>76</v>
      </c>
      <c r="E292" s="215"/>
    </row>
    <row r="293" spans="1:5" ht="15" hidden="1" customHeight="1">
      <c r="A293" s="211"/>
      <c r="B293" s="214"/>
      <c r="C293" s="215"/>
      <c r="D293" s="216">
        <v>77</v>
      </c>
      <c r="E293" s="215"/>
    </row>
    <row r="294" spans="1:5" ht="15" hidden="1" customHeight="1">
      <c r="A294" s="211"/>
      <c r="B294" s="214"/>
      <c r="C294" s="215"/>
      <c r="D294" s="216">
        <v>78</v>
      </c>
      <c r="E294" s="215"/>
    </row>
    <row r="295" spans="1:5" ht="15" hidden="1" customHeight="1">
      <c r="A295" s="211"/>
      <c r="B295" s="214"/>
      <c r="C295" s="215"/>
      <c r="D295" s="216">
        <v>79</v>
      </c>
      <c r="E295" s="215"/>
    </row>
    <row r="296" spans="1:5" ht="15" hidden="1" customHeight="1">
      <c r="A296" s="211"/>
      <c r="B296" s="214"/>
      <c r="C296" s="215"/>
      <c r="D296" s="216">
        <v>80</v>
      </c>
      <c r="E296" s="215"/>
    </row>
    <row r="297" spans="1:5" ht="15" hidden="1" customHeight="1">
      <c r="A297" s="211"/>
      <c r="B297" s="214"/>
      <c r="C297" s="215"/>
      <c r="D297" s="216">
        <v>81</v>
      </c>
      <c r="E297" s="215"/>
    </row>
    <row r="298" spans="1:5" ht="15" customHeight="1">
      <c r="A298" s="211"/>
      <c r="B298" s="218"/>
      <c r="C298" s="215"/>
      <c r="D298" s="216"/>
      <c r="E298" s="217" t="s">
        <v>24</v>
      </c>
    </row>
    <row r="299" spans="1:5" ht="15" customHeight="1">
      <c r="A299" s="211"/>
      <c r="B299" s="218"/>
      <c r="C299" s="215"/>
      <c r="D299" s="216"/>
      <c r="E299" s="217" t="s">
        <v>39</v>
      </c>
    </row>
    <row r="300" spans="1:5" ht="12.75" customHeight="1">
      <c r="A300" s="663" t="s">
        <v>20</v>
      </c>
      <c r="B300" s="663"/>
      <c r="C300" s="237"/>
      <c r="D300" s="238">
        <v>1</v>
      </c>
      <c r="E300" s="239" t="s">
        <v>58</v>
      </c>
    </row>
    <row r="301" spans="1:5" ht="14.25" customHeight="1">
      <c r="A301" s="211"/>
      <c r="B301" s="264" t="s">
        <v>349</v>
      </c>
      <c r="C301" s="207"/>
      <c r="D301" s="206"/>
      <c r="E301" s="207" t="s">
        <v>350</v>
      </c>
    </row>
    <row r="302" spans="1:5" ht="14.25" customHeight="1">
      <c r="A302" s="211"/>
      <c r="B302" s="264" t="s">
        <v>351</v>
      </c>
      <c r="C302" s="207"/>
      <c r="D302" s="206"/>
      <c r="E302" s="213" t="s">
        <v>21</v>
      </c>
    </row>
    <row r="303" spans="1:5" ht="14.25" customHeight="1">
      <c r="A303" s="211"/>
      <c r="B303" s="264" t="s">
        <v>352</v>
      </c>
      <c r="C303" s="207"/>
      <c r="D303" s="206"/>
      <c r="E303" s="213" t="s">
        <v>353</v>
      </c>
    </row>
    <row r="304" spans="1:5" ht="14.25" customHeight="1">
      <c r="A304" s="211"/>
      <c r="B304" s="264" t="s">
        <v>355</v>
      </c>
      <c r="C304" s="207"/>
      <c r="D304" s="206"/>
      <c r="E304" s="213" t="s">
        <v>354</v>
      </c>
    </row>
    <row r="305" spans="1:5" ht="14.25" customHeight="1">
      <c r="A305" s="211"/>
      <c r="B305" s="264" t="s">
        <v>356</v>
      </c>
      <c r="C305" s="207"/>
      <c r="D305" s="206"/>
      <c r="E305" s="213" t="s">
        <v>237</v>
      </c>
    </row>
    <row r="306" spans="1:5" ht="14.25" customHeight="1">
      <c r="A306" s="211"/>
      <c r="B306" s="264" t="s">
        <v>357</v>
      </c>
      <c r="C306" s="207"/>
      <c r="D306" s="206"/>
      <c r="E306" s="213" t="s">
        <v>238</v>
      </c>
    </row>
    <row r="307" spans="1:5" ht="14.25" customHeight="1">
      <c r="A307" s="211"/>
      <c r="B307" s="264" t="s">
        <v>358</v>
      </c>
      <c r="C307" s="207"/>
      <c r="D307" s="206"/>
      <c r="E307" s="213" t="s">
        <v>22</v>
      </c>
    </row>
    <row r="308" spans="1:5" ht="27" customHeight="1">
      <c r="A308" s="211"/>
      <c r="B308" s="264" t="s">
        <v>359</v>
      </c>
      <c r="C308" s="207"/>
      <c r="D308" s="206"/>
      <c r="E308" s="240" t="s">
        <v>240</v>
      </c>
    </row>
    <row r="309" spans="1:5" ht="27.75" customHeight="1">
      <c r="A309" s="211"/>
      <c r="B309" s="264" t="s">
        <v>360</v>
      </c>
      <c r="C309" s="207"/>
      <c r="D309" s="206"/>
      <c r="E309" s="207" t="s">
        <v>241</v>
      </c>
    </row>
    <row r="310" spans="1:5" ht="14.25" customHeight="1">
      <c r="A310" s="211"/>
      <c r="B310" s="218" t="s">
        <v>362</v>
      </c>
      <c r="C310" s="215"/>
      <c r="D310" s="216"/>
      <c r="E310" s="215" t="s">
        <v>243</v>
      </c>
    </row>
    <row r="311" spans="1:5" ht="14.25" customHeight="1">
      <c r="A311" s="211"/>
      <c r="B311" s="218" t="s">
        <v>363</v>
      </c>
      <c r="C311" s="215"/>
      <c r="D311" s="216"/>
      <c r="E311" s="215" t="s">
        <v>361</v>
      </c>
    </row>
    <row r="312" spans="1:5" ht="14.25" customHeight="1">
      <c r="A312" s="211"/>
      <c r="B312" s="218" t="s">
        <v>364</v>
      </c>
      <c r="C312" s="215"/>
      <c r="D312" s="216"/>
      <c r="E312" s="215" t="s">
        <v>247</v>
      </c>
    </row>
    <row r="313" spans="1:5" ht="14.25" customHeight="1">
      <c r="A313" s="211"/>
      <c r="B313" s="218" t="s">
        <v>365</v>
      </c>
      <c r="C313" s="215"/>
      <c r="D313" s="216"/>
      <c r="E313" s="215" t="s">
        <v>248</v>
      </c>
    </row>
    <row r="314" spans="1:5" ht="14.25" customHeight="1">
      <c r="A314" s="211"/>
      <c r="B314" s="264" t="s">
        <v>90</v>
      </c>
      <c r="C314" s="207" t="s">
        <v>22</v>
      </c>
      <c r="D314" s="206" t="s">
        <v>165</v>
      </c>
      <c r="E314" s="213" t="s">
        <v>296</v>
      </c>
    </row>
    <row r="315" spans="1:5" ht="15" hidden="1" customHeight="1">
      <c r="A315" s="211"/>
      <c r="B315" s="214"/>
      <c r="C315" s="215"/>
      <c r="D315" s="216">
        <v>5</v>
      </c>
      <c r="E315" s="215"/>
    </row>
    <row r="316" spans="1:5" ht="15" hidden="1" customHeight="1">
      <c r="A316" s="211"/>
      <c r="B316" s="214"/>
      <c r="C316" s="215"/>
      <c r="D316" s="216">
        <v>6</v>
      </c>
      <c r="E316" s="215"/>
    </row>
    <row r="317" spans="1:5" ht="15" hidden="1" customHeight="1">
      <c r="A317" s="211"/>
      <c r="B317" s="214"/>
      <c r="C317" s="215"/>
      <c r="D317" s="216">
        <v>7</v>
      </c>
      <c r="E317" s="215"/>
    </row>
    <row r="318" spans="1:5" ht="15" hidden="1" customHeight="1">
      <c r="A318" s="211"/>
      <c r="B318" s="214"/>
      <c r="C318" s="215"/>
      <c r="D318" s="216">
        <v>8</v>
      </c>
      <c r="E318" s="215"/>
    </row>
    <row r="319" spans="1:5" ht="15" hidden="1" customHeight="1">
      <c r="A319" s="211"/>
      <c r="B319" s="214"/>
      <c r="C319" s="215"/>
      <c r="D319" s="216">
        <v>9</v>
      </c>
      <c r="E319" s="215"/>
    </row>
    <row r="320" spans="1:5" ht="15" hidden="1" customHeight="1">
      <c r="A320" s="211"/>
      <c r="B320" s="214"/>
      <c r="C320" s="215"/>
      <c r="D320" s="216">
        <v>10</v>
      </c>
      <c r="E320" s="215"/>
    </row>
    <row r="321" spans="1:5" ht="15" hidden="1" customHeight="1">
      <c r="A321" s="211"/>
      <c r="B321" s="214"/>
      <c r="C321" s="215"/>
      <c r="D321" s="216">
        <v>11</v>
      </c>
      <c r="E321" s="215"/>
    </row>
    <row r="322" spans="1:5" ht="15" hidden="1" customHeight="1">
      <c r="A322" s="211"/>
      <c r="B322" s="214"/>
      <c r="C322" s="215"/>
      <c r="D322" s="216">
        <v>12</v>
      </c>
      <c r="E322" s="215"/>
    </row>
    <row r="323" spans="1:5" ht="15" hidden="1" customHeight="1">
      <c r="A323" s="211"/>
      <c r="B323" s="214"/>
      <c r="C323" s="215"/>
      <c r="D323" s="216">
        <v>13</v>
      </c>
      <c r="E323" s="215"/>
    </row>
    <row r="324" spans="1:5" ht="15" hidden="1" customHeight="1">
      <c r="A324" s="211"/>
      <c r="B324" s="214"/>
      <c r="C324" s="215"/>
      <c r="D324" s="216">
        <v>14</v>
      </c>
      <c r="E324" s="215"/>
    </row>
    <row r="325" spans="1:5" ht="15" hidden="1" customHeight="1">
      <c r="A325" s="211"/>
      <c r="B325" s="214"/>
      <c r="C325" s="215"/>
      <c r="D325" s="216">
        <v>15</v>
      </c>
      <c r="E325" s="215"/>
    </row>
    <row r="326" spans="1:5" ht="15" hidden="1" customHeight="1">
      <c r="A326" s="211"/>
      <c r="B326" s="214"/>
      <c r="C326" s="215"/>
      <c r="D326" s="216">
        <v>16</v>
      </c>
      <c r="E326" s="215"/>
    </row>
    <row r="327" spans="1:5" ht="15" hidden="1" customHeight="1">
      <c r="A327" s="211"/>
      <c r="B327" s="214"/>
      <c r="C327" s="215"/>
      <c r="D327" s="216">
        <v>17</v>
      </c>
      <c r="E327" s="215"/>
    </row>
    <row r="328" spans="1:5" ht="15" hidden="1" customHeight="1">
      <c r="A328" s="211"/>
      <c r="B328" s="214"/>
      <c r="C328" s="215"/>
      <c r="D328" s="216">
        <v>18</v>
      </c>
      <c r="E328" s="215"/>
    </row>
    <row r="329" spans="1:5" ht="15" hidden="1" customHeight="1">
      <c r="A329" s="211"/>
      <c r="B329" s="214"/>
      <c r="C329" s="215"/>
      <c r="D329" s="216">
        <v>19</v>
      </c>
      <c r="E329" s="215"/>
    </row>
    <row r="330" spans="1:5" ht="15" hidden="1" customHeight="1">
      <c r="A330" s="211"/>
      <c r="B330" s="214"/>
      <c r="C330" s="215"/>
      <c r="D330" s="216">
        <v>20</v>
      </c>
      <c r="E330" s="215"/>
    </row>
    <row r="331" spans="1:5" ht="15" hidden="1" customHeight="1">
      <c r="A331" s="211"/>
      <c r="B331" s="214"/>
      <c r="C331" s="215"/>
      <c r="D331" s="216">
        <v>21</v>
      </c>
      <c r="E331" s="215"/>
    </row>
    <row r="332" spans="1:5" ht="15" hidden="1" customHeight="1">
      <c r="A332" s="211"/>
      <c r="B332" s="214"/>
      <c r="C332" s="215"/>
      <c r="D332" s="216">
        <v>22</v>
      </c>
      <c r="E332" s="215"/>
    </row>
    <row r="333" spans="1:5" ht="15" hidden="1" customHeight="1">
      <c r="A333" s="211"/>
      <c r="B333" s="214"/>
      <c r="C333" s="215"/>
      <c r="D333" s="216">
        <v>23</v>
      </c>
      <c r="E333" s="215"/>
    </row>
    <row r="334" spans="1:5" ht="15" hidden="1" customHeight="1">
      <c r="A334" s="211"/>
      <c r="B334" s="214"/>
      <c r="C334" s="215"/>
      <c r="D334" s="216">
        <v>24</v>
      </c>
      <c r="E334" s="215"/>
    </row>
    <row r="335" spans="1:5" ht="15" hidden="1" customHeight="1">
      <c r="A335" s="211"/>
      <c r="B335" s="214"/>
      <c r="C335" s="215"/>
      <c r="D335" s="216">
        <v>25</v>
      </c>
      <c r="E335" s="215"/>
    </row>
    <row r="336" spans="1:5" ht="15" hidden="1" customHeight="1">
      <c r="A336" s="211"/>
      <c r="B336" s="214"/>
      <c r="C336" s="215"/>
      <c r="D336" s="216">
        <v>26</v>
      </c>
      <c r="E336" s="215"/>
    </row>
    <row r="337" spans="1:5" ht="15" hidden="1" customHeight="1">
      <c r="A337" s="211"/>
      <c r="B337" s="214"/>
      <c r="C337" s="215"/>
      <c r="D337" s="216">
        <v>27</v>
      </c>
      <c r="E337" s="215"/>
    </row>
    <row r="338" spans="1:5" ht="15" hidden="1" customHeight="1">
      <c r="A338" s="211"/>
      <c r="B338" s="214"/>
      <c r="C338" s="215"/>
      <c r="D338" s="216">
        <v>28</v>
      </c>
      <c r="E338" s="215"/>
    </row>
    <row r="339" spans="1:5" ht="15" hidden="1" customHeight="1">
      <c r="A339" s="211"/>
      <c r="B339" s="214"/>
      <c r="C339" s="215"/>
      <c r="D339" s="216">
        <v>29</v>
      </c>
      <c r="E339" s="215"/>
    </row>
    <row r="340" spans="1:5" ht="15" hidden="1" customHeight="1">
      <c r="A340" s="211"/>
      <c r="B340" s="214"/>
      <c r="C340" s="215"/>
      <c r="D340" s="216">
        <v>30</v>
      </c>
      <c r="E340" s="215"/>
    </row>
    <row r="341" spans="1:5" ht="15" hidden="1" customHeight="1">
      <c r="A341" s="211"/>
      <c r="B341" s="214"/>
      <c r="C341" s="215"/>
      <c r="D341" s="216">
        <v>31</v>
      </c>
      <c r="E341" s="215"/>
    </row>
    <row r="342" spans="1:5" ht="15" hidden="1" customHeight="1">
      <c r="A342" s="211"/>
      <c r="B342" s="214"/>
      <c r="C342" s="215"/>
      <c r="D342" s="216">
        <v>32</v>
      </c>
      <c r="E342" s="215"/>
    </row>
    <row r="343" spans="1:5" ht="15" hidden="1" customHeight="1">
      <c r="A343" s="211"/>
      <c r="B343" s="214"/>
      <c r="C343" s="215"/>
      <c r="D343" s="216">
        <v>33</v>
      </c>
      <c r="E343" s="215"/>
    </row>
    <row r="344" spans="1:5" ht="15" hidden="1" customHeight="1">
      <c r="A344" s="211"/>
      <c r="B344" s="214"/>
      <c r="C344" s="215"/>
      <c r="D344" s="216">
        <v>34</v>
      </c>
      <c r="E344" s="215"/>
    </row>
    <row r="345" spans="1:5" ht="15" hidden="1" customHeight="1">
      <c r="A345" s="211"/>
      <c r="B345" s="214"/>
      <c r="C345" s="215"/>
      <c r="D345" s="216">
        <v>35</v>
      </c>
      <c r="E345" s="215"/>
    </row>
    <row r="346" spans="1:5" ht="15" hidden="1" customHeight="1">
      <c r="A346" s="211"/>
      <c r="B346" s="214"/>
      <c r="C346" s="215"/>
      <c r="D346" s="216">
        <v>36</v>
      </c>
      <c r="E346" s="215"/>
    </row>
    <row r="347" spans="1:5" ht="15" hidden="1" customHeight="1">
      <c r="A347" s="211"/>
      <c r="B347" s="214"/>
      <c r="C347" s="215"/>
      <c r="D347" s="216">
        <v>37</v>
      </c>
      <c r="E347" s="215"/>
    </row>
    <row r="348" spans="1:5" ht="15" hidden="1" customHeight="1">
      <c r="A348" s="211"/>
      <c r="B348" s="214"/>
      <c r="C348" s="215"/>
      <c r="D348" s="216">
        <v>38</v>
      </c>
      <c r="E348" s="215"/>
    </row>
    <row r="349" spans="1:5" ht="15" hidden="1" customHeight="1">
      <c r="A349" s="211"/>
      <c r="B349" s="214"/>
      <c r="C349" s="215"/>
      <c r="D349" s="216">
        <v>39</v>
      </c>
      <c r="E349" s="215"/>
    </row>
    <row r="350" spans="1:5" ht="15" hidden="1" customHeight="1">
      <c r="A350" s="211"/>
      <c r="B350" s="214"/>
      <c r="C350" s="215"/>
      <c r="D350" s="216">
        <v>40</v>
      </c>
      <c r="E350" s="215"/>
    </row>
    <row r="351" spans="1:5" ht="15" hidden="1" customHeight="1">
      <c r="A351" s="211"/>
      <c r="B351" s="214"/>
      <c r="C351" s="215"/>
      <c r="D351" s="216">
        <v>41</v>
      </c>
      <c r="E351" s="215"/>
    </row>
    <row r="352" spans="1:5" ht="15" hidden="1" customHeight="1">
      <c r="A352" s="211"/>
      <c r="B352" s="214"/>
      <c r="C352" s="215"/>
      <c r="D352" s="216">
        <v>42</v>
      </c>
      <c r="E352" s="215"/>
    </row>
    <row r="353" spans="1:5" ht="15" hidden="1" customHeight="1">
      <c r="A353" s="211"/>
      <c r="B353" s="214"/>
      <c r="C353" s="215"/>
      <c r="D353" s="216">
        <v>43</v>
      </c>
      <c r="E353" s="215"/>
    </row>
    <row r="354" spans="1:5" ht="15" hidden="1" customHeight="1">
      <c r="A354" s="211"/>
      <c r="B354" s="214"/>
      <c r="C354" s="215"/>
      <c r="D354" s="216">
        <v>44</v>
      </c>
      <c r="E354" s="215"/>
    </row>
    <row r="355" spans="1:5" ht="15" hidden="1" customHeight="1">
      <c r="A355" s="211"/>
      <c r="B355" s="214"/>
      <c r="C355" s="215"/>
      <c r="D355" s="216">
        <v>45</v>
      </c>
      <c r="E355" s="215"/>
    </row>
    <row r="356" spans="1:5" ht="15" hidden="1" customHeight="1">
      <c r="A356" s="211"/>
      <c r="B356" s="214"/>
      <c r="C356" s="215"/>
      <c r="D356" s="216">
        <v>46</v>
      </c>
      <c r="E356" s="215"/>
    </row>
    <row r="357" spans="1:5" ht="15" hidden="1" customHeight="1">
      <c r="A357" s="211"/>
      <c r="B357" s="214"/>
      <c r="C357" s="215"/>
      <c r="D357" s="216">
        <v>47</v>
      </c>
      <c r="E357" s="215"/>
    </row>
    <row r="358" spans="1:5" ht="15" hidden="1" customHeight="1">
      <c r="A358" s="211"/>
      <c r="B358" s="214"/>
      <c r="C358" s="215"/>
      <c r="D358" s="216">
        <v>48</v>
      </c>
      <c r="E358" s="215"/>
    </row>
    <row r="359" spans="1:5" ht="15" hidden="1" customHeight="1">
      <c r="A359" s="211"/>
      <c r="B359" s="214"/>
      <c r="C359" s="215"/>
      <c r="D359" s="216">
        <v>49</v>
      </c>
      <c r="E359" s="215"/>
    </row>
    <row r="360" spans="1:5" ht="15" hidden="1" customHeight="1">
      <c r="A360" s="211"/>
      <c r="B360" s="214"/>
      <c r="C360" s="215"/>
      <c r="D360" s="216">
        <v>50</v>
      </c>
      <c r="E360" s="215"/>
    </row>
    <row r="361" spans="1:5" ht="15" hidden="1" customHeight="1">
      <c r="A361" s="211"/>
      <c r="B361" s="214"/>
      <c r="C361" s="215"/>
      <c r="D361" s="216">
        <v>51</v>
      </c>
      <c r="E361" s="215"/>
    </row>
    <row r="362" spans="1:5" ht="15" hidden="1" customHeight="1">
      <c r="A362" s="211"/>
      <c r="B362" s="214"/>
      <c r="C362" s="215"/>
      <c r="D362" s="216">
        <v>52</v>
      </c>
      <c r="E362" s="215"/>
    </row>
    <row r="363" spans="1:5" ht="15" hidden="1" customHeight="1">
      <c r="A363" s="211"/>
      <c r="B363" s="214"/>
      <c r="C363" s="215"/>
      <c r="D363" s="216">
        <v>53</v>
      </c>
      <c r="E363" s="215"/>
    </row>
    <row r="364" spans="1:5" ht="15" hidden="1" customHeight="1">
      <c r="A364" s="211"/>
      <c r="B364" s="214"/>
      <c r="C364" s="215"/>
      <c r="D364" s="216">
        <v>54</v>
      </c>
      <c r="E364" s="215"/>
    </row>
    <row r="365" spans="1:5" ht="15" hidden="1" customHeight="1">
      <c r="A365" s="211"/>
      <c r="B365" s="214"/>
      <c r="C365" s="215"/>
      <c r="D365" s="216">
        <v>55</v>
      </c>
      <c r="E365" s="215"/>
    </row>
    <row r="366" spans="1:5" ht="15" hidden="1" customHeight="1">
      <c r="A366" s="211"/>
      <c r="B366" s="214"/>
      <c r="C366" s="215"/>
      <c r="D366" s="216">
        <v>56</v>
      </c>
      <c r="E366" s="215"/>
    </row>
    <row r="367" spans="1:5" ht="15" hidden="1" customHeight="1">
      <c r="A367" s="211"/>
      <c r="B367" s="214"/>
      <c r="C367" s="215"/>
      <c r="D367" s="216">
        <v>57</v>
      </c>
      <c r="E367" s="215"/>
    </row>
    <row r="368" spans="1:5" ht="15" hidden="1" customHeight="1">
      <c r="A368" s="211"/>
      <c r="B368" s="214"/>
      <c r="C368" s="215"/>
      <c r="D368" s="216">
        <v>58</v>
      </c>
      <c r="E368" s="215"/>
    </row>
    <row r="369" spans="1:5" ht="15" hidden="1" customHeight="1">
      <c r="A369" s="211"/>
      <c r="B369" s="214"/>
      <c r="C369" s="215"/>
      <c r="D369" s="216">
        <v>59</v>
      </c>
      <c r="E369" s="215"/>
    </row>
    <row r="370" spans="1:5" ht="15" hidden="1" customHeight="1">
      <c r="A370" s="211"/>
      <c r="B370" s="214"/>
      <c r="C370" s="215"/>
      <c r="D370" s="216">
        <v>60</v>
      </c>
      <c r="E370" s="215"/>
    </row>
    <row r="371" spans="1:5" ht="15" hidden="1" customHeight="1">
      <c r="A371" s="211"/>
      <c r="B371" s="214"/>
      <c r="C371" s="215"/>
      <c r="D371" s="216">
        <v>61</v>
      </c>
      <c r="E371" s="215"/>
    </row>
    <row r="372" spans="1:5" ht="15" hidden="1" customHeight="1">
      <c r="A372" s="211"/>
      <c r="B372" s="214"/>
      <c r="C372" s="215"/>
      <c r="D372" s="216">
        <v>62</v>
      </c>
      <c r="E372" s="215"/>
    </row>
    <row r="373" spans="1:5" ht="15" hidden="1" customHeight="1">
      <c r="A373" s="211"/>
      <c r="B373" s="214"/>
      <c r="C373" s="215"/>
      <c r="D373" s="216">
        <v>63</v>
      </c>
      <c r="E373" s="215"/>
    </row>
    <row r="374" spans="1:5" ht="15" hidden="1" customHeight="1">
      <c r="A374" s="211"/>
      <c r="B374" s="214"/>
      <c r="C374" s="215"/>
      <c r="D374" s="216">
        <v>64</v>
      </c>
      <c r="E374" s="215"/>
    </row>
    <row r="375" spans="1:5" ht="15" hidden="1" customHeight="1">
      <c r="A375" s="211"/>
      <c r="B375" s="214"/>
      <c r="C375" s="215"/>
      <c r="D375" s="216">
        <v>65</v>
      </c>
      <c r="E375" s="215"/>
    </row>
    <row r="376" spans="1:5" ht="15" hidden="1" customHeight="1">
      <c r="A376" s="211"/>
      <c r="B376" s="214"/>
      <c r="C376" s="215"/>
      <c r="D376" s="216">
        <v>66</v>
      </c>
      <c r="E376" s="215"/>
    </row>
    <row r="377" spans="1:5" ht="15" hidden="1" customHeight="1">
      <c r="A377" s="211"/>
      <c r="B377" s="214"/>
      <c r="C377" s="215"/>
      <c r="D377" s="216">
        <v>67</v>
      </c>
      <c r="E377" s="215"/>
    </row>
    <row r="378" spans="1:5" ht="15" hidden="1" customHeight="1">
      <c r="A378" s="211"/>
      <c r="B378" s="214"/>
      <c r="C378" s="215"/>
      <c r="D378" s="216">
        <v>68</v>
      </c>
      <c r="E378" s="215"/>
    </row>
    <row r="379" spans="1:5" ht="15" hidden="1" customHeight="1">
      <c r="A379" s="211"/>
      <c r="B379" s="214"/>
      <c r="C379" s="215"/>
      <c r="D379" s="216">
        <v>69</v>
      </c>
      <c r="E379" s="215"/>
    </row>
    <row r="380" spans="1:5" ht="15" hidden="1" customHeight="1">
      <c r="A380" s="211"/>
      <c r="B380" s="214"/>
      <c r="C380" s="215"/>
      <c r="D380" s="216">
        <v>70</v>
      </c>
      <c r="E380" s="215"/>
    </row>
    <row r="381" spans="1:5" ht="15" hidden="1" customHeight="1">
      <c r="A381" s="211"/>
      <c r="B381" s="214"/>
      <c r="C381" s="215"/>
      <c r="D381" s="216">
        <v>71</v>
      </c>
      <c r="E381" s="215"/>
    </row>
    <row r="382" spans="1:5" ht="15" hidden="1" customHeight="1">
      <c r="A382" s="211"/>
      <c r="B382" s="214"/>
      <c r="C382" s="215"/>
      <c r="D382" s="216">
        <v>72</v>
      </c>
      <c r="E382" s="215"/>
    </row>
    <row r="383" spans="1:5" ht="15" hidden="1" customHeight="1">
      <c r="A383" s="211"/>
      <c r="B383" s="214"/>
      <c r="C383" s="215"/>
      <c r="D383" s="216">
        <v>73</v>
      </c>
      <c r="E383" s="215"/>
    </row>
    <row r="384" spans="1:5" ht="15" hidden="1" customHeight="1">
      <c r="A384" s="211"/>
      <c r="B384" s="214"/>
      <c r="C384" s="215"/>
      <c r="D384" s="216">
        <v>74</v>
      </c>
      <c r="E384" s="215"/>
    </row>
    <row r="385" spans="1:5" ht="15" hidden="1" customHeight="1">
      <c r="A385" s="211"/>
      <c r="B385" s="214"/>
      <c r="C385" s="215"/>
      <c r="D385" s="216">
        <v>75</v>
      </c>
      <c r="E385" s="215"/>
    </row>
    <row r="386" spans="1:5" ht="15" hidden="1" customHeight="1">
      <c r="A386" s="211"/>
      <c r="B386" s="214"/>
      <c r="C386" s="215"/>
      <c r="D386" s="216">
        <v>76</v>
      </c>
      <c r="E386" s="215"/>
    </row>
    <row r="387" spans="1:5" ht="15" hidden="1" customHeight="1">
      <c r="A387" s="211"/>
      <c r="B387" s="214"/>
      <c r="C387" s="215"/>
      <c r="D387" s="216">
        <v>77</v>
      </c>
      <c r="E387" s="215"/>
    </row>
    <row r="388" spans="1:5" ht="15" hidden="1" customHeight="1">
      <c r="A388" s="211"/>
      <c r="B388" s="214"/>
      <c r="C388" s="215"/>
      <c r="D388" s="216">
        <v>78</v>
      </c>
      <c r="E388" s="215"/>
    </row>
    <row r="389" spans="1:5" ht="15" hidden="1" customHeight="1">
      <c r="A389" s="211"/>
      <c r="B389" s="214"/>
      <c r="C389" s="215"/>
      <c r="D389" s="216">
        <v>79</v>
      </c>
      <c r="E389" s="215"/>
    </row>
    <row r="390" spans="1:5" ht="15" hidden="1" customHeight="1">
      <c r="A390" s="211"/>
      <c r="B390" s="214"/>
      <c r="C390" s="215"/>
      <c r="D390" s="216">
        <v>80</v>
      </c>
      <c r="E390" s="215"/>
    </row>
    <row r="391" spans="1:5" ht="15" hidden="1" customHeight="1">
      <c r="A391" s="211"/>
      <c r="B391" s="219"/>
      <c r="C391" s="220"/>
      <c r="D391" s="221">
        <v>81</v>
      </c>
      <c r="E391" s="220"/>
    </row>
    <row r="392" spans="1:5" ht="15" customHeight="1">
      <c r="A392" s="222"/>
      <c r="B392" s="265"/>
      <c r="C392" s="217"/>
      <c r="D392" s="217"/>
      <c r="E392" s="217" t="s">
        <v>24</v>
      </c>
    </row>
    <row r="393" spans="1:5" ht="15" customHeight="1">
      <c r="A393" s="223"/>
      <c r="B393" s="218"/>
      <c r="C393" s="224"/>
      <c r="D393" s="225"/>
      <c r="E393" s="217" t="s">
        <v>39</v>
      </c>
    </row>
    <row r="394" spans="1:5" ht="15" customHeight="1">
      <c r="A394" s="681" t="s">
        <v>366</v>
      </c>
      <c r="B394" s="681"/>
      <c r="C394" s="681"/>
      <c r="D394" s="681"/>
      <c r="E394" s="682"/>
    </row>
    <row r="395" spans="1:5" s="204" customFormat="1" ht="15" customHeight="1">
      <c r="A395" s="667"/>
      <c r="B395" s="264" t="s">
        <v>349</v>
      </c>
      <c r="C395" s="207"/>
      <c r="D395" s="206"/>
      <c r="E395" s="207" t="s">
        <v>350</v>
      </c>
    </row>
    <row r="396" spans="1:5" s="204" customFormat="1" ht="15" customHeight="1">
      <c r="A396" s="668"/>
      <c r="B396" s="264" t="s">
        <v>351</v>
      </c>
      <c r="C396" s="207"/>
      <c r="D396" s="206"/>
      <c r="E396" s="213" t="s">
        <v>21</v>
      </c>
    </row>
    <row r="397" spans="1:5" s="204" customFormat="1" ht="15" customHeight="1">
      <c r="A397" s="668"/>
      <c r="B397" s="264" t="s">
        <v>352</v>
      </c>
      <c r="C397" s="207"/>
      <c r="D397" s="206"/>
      <c r="E397" s="213" t="s">
        <v>353</v>
      </c>
    </row>
    <row r="398" spans="1:5" s="204" customFormat="1" ht="15" customHeight="1">
      <c r="A398" s="668"/>
      <c r="B398" s="264" t="s">
        <v>355</v>
      </c>
      <c r="C398" s="207"/>
      <c r="D398" s="206"/>
      <c r="E398" s="213" t="s">
        <v>354</v>
      </c>
    </row>
    <row r="399" spans="1:5" s="204" customFormat="1" ht="15" customHeight="1">
      <c r="A399" s="668"/>
      <c r="B399" s="264" t="s">
        <v>356</v>
      </c>
      <c r="C399" s="207"/>
      <c r="D399" s="206"/>
      <c r="E399" s="213" t="s">
        <v>237</v>
      </c>
    </row>
    <row r="400" spans="1:5" s="204" customFormat="1" ht="15" customHeight="1">
      <c r="A400" s="668"/>
      <c r="B400" s="264" t="s">
        <v>357</v>
      </c>
      <c r="C400" s="207"/>
      <c r="D400" s="206"/>
      <c r="E400" s="213" t="s">
        <v>238</v>
      </c>
    </row>
    <row r="401" spans="1:5" s="204" customFormat="1" ht="15" customHeight="1">
      <c r="A401" s="668"/>
      <c r="B401" s="264" t="s">
        <v>358</v>
      </c>
      <c r="C401" s="207"/>
      <c r="D401" s="206"/>
      <c r="E401" s="213" t="s">
        <v>22</v>
      </c>
    </row>
    <row r="402" spans="1:5" s="204" customFormat="1" ht="29.25" customHeight="1">
      <c r="A402" s="668"/>
      <c r="B402" s="264" t="s">
        <v>359</v>
      </c>
      <c r="C402" s="207"/>
      <c r="D402" s="206"/>
      <c r="E402" s="240" t="s">
        <v>240</v>
      </c>
    </row>
    <row r="403" spans="1:5" s="204" customFormat="1" ht="30" customHeight="1">
      <c r="A403" s="668"/>
      <c r="B403" s="264" t="s">
        <v>360</v>
      </c>
      <c r="C403" s="207"/>
      <c r="D403" s="206"/>
      <c r="E403" s="207" t="s">
        <v>241</v>
      </c>
    </row>
    <row r="404" spans="1:5" s="204" customFormat="1" ht="15" customHeight="1">
      <c r="A404" s="668"/>
      <c r="B404" s="218" t="s">
        <v>362</v>
      </c>
      <c r="C404" s="215"/>
      <c r="D404" s="216"/>
      <c r="E404" s="215" t="s">
        <v>243</v>
      </c>
    </row>
    <row r="405" spans="1:5" s="204" customFormat="1" ht="15" customHeight="1">
      <c r="A405" s="668"/>
      <c r="B405" s="218" t="s">
        <v>363</v>
      </c>
      <c r="C405" s="215"/>
      <c r="D405" s="216"/>
      <c r="E405" s="215" t="s">
        <v>361</v>
      </c>
    </row>
    <row r="406" spans="1:5" s="204" customFormat="1" ht="15" customHeight="1">
      <c r="A406" s="668"/>
      <c r="B406" s="218" t="s">
        <v>364</v>
      </c>
      <c r="C406" s="215"/>
      <c r="D406" s="216"/>
      <c r="E406" s="215" t="s">
        <v>247</v>
      </c>
    </row>
    <row r="407" spans="1:5" s="204" customFormat="1" ht="15" customHeight="1">
      <c r="A407" s="668"/>
      <c r="B407" s="218" t="s">
        <v>365</v>
      </c>
      <c r="C407" s="215"/>
      <c r="D407" s="216"/>
      <c r="E407" s="215" t="s">
        <v>248</v>
      </c>
    </row>
    <row r="408" spans="1:5" s="204" customFormat="1" ht="15" customHeight="1">
      <c r="A408" s="668"/>
      <c r="B408" s="218" t="s">
        <v>90</v>
      </c>
      <c r="C408" s="226"/>
      <c r="D408" s="227"/>
      <c r="E408" s="213" t="s">
        <v>296</v>
      </c>
    </row>
    <row r="409" spans="1:5" s="204" customFormat="1" ht="15" customHeight="1">
      <c r="A409" s="668"/>
      <c r="B409" s="267"/>
      <c r="C409" s="226"/>
      <c r="D409" s="227"/>
      <c r="E409" s="217" t="s">
        <v>24</v>
      </c>
    </row>
    <row r="410" spans="1:5" s="204" customFormat="1" ht="15" customHeight="1">
      <c r="A410" s="669"/>
      <c r="B410" s="267"/>
      <c r="C410" s="226"/>
      <c r="D410" s="227"/>
      <c r="E410" s="217" t="s">
        <v>39</v>
      </c>
    </row>
    <row r="411" spans="1:5" ht="51" customHeight="1">
      <c r="A411" s="679" t="s">
        <v>226</v>
      </c>
      <c r="B411" s="680"/>
      <c r="C411" s="241"/>
      <c r="D411" s="241"/>
      <c r="E411" s="242" t="s">
        <v>328</v>
      </c>
    </row>
    <row r="412" spans="1:5" ht="13.5" customHeight="1">
      <c r="A412" s="667"/>
      <c r="B412" s="264" t="s">
        <v>349</v>
      </c>
      <c r="C412" s="207"/>
      <c r="D412" s="206"/>
      <c r="E412" s="207" t="s">
        <v>350</v>
      </c>
    </row>
    <row r="413" spans="1:5" ht="13.5" customHeight="1">
      <c r="A413" s="668"/>
      <c r="B413" s="264" t="s">
        <v>352</v>
      </c>
      <c r="C413" s="207"/>
      <c r="D413" s="206"/>
      <c r="E413" s="213" t="s">
        <v>353</v>
      </c>
    </row>
    <row r="414" spans="1:5" ht="13.5" customHeight="1">
      <c r="A414" s="668"/>
      <c r="B414" s="264" t="s">
        <v>355</v>
      </c>
      <c r="C414" s="207"/>
      <c r="D414" s="206"/>
      <c r="E414" s="213" t="s">
        <v>354</v>
      </c>
    </row>
    <row r="415" spans="1:5" ht="15" customHeight="1">
      <c r="A415" s="668"/>
      <c r="B415" s="264" t="s">
        <v>358</v>
      </c>
      <c r="C415" s="207"/>
      <c r="D415" s="206"/>
      <c r="E415" s="213" t="s">
        <v>22</v>
      </c>
    </row>
    <row r="416" spans="1:5" ht="32.25" customHeight="1">
      <c r="A416" s="668"/>
      <c r="B416" s="264" t="s">
        <v>359</v>
      </c>
      <c r="C416" s="207"/>
      <c r="D416" s="206"/>
      <c r="E416" s="240" t="s">
        <v>240</v>
      </c>
    </row>
    <row r="417" spans="1:5" ht="31.5" customHeight="1">
      <c r="A417" s="668"/>
      <c r="B417" s="264" t="s">
        <v>360</v>
      </c>
      <c r="C417" s="207"/>
      <c r="D417" s="206"/>
      <c r="E417" s="207" t="s">
        <v>241</v>
      </c>
    </row>
    <row r="418" spans="1:5" ht="15" customHeight="1">
      <c r="A418" s="668"/>
      <c r="B418" s="267" t="s">
        <v>171</v>
      </c>
      <c r="C418" s="207"/>
      <c r="D418" s="206"/>
      <c r="E418" s="217" t="s">
        <v>24</v>
      </c>
    </row>
    <row r="419" spans="1:5" ht="15" customHeight="1">
      <c r="A419" s="669"/>
      <c r="B419" s="267" t="s">
        <v>172</v>
      </c>
      <c r="C419" s="207"/>
      <c r="D419" s="206"/>
      <c r="E419" s="217" t="s">
        <v>39</v>
      </c>
    </row>
    <row r="420" spans="1:5" ht="28.5" customHeight="1">
      <c r="A420" s="658" t="s">
        <v>225</v>
      </c>
      <c r="B420" s="659"/>
      <c r="C420" s="243"/>
      <c r="D420" s="243"/>
      <c r="E420" s="244" t="s">
        <v>329</v>
      </c>
    </row>
    <row r="421" spans="1:5" ht="18" customHeight="1">
      <c r="A421" s="670"/>
      <c r="B421" s="266" t="s">
        <v>349</v>
      </c>
      <c r="C421" s="207"/>
      <c r="D421" s="206"/>
      <c r="E421" s="207" t="s">
        <v>350</v>
      </c>
    </row>
    <row r="422" spans="1:5" ht="13.5" customHeight="1">
      <c r="A422" s="670"/>
      <c r="B422" s="266" t="s">
        <v>352</v>
      </c>
      <c r="C422" s="207"/>
      <c r="D422" s="206"/>
      <c r="E422" s="213" t="s">
        <v>353</v>
      </c>
    </row>
    <row r="423" spans="1:5" ht="15.75" customHeight="1">
      <c r="A423" s="670"/>
      <c r="B423" s="266" t="s">
        <v>355</v>
      </c>
      <c r="C423" s="207"/>
      <c r="D423" s="206"/>
      <c r="E423" s="213" t="s">
        <v>354</v>
      </c>
    </row>
    <row r="424" spans="1:5" ht="15" customHeight="1">
      <c r="A424" s="670"/>
      <c r="B424" s="266" t="s">
        <v>358</v>
      </c>
      <c r="C424" s="207"/>
      <c r="D424" s="206"/>
      <c r="E424" s="213" t="s">
        <v>22</v>
      </c>
    </row>
    <row r="425" spans="1:5" ht="26.25" customHeight="1">
      <c r="A425" s="670"/>
      <c r="B425" s="266" t="s">
        <v>359</v>
      </c>
      <c r="C425" s="207"/>
      <c r="D425" s="206"/>
      <c r="E425" s="240" t="s">
        <v>240</v>
      </c>
    </row>
    <row r="426" spans="1:5" ht="32.25" customHeight="1">
      <c r="A426" s="670"/>
      <c r="B426" s="266" t="s">
        <v>360</v>
      </c>
      <c r="C426" s="207"/>
      <c r="D426" s="206"/>
      <c r="E426" s="207" t="s">
        <v>241</v>
      </c>
    </row>
    <row r="427" spans="1:5" ht="15.75" customHeight="1">
      <c r="A427" s="670"/>
      <c r="B427" s="267" t="s">
        <v>171</v>
      </c>
      <c r="C427" s="207"/>
      <c r="D427" s="209"/>
      <c r="E427" s="217" t="s">
        <v>24</v>
      </c>
    </row>
    <row r="428" spans="1:5" ht="15.75" customHeight="1">
      <c r="A428" s="670"/>
      <c r="B428" s="267" t="s">
        <v>172</v>
      </c>
      <c r="C428" s="207"/>
      <c r="D428" s="209"/>
      <c r="E428" s="217" t="s">
        <v>39</v>
      </c>
    </row>
    <row r="429" spans="1:5" ht="29.25" customHeight="1">
      <c r="A429" s="658" t="s">
        <v>224</v>
      </c>
      <c r="B429" s="659"/>
      <c r="C429" s="243"/>
      <c r="D429" s="245"/>
      <c r="E429" s="246" t="s">
        <v>330</v>
      </c>
    </row>
    <row r="430" spans="1:5" ht="16.5" customHeight="1">
      <c r="A430" s="667"/>
      <c r="B430" s="264" t="s">
        <v>349</v>
      </c>
      <c r="C430" s="207"/>
      <c r="D430" s="206"/>
      <c r="E430" s="207" t="s">
        <v>350</v>
      </c>
    </row>
    <row r="431" spans="1:5" ht="12" customHeight="1">
      <c r="A431" s="668"/>
      <c r="B431" s="264" t="s">
        <v>352</v>
      </c>
      <c r="C431" s="207"/>
      <c r="D431" s="206"/>
      <c r="E431" s="213" t="s">
        <v>353</v>
      </c>
    </row>
    <row r="432" spans="1:5" ht="11.25" customHeight="1">
      <c r="A432" s="668"/>
      <c r="B432" s="264" t="s">
        <v>355</v>
      </c>
      <c r="C432" s="207"/>
      <c r="D432" s="206"/>
      <c r="E432" s="213" t="s">
        <v>354</v>
      </c>
    </row>
    <row r="433" spans="1:5" ht="15" customHeight="1">
      <c r="A433" s="668"/>
      <c r="B433" s="264" t="s">
        <v>358</v>
      </c>
      <c r="C433" s="207"/>
      <c r="D433" s="206"/>
      <c r="E433" s="213" t="s">
        <v>22</v>
      </c>
    </row>
    <row r="434" spans="1:5" ht="30.75" customHeight="1">
      <c r="A434" s="668"/>
      <c r="B434" s="264" t="s">
        <v>359</v>
      </c>
      <c r="C434" s="207"/>
      <c r="D434" s="206"/>
      <c r="E434" s="240" t="s">
        <v>240</v>
      </c>
    </row>
    <row r="435" spans="1:5" ht="30" customHeight="1">
      <c r="A435" s="668"/>
      <c r="B435" s="264" t="s">
        <v>360</v>
      </c>
      <c r="C435" s="207"/>
      <c r="D435" s="206"/>
      <c r="E435" s="207" t="s">
        <v>241</v>
      </c>
    </row>
    <row r="436" spans="1:5" ht="15" customHeight="1">
      <c r="A436" s="668"/>
      <c r="B436" s="267" t="s">
        <v>171</v>
      </c>
      <c r="C436" s="207"/>
      <c r="D436" s="209"/>
      <c r="E436" s="217" t="s">
        <v>24</v>
      </c>
    </row>
    <row r="437" spans="1:5" ht="15" customHeight="1">
      <c r="A437" s="669"/>
      <c r="B437" s="267" t="s">
        <v>172</v>
      </c>
      <c r="C437" s="207"/>
      <c r="D437" s="209"/>
      <c r="E437" s="217" t="s">
        <v>39</v>
      </c>
    </row>
    <row r="438" spans="1:5" ht="25.5" customHeight="1">
      <c r="A438" s="658" t="s">
        <v>223</v>
      </c>
      <c r="B438" s="659"/>
      <c r="C438" s="243"/>
      <c r="D438" s="245"/>
      <c r="E438" s="246" t="s">
        <v>331</v>
      </c>
    </row>
    <row r="439" spans="1:5" ht="17.25" customHeight="1">
      <c r="A439" s="671"/>
      <c r="B439" s="266" t="s">
        <v>349</v>
      </c>
      <c r="C439" s="207"/>
      <c r="D439" s="206"/>
      <c r="E439" s="207" t="s">
        <v>350</v>
      </c>
    </row>
    <row r="440" spans="1:5" ht="15.75" customHeight="1">
      <c r="A440" s="672"/>
      <c r="B440" s="266" t="s">
        <v>352</v>
      </c>
      <c r="C440" s="207"/>
      <c r="D440" s="206"/>
      <c r="E440" s="213" t="s">
        <v>353</v>
      </c>
    </row>
    <row r="441" spans="1:5" ht="13.5" customHeight="1">
      <c r="A441" s="672"/>
      <c r="B441" s="266" t="s">
        <v>355</v>
      </c>
      <c r="C441" s="207"/>
      <c r="D441" s="206"/>
      <c r="E441" s="213" t="s">
        <v>354</v>
      </c>
    </row>
    <row r="442" spans="1:5" ht="15" customHeight="1">
      <c r="A442" s="672"/>
      <c r="B442" s="266" t="s">
        <v>358</v>
      </c>
      <c r="C442" s="207"/>
      <c r="D442" s="206"/>
      <c r="E442" s="213" t="s">
        <v>22</v>
      </c>
    </row>
    <row r="443" spans="1:5" ht="22.5" customHeight="1">
      <c r="A443" s="672"/>
      <c r="B443" s="266" t="s">
        <v>359</v>
      </c>
      <c r="C443" s="207"/>
      <c r="D443" s="206"/>
      <c r="E443" s="240" t="s">
        <v>240</v>
      </c>
    </row>
    <row r="444" spans="1:5" ht="26.25" customHeight="1">
      <c r="A444" s="672"/>
      <c r="B444" s="266" t="s">
        <v>360</v>
      </c>
      <c r="C444" s="207"/>
      <c r="D444" s="206"/>
      <c r="E444" s="207" t="s">
        <v>241</v>
      </c>
    </row>
    <row r="445" spans="1:5" ht="18" customHeight="1">
      <c r="A445" s="672"/>
      <c r="B445" s="267" t="s">
        <v>171</v>
      </c>
      <c r="C445" s="207"/>
      <c r="D445" s="209"/>
      <c r="E445" s="217" t="s">
        <v>24</v>
      </c>
    </row>
    <row r="446" spans="1:5" ht="18" customHeight="1">
      <c r="A446" s="673"/>
      <c r="B446" s="267" t="s">
        <v>172</v>
      </c>
      <c r="C446" s="207"/>
      <c r="D446" s="209"/>
      <c r="E446" s="217" t="s">
        <v>39</v>
      </c>
    </row>
    <row r="447" spans="1:5" ht="13.5" customHeight="1">
      <c r="A447" s="658" t="s">
        <v>222</v>
      </c>
      <c r="B447" s="659"/>
      <c r="C447" s="243"/>
      <c r="D447" s="245"/>
      <c r="E447" s="247" t="s">
        <v>332</v>
      </c>
    </row>
    <row r="448" spans="1:5" ht="13.5" customHeight="1">
      <c r="A448" s="671"/>
      <c r="B448" s="266" t="s">
        <v>349</v>
      </c>
      <c r="C448" s="207"/>
      <c r="D448" s="206"/>
      <c r="E448" s="207" t="s">
        <v>350</v>
      </c>
    </row>
    <row r="449" spans="1:5" ht="13.5" customHeight="1">
      <c r="A449" s="672"/>
      <c r="B449" s="266" t="s">
        <v>352</v>
      </c>
      <c r="C449" s="207"/>
      <c r="D449" s="206"/>
      <c r="E449" s="213" t="s">
        <v>353</v>
      </c>
    </row>
    <row r="450" spans="1:5" ht="13.5" customHeight="1">
      <c r="A450" s="672"/>
      <c r="B450" s="266" t="s">
        <v>355</v>
      </c>
      <c r="C450" s="207"/>
      <c r="D450" s="206"/>
      <c r="E450" s="213" t="s">
        <v>354</v>
      </c>
    </row>
    <row r="451" spans="1:5" ht="18" customHeight="1">
      <c r="A451" s="672"/>
      <c r="B451" s="266" t="s">
        <v>358</v>
      </c>
      <c r="C451" s="207"/>
      <c r="D451" s="206"/>
      <c r="E451" s="213" t="s">
        <v>22</v>
      </c>
    </row>
    <row r="452" spans="1:5" ht="24" customHeight="1">
      <c r="A452" s="672"/>
      <c r="B452" s="266" t="s">
        <v>359</v>
      </c>
      <c r="C452" s="207"/>
      <c r="D452" s="206"/>
      <c r="E452" s="240" t="s">
        <v>240</v>
      </c>
    </row>
    <row r="453" spans="1:5" ht="27" customHeight="1">
      <c r="A453" s="672"/>
      <c r="B453" s="266" t="s">
        <v>360</v>
      </c>
      <c r="C453" s="207"/>
      <c r="D453" s="206"/>
      <c r="E453" s="207" t="s">
        <v>241</v>
      </c>
    </row>
    <row r="454" spans="1:5" ht="16.5" customHeight="1">
      <c r="A454" s="672"/>
      <c r="B454" s="267" t="s">
        <v>171</v>
      </c>
      <c r="C454" s="207"/>
      <c r="D454" s="209"/>
      <c r="E454" s="217" t="s">
        <v>24</v>
      </c>
    </row>
    <row r="455" spans="1:5" ht="16.5" customHeight="1">
      <c r="A455" s="673"/>
      <c r="B455" s="267" t="s">
        <v>172</v>
      </c>
      <c r="C455" s="207"/>
      <c r="D455" s="209"/>
      <c r="E455" s="217" t="s">
        <v>39</v>
      </c>
    </row>
    <row r="456" spans="1:5" ht="39.75" customHeight="1">
      <c r="A456" s="658" t="s">
        <v>221</v>
      </c>
      <c r="B456" s="659"/>
      <c r="C456" s="243"/>
      <c r="D456" s="245"/>
      <c r="E456" s="246" t="s">
        <v>333</v>
      </c>
    </row>
    <row r="457" spans="1:5" ht="16.5" customHeight="1">
      <c r="A457" s="670"/>
      <c r="B457" s="266" t="s">
        <v>358</v>
      </c>
      <c r="C457" s="207"/>
      <c r="D457" s="206"/>
      <c r="E457" s="213" t="s">
        <v>22</v>
      </c>
    </row>
    <row r="458" spans="1:5" ht="17.25" customHeight="1">
      <c r="A458" s="670"/>
      <c r="B458" s="267" t="s">
        <v>362</v>
      </c>
      <c r="C458" s="215"/>
      <c r="D458" s="216"/>
      <c r="E458" s="215" t="s">
        <v>243</v>
      </c>
    </row>
    <row r="459" spans="1:5" ht="15.75" customHeight="1">
      <c r="A459" s="670"/>
      <c r="B459" s="267" t="s">
        <v>363</v>
      </c>
      <c r="C459" s="215"/>
      <c r="D459" s="216"/>
      <c r="E459" s="215" t="s">
        <v>361</v>
      </c>
    </row>
    <row r="460" spans="1:5" ht="15.75" customHeight="1">
      <c r="A460" s="670"/>
      <c r="B460" s="267" t="s">
        <v>175</v>
      </c>
      <c r="C460" s="215"/>
      <c r="D460" s="228"/>
      <c r="E460" s="217" t="s">
        <v>24</v>
      </c>
    </row>
    <row r="461" spans="1:5" ht="15.75" customHeight="1">
      <c r="A461" s="670"/>
      <c r="B461" s="267" t="s">
        <v>176</v>
      </c>
      <c r="C461" s="215"/>
      <c r="D461" s="228"/>
      <c r="E461" s="217" t="s">
        <v>39</v>
      </c>
    </row>
    <row r="462" spans="1:5" ht="22.5" customHeight="1">
      <c r="A462" s="658" t="s">
        <v>220</v>
      </c>
      <c r="B462" s="659"/>
      <c r="C462" s="243"/>
      <c r="D462" s="245"/>
      <c r="E462" s="247" t="s">
        <v>334</v>
      </c>
    </row>
    <row r="463" spans="1:5" ht="15" customHeight="1">
      <c r="A463" s="671"/>
      <c r="B463" s="264" t="s">
        <v>358</v>
      </c>
      <c r="C463" s="207"/>
      <c r="D463" s="206"/>
      <c r="E463" s="213" t="s">
        <v>22</v>
      </c>
    </row>
    <row r="464" spans="1:5" ht="19.5" customHeight="1">
      <c r="A464" s="672"/>
      <c r="B464" s="218" t="s">
        <v>362</v>
      </c>
      <c r="C464" s="215"/>
      <c r="D464" s="216"/>
      <c r="E464" s="215" t="s">
        <v>243</v>
      </c>
    </row>
    <row r="465" spans="1:5" ht="15" customHeight="1">
      <c r="A465" s="672"/>
      <c r="B465" s="218" t="s">
        <v>363</v>
      </c>
      <c r="C465" s="215"/>
      <c r="D465" s="216"/>
      <c r="E465" s="215" t="s">
        <v>361</v>
      </c>
    </row>
    <row r="466" spans="1:5" ht="15" customHeight="1">
      <c r="A466" s="672"/>
      <c r="B466" s="267" t="s">
        <v>175</v>
      </c>
      <c r="C466" s="215"/>
      <c r="D466" s="228"/>
      <c r="E466" s="217" t="s">
        <v>24</v>
      </c>
    </row>
    <row r="467" spans="1:5" ht="15" customHeight="1">
      <c r="A467" s="673"/>
      <c r="B467" s="267" t="s">
        <v>176</v>
      </c>
      <c r="C467" s="215"/>
      <c r="D467" s="228"/>
      <c r="E467" s="217" t="s">
        <v>39</v>
      </c>
    </row>
    <row r="468" spans="1:5" ht="30.75" customHeight="1">
      <c r="A468" s="658" t="s">
        <v>219</v>
      </c>
      <c r="B468" s="659"/>
      <c r="C468" s="243"/>
      <c r="D468" s="245"/>
      <c r="E468" s="247" t="s">
        <v>335</v>
      </c>
    </row>
    <row r="469" spans="1:5" ht="15" customHeight="1">
      <c r="A469" s="664"/>
      <c r="B469" s="266" t="s">
        <v>358</v>
      </c>
      <c r="C469" s="207"/>
      <c r="D469" s="206"/>
      <c r="E469" s="213" t="s">
        <v>22</v>
      </c>
    </row>
    <row r="470" spans="1:5" ht="15" customHeight="1">
      <c r="A470" s="665"/>
      <c r="B470" s="267" t="s">
        <v>362</v>
      </c>
      <c r="C470" s="215"/>
      <c r="D470" s="216"/>
      <c r="E470" s="215" t="s">
        <v>243</v>
      </c>
    </row>
    <row r="471" spans="1:5" ht="15" customHeight="1">
      <c r="A471" s="665"/>
      <c r="B471" s="267" t="s">
        <v>363</v>
      </c>
      <c r="C471" s="215"/>
      <c r="D471" s="216"/>
      <c r="E471" s="215" t="s">
        <v>361</v>
      </c>
    </row>
    <row r="472" spans="1:5" ht="15" customHeight="1">
      <c r="A472" s="665"/>
      <c r="B472" s="267" t="s">
        <v>175</v>
      </c>
      <c r="C472" s="215"/>
      <c r="D472" s="228"/>
      <c r="E472" s="217" t="s">
        <v>24</v>
      </c>
    </row>
    <row r="473" spans="1:5" ht="15" customHeight="1">
      <c r="A473" s="666"/>
      <c r="B473" s="267" t="s">
        <v>176</v>
      </c>
      <c r="C473" s="215"/>
      <c r="D473" s="228"/>
      <c r="E473" s="217" t="s">
        <v>39</v>
      </c>
    </row>
    <row r="474" spans="1:5" ht="15" customHeight="1">
      <c r="A474" s="658" t="s">
        <v>218</v>
      </c>
      <c r="B474" s="659"/>
      <c r="C474" s="243"/>
      <c r="D474" s="245"/>
      <c r="E474" s="247" t="s">
        <v>336</v>
      </c>
    </row>
    <row r="475" spans="1:5" ht="15" customHeight="1">
      <c r="A475" s="671"/>
      <c r="B475" s="266" t="s">
        <v>358</v>
      </c>
      <c r="C475" s="207"/>
      <c r="D475" s="206"/>
      <c r="E475" s="213" t="s">
        <v>22</v>
      </c>
    </row>
    <row r="476" spans="1:5" ht="15" customHeight="1">
      <c r="A476" s="672"/>
      <c r="B476" s="267" t="s">
        <v>362</v>
      </c>
      <c r="C476" s="215"/>
      <c r="D476" s="216"/>
      <c r="E476" s="215" t="s">
        <v>243</v>
      </c>
    </row>
    <row r="477" spans="1:5" ht="15" customHeight="1">
      <c r="A477" s="672"/>
      <c r="B477" s="267" t="s">
        <v>363</v>
      </c>
      <c r="C477" s="215"/>
      <c r="D477" s="216"/>
      <c r="E477" s="215" t="s">
        <v>361</v>
      </c>
    </row>
    <row r="478" spans="1:5" ht="15" customHeight="1">
      <c r="A478" s="672"/>
      <c r="B478" s="267" t="s">
        <v>175</v>
      </c>
      <c r="C478" s="215"/>
      <c r="D478" s="228"/>
      <c r="E478" s="217" t="s">
        <v>24</v>
      </c>
    </row>
    <row r="479" spans="1:5" ht="15" customHeight="1">
      <c r="A479" s="673"/>
      <c r="B479" s="267" t="s">
        <v>176</v>
      </c>
      <c r="C479" s="215"/>
      <c r="D479" s="228"/>
      <c r="E479" s="217" t="s">
        <v>39</v>
      </c>
    </row>
    <row r="480" spans="1:5" ht="47.25" customHeight="1">
      <c r="A480" s="658" t="s">
        <v>338</v>
      </c>
      <c r="B480" s="659"/>
      <c r="C480" s="248"/>
      <c r="D480" s="249"/>
      <c r="E480" s="246" t="s">
        <v>337</v>
      </c>
    </row>
    <row r="481" spans="1:5" ht="18" customHeight="1">
      <c r="A481" s="671"/>
      <c r="B481" s="266" t="s">
        <v>351</v>
      </c>
      <c r="C481" s="207"/>
      <c r="D481" s="206"/>
      <c r="E481" s="213" t="s">
        <v>21</v>
      </c>
    </row>
    <row r="482" spans="1:5" ht="16.5" customHeight="1">
      <c r="A482" s="672"/>
      <c r="B482" s="266" t="s">
        <v>356</v>
      </c>
      <c r="C482" s="207"/>
      <c r="D482" s="206"/>
      <c r="E482" s="213" t="s">
        <v>237</v>
      </c>
    </row>
    <row r="483" spans="1:5" ht="16.5" customHeight="1">
      <c r="A483" s="672"/>
      <c r="B483" s="266" t="s">
        <v>358</v>
      </c>
      <c r="C483" s="207"/>
      <c r="D483" s="206"/>
      <c r="E483" s="213" t="s">
        <v>22</v>
      </c>
    </row>
    <row r="484" spans="1:5" ht="15" customHeight="1">
      <c r="A484" s="672"/>
      <c r="B484" s="267" t="s">
        <v>364</v>
      </c>
      <c r="C484" s="215"/>
      <c r="D484" s="216"/>
      <c r="E484" s="215" t="s">
        <v>247</v>
      </c>
    </row>
    <row r="485" spans="1:5" ht="17.25" customHeight="1">
      <c r="A485" s="672"/>
      <c r="B485" s="267" t="s">
        <v>365</v>
      </c>
      <c r="C485" s="215"/>
      <c r="D485" s="216"/>
      <c r="E485" s="215" t="s">
        <v>248</v>
      </c>
    </row>
    <row r="486" spans="1:5" ht="17.25" customHeight="1">
      <c r="A486" s="673"/>
      <c r="B486" s="267" t="s">
        <v>277</v>
      </c>
      <c r="C486" s="215"/>
      <c r="D486" s="228"/>
      <c r="E486" s="217" t="s">
        <v>39</v>
      </c>
    </row>
    <row r="487" spans="1:5" ht="40.5" customHeight="1">
      <c r="A487" s="658" t="s">
        <v>339</v>
      </c>
      <c r="B487" s="659"/>
      <c r="C487" s="248"/>
      <c r="D487" s="249"/>
      <c r="E487" s="246" t="s">
        <v>340</v>
      </c>
    </row>
    <row r="488" spans="1:5" ht="18" customHeight="1">
      <c r="A488" s="671"/>
      <c r="B488" s="266" t="s">
        <v>351</v>
      </c>
      <c r="C488" s="207"/>
      <c r="D488" s="209"/>
      <c r="E488" s="213" t="s">
        <v>21</v>
      </c>
    </row>
    <row r="489" spans="1:5" ht="12" customHeight="1">
      <c r="A489" s="672"/>
      <c r="B489" s="266" t="s">
        <v>356</v>
      </c>
      <c r="C489" s="207"/>
      <c r="D489" s="206"/>
      <c r="E489" s="213" t="s">
        <v>237</v>
      </c>
    </row>
    <row r="490" spans="1:5" ht="17.25" customHeight="1">
      <c r="A490" s="672"/>
      <c r="B490" s="266" t="s">
        <v>358</v>
      </c>
      <c r="C490" s="207"/>
      <c r="D490" s="206"/>
      <c r="E490" s="213" t="s">
        <v>22</v>
      </c>
    </row>
    <row r="491" spans="1:5" ht="15.75" customHeight="1">
      <c r="A491" s="672"/>
      <c r="B491" s="267" t="s">
        <v>364</v>
      </c>
      <c r="C491" s="215"/>
      <c r="D491" s="216"/>
      <c r="E491" s="215" t="s">
        <v>247</v>
      </c>
    </row>
    <row r="492" spans="1:5" ht="15" customHeight="1">
      <c r="A492" s="672"/>
      <c r="B492" s="267" t="s">
        <v>365</v>
      </c>
      <c r="C492" s="215"/>
      <c r="D492" s="216"/>
      <c r="E492" s="215" t="s">
        <v>248</v>
      </c>
    </row>
    <row r="493" spans="1:5" ht="15" customHeight="1">
      <c r="A493" s="673"/>
      <c r="B493" s="267" t="s">
        <v>277</v>
      </c>
      <c r="C493" s="215"/>
      <c r="D493" s="228"/>
      <c r="E493" s="217" t="s">
        <v>39</v>
      </c>
    </row>
    <row r="494" spans="1:5" ht="32.25" customHeight="1">
      <c r="A494" s="658" t="s">
        <v>341</v>
      </c>
      <c r="B494" s="659"/>
      <c r="C494" s="248"/>
      <c r="D494" s="249"/>
      <c r="E494" s="246" t="s">
        <v>345</v>
      </c>
    </row>
    <row r="495" spans="1:5" ht="15" customHeight="1">
      <c r="A495" s="660"/>
      <c r="B495" s="264" t="s">
        <v>351</v>
      </c>
      <c r="C495" s="207"/>
      <c r="D495" s="206"/>
      <c r="E495" s="213" t="s">
        <v>21</v>
      </c>
    </row>
    <row r="496" spans="1:5" ht="15" customHeight="1">
      <c r="A496" s="661"/>
      <c r="B496" s="264" t="s">
        <v>356</v>
      </c>
      <c r="C496" s="207"/>
      <c r="D496" s="206"/>
      <c r="E496" s="213" t="s">
        <v>237</v>
      </c>
    </row>
    <row r="497" spans="1:5" ht="15" customHeight="1">
      <c r="A497" s="661"/>
      <c r="B497" s="264" t="s">
        <v>358</v>
      </c>
      <c r="C497" s="207"/>
      <c r="D497" s="206"/>
      <c r="E497" s="213" t="s">
        <v>22</v>
      </c>
    </row>
    <row r="498" spans="1:5" ht="15" customHeight="1">
      <c r="A498" s="662"/>
      <c r="B498" s="265" t="s">
        <v>277</v>
      </c>
      <c r="C498" s="217"/>
      <c r="D498" s="217"/>
      <c r="E498" s="217" t="s">
        <v>39</v>
      </c>
    </row>
    <row r="499" spans="1:5" ht="15" customHeight="1">
      <c r="A499" s="658" t="s">
        <v>342</v>
      </c>
      <c r="B499" s="659"/>
      <c r="C499" s="243"/>
      <c r="D499" s="245"/>
      <c r="E499" s="247" t="s">
        <v>346</v>
      </c>
    </row>
    <row r="500" spans="1:5" ht="15" customHeight="1">
      <c r="A500" s="664"/>
      <c r="B500" s="264" t="s">
        <v>351</v>
      </c>
      <c r="C500" s="207"/>
      <c r="D500" s="206"/>
      <c r="E500" s="212" t="s">
        <v>21</v>
      </c>
    </row>
    <row r="501" spans="1:5" ht="15" customHeight="1">
      <c r="A501" s="665"/>
      <c r="B501" s="264" t="s">
        <v>356</v>
      </c>
      <c r="C501" s="207"/>
      <c r="D501" s="206"/>
      <c r="E501" s="213" t="s">
        <v>237</v>
      </c>
    </row>
    <row r="502" spans="1:5" ht="15" customHeight="1">
      <c r="A502" s="665"/>
      <c r="B502" s="264" t="s">
        <v>358</v>
      </c>
      <c r="C502" s="207"/>
      <c r="D502" s="206"/>
      <c r="E502" s="213" t="s">
        <v>22</v>
      </c>
    </row>
    <row r="503" spans="1:5" ht="15" customHeight="1">
      <c r="A503" s="665"/>
      <c r="B503" s="218" t="s">
        <v>364</v>
      </c>
      <c r="C503" s="215"/>
      <c r="D503" s="216"/>
      <c r="E503" s="215" t="s">
        <v>247</v>
      </c>
    </row>
    <row r="504" spans="1:5" ht="15" customHeight="1">
      <c r="A504" s="665"/>
      <c r="B504" s="218" t="s">
        <v>365</v>
      </c>
      <c r="C504" s="215"/>
      <c r="D504" s="216"/>
      <c r="E504" s="215" t="s">
        <v>248</v>
      </c>
    </row>
    <row r="505" spans="1:5" ht="15" customHeight="1">
      <c r="A505" s="666"/>
      <c r="B505" s="267" t="s">
        <v>277</v>
      </c>
      <c r="C505" s="217"/>
      <c r="D505" s="217"/>
      <c r="E505" s="217" t="s">
        <v>39</v>
      </c>
    </row>
    <row r="506" spans="1:5" ht="32.25" customHeight="1">
      <c r="A506" s="658" t="s">
        <v>343</v>
      </c>
      <c r="B506" s="659"/>
      <c r="C506" s="248"/>
      <c r="D506" s="249"/>
      <c r="E506" s="250" t="s">
        <v>347</v>
      </c>
    </row>
    <row r="507" spans="1:5" ht="15" customHeight="1">
      <c r="A507" s="664"/>
      <c r="B507" s="266" t="s">
        <v>351</v>
      </c>
      <c r="C507" s="207"/>
      <c r="D507" s="206"/>
      <c r="E507" s="213" t="s">
        <v>21</v>
      </c>
    </row>
    <row r="508" spans="1:5" ht="15" customHeight="1">
      <c r="A508" s="665"/>
      <c r="B508" s="266" t="s">
        <v>356</v>
      </c>
      <c r="C508" s="207"/>
      <c r="D508" s="206"/>
      <c r="E508" s="213" t="s">
        <v>237</v>
      </c>
    </row>
    <row r="509" spans="1:5" ht="15" customHeight="1">
      <c r="A509" s="665"/>
      <c r="B509" s="266" t="s">
        <v>358</v>
      </c>
      <c r="C509" s="207"/>
      <c r="D509" s="206"/>
      <c r="E509" s="213" t="s">
        <v>22</v>
      </c>
    </row>
    <row r="510" spans="1:5" ht="15" customHeight="1">
      <c r="A510" s="665"/>
      <c r="B510" s="267" t="s">
        <v>364</v>
      </c>
      <c r="C510" s="215"/>
      <c r="D510" s="216"/>
      <c r="E510" s="215" t="s">
        <v>247</v>
      </c>
    </row>
    <row r="511" spans="1:5" ht="15" customHeight="1">
      <c r="A511" s="665"/>
      <c r="B511" s="267" t="s">
        <v>365</v>
      </c>
      <c r="C511" s="215"/>
      <c r="D511" s="216"/>
      <c r="E511" s="215" t="s">
        <v>248</v>
      </c>
    </row>
    <row r="512" spans="1:5" ht="15" customHeight="1">
      <c r="A512" s="666"/>
      <c r="B512" s="267" t="s">
        <v>277</v>
      </c>
      <c r="C512" s="215"/>
      <c r="D512" s="228"/>
      <c r="E512" s="217" t="s">
        <v>39</v>
      </c>
    </row>
    <row r="513" spans="1:5" ht="30.75" customHeight="1">
      <c r="A513" s="658" t="s">
        <v>344</v>
      </c>
      <c r="B513" s="659"/>
      <c r="C513" s="248"/>
      <c r="D513" s="249"/>
      <c r="E513" s="250" t="s">
        <v>348</v>
      </c>
    </row>
    <row r="514" spans="1:5" ht="15" customHeight="1">
      <c r="A514" s="664"/>
      <c r="B514" s="264" t="s">
        <v>351</v>
      </c>
      <c r="C514" s="207"/>
      <c r="D514" s="206"/>
      <c r="E514" s="213" t="s">
        <v>21</v>
      </c>
    </row>
    <row r="515" spans="1:5" ht="15" customHeight="1">
      <c r="A515" s="665"/>
      <c r="B515" s="264" t="s">
        <v>356</v>
      </c>
      <c r="C515" s="207"/>
      <c r="D515" s="206"/>
      <c r="E515" s="213" t="s">
        <v>237</v>
      </c>
    </row>
    <row r="516" spans="1:5" ht="15" customHeight="1">
      <c r="A516" s="665"/>
      <c r="B516" s="264" t="s">
        <v>358</v>
      </c>
      <c r="C516" s="207"/>
      <c r="D516" s="206"/>
      <c r="E516" s="213" t="s">
        <v>22</v>
      </c>
    </row>
    <row r="517" spans="1:5" ht="15" customHeight="1">
      <c r="A517" s="665"/>
      <c r="B517" s="218" t="s">
        <v>364</v>
      </c>
      <c r="C517" s="215"/>
      <c r="D517" s="216"/>
      <c r="E517" s="215" t="s">
        <v>247</v>
      </c>
    </row>
    <row r="518" spans="1:5" ht="15" customHeight="1">
      <c r="A518" s="665"/>
      <c r="B518" s="218" t="s">
        <v>365</v>
      </c>
      <c r="C518" s="215"/>
      <c r="D518" s="216"/>
      <c r="E518" s="215" t="s">
        <v>248</v>
      </c>
    </row>
    <row r="519" spans="1:5" ht="15" customHeight="1">
      <c r="A519" s="666"/>
      <c r="B519" s="267" t="s">
        <v>277</v>
      </c>
      <c r="C519" s="217"/>
      <c r="D519" s="217"/>
      <c r="E519" s="217" t="s">
        <v>39</v>
      </c>
    </row>
  </sheetData>
  <mergeCells count="39">
    <mergeCell ref="A494:B494"/>
    <mergeCell ref="A394:E394"/>
    <mergeCell ref="A481:A486"/>
    <mergeCell ref="A462:B462"/>
    <mergeCell ref="A468:B468"/>
    <mergeCell ref="A474:B474"/>
    <mergeCell ref="A480:B480"/>
    <mergeCell ref="A507:A512"/>
    <mergeCell ref="A506:B506"/>
    <mergeCell ref="A488:A493"/>
    <mergeCell ref="A1:B1"/>
    <mergeCell ref="A2:B2"/>
    <mergeCell ref="A18:B18"/>
    <mergeCell ref="A35:B35"/>
    <mergeCell ref="A124:B124"/>
    <mergeCell ref="A212:B212"/>
    <mergeCell ref="A438:B438"/>
    <mergeCell ref="A499:B499"/>
    <mergeCell ref="A456:B456"/>
    <mergeCell ref="A411:B411"/>
    <mergeCell ref="A420:B420"/>
    <mergeCell ref="A429:B429"/>
    <mergeCell ref="A447:B447"/>
    <mergeCell ref="A513:B513"/>
    <mergeCell ref="A495:A498"/>
    <mergeCell ref="A300:B300"/>
    <mergeCell ref="A514:A519"/>
    <mergeCell ref="A500:A505"/>
    <mergeCell ref="A395:A410"/>
    <mergeCell ref="A412:A419"/>
    <mergeCell ref="A421:A428"/>
    <mergeCell ref="A430:A437"/>
    <mergeCell ref="A439:A446"/>
    <mergeCell ref="A448:A455"/>
    <mergeCell ref="A457:A461"/>
    <mergeCell ref="A463:A467"/>
    <mergeCell ref="A469:A473"/>
    <mergeCell ref="A475:A479"/>
    <mergeCell ref="A487:B487"/>
  </mergeCells>
  <pageMargins left="0.25" right="0.25" top="0.75" bottom="0.75" header="0.3" footer="0.3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D87"/>
  <sheetViews>
    <sheetView showGridLines="0" workbookViewId="0">
      <selection activeCell="B21" sqref="B20:B21"/>
    </sheetView>
  </sheetViews>
  <sheetFormatPr defaultColWidth="14.6640625" defaultRowHeight="14.25" customHeight="1"/>
  <cols>
    <col min="1" max="1" width="3.33203125" style="2" customWidth="1"/>
    <col min="2" max="2" width="154.83203125" style="2" customWidth="1"/>
    <col min="3" max="16384" width="14.6640625" style="2"/>
  </cols>
  <sheetData>
    <row r="1" spans="1:30" s="29" customFormat="1" ht="15.6" customHeight="1">
      <c r="A1" s="28"/>
      <c r="B1" s="256" t="s">
        <v>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</row>
    <row r="2" spans="1:30" s="29" customFormat="1" ht="15.6" customHeight="1" thickBot="1">
      <c r="A2" s="28"/>
      <c r="B2" s="257" t="s">
        <v>204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</row>
    <row r="3" spans="1:30" s="29" customFormat="1" ht="15.6" customHeight="1" thickBot="1">
      <c r="A3" s="28"/>
      <c r="B3" s="258" t="s">
        <v>367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</row>
    <row r="4" spans="1:30" s="29" customFormat="1" ht="15.6" customHeight="1" thickBot="1">
      <c r="A4" s="28"/>
      <c r="B4" s="259" t="s">
        <v>368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</row>
    <row r="5" spans="1:30" s="29" customFormat="1" ht="15.6" customHeight="1" thickBot="1">
      <c r="A5" s="28"/>
      <c r="B5" s="259" t="s">
        <v>369</v>
      </c>
      <c r="C5" s="253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</row>
    <row r="6" spans="1:30" s="29" customFormat="1" ht="15.6" customHeight="1" thickBot="1">
      <c r="A6" s="28"/>
      <c r="B6" s="259" t="s">
        <v>370</v>
      </c>
      <c r="C6" s="253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</row>
    <row r="7" spans="1:30" s="29" customFormat="1" ht="15.6" customHeight="1" thickBot="1">
      <c r="A7" s="28"/>
      <c r="B7" s="259" t="s">
        <v>371</v>
      </c>
      <c r="C7" s="253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</row>
    <row r="8" spans="1:30" s="29" customFormat="1" ht="15.6" customHeight="1" thickBot="1">
      <c r="A8" s="28"/>
      <c r="B8" s="259" t="s">
        <v>372</v>
      </c>
      <c r="C8" s="253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</row>
    <row r="9" spans="1:30" s="29" customFormat="1" ht="15.6" customHeight="1" thickBot="1">
      <c r="A9" s="28"/>
      <c r="B9" s="259" t="s">
        <v>373</v>
      </c>
      <c r="C9" s="253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</row>
    <row r="10" spans="1:30" s="29" customFormat="1" ht="15.6" customHeight="1" thickBot="1">
      <c r="A10" s="28"/>
      <c r="B10" s="257" t="s">
        <v>205</v>
      </c>
      <c r="C10" s="253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</row>
    <row r="11" spans="1:30" s="29" customFormat="1" ht="15.6" customHeight="1" thickBot="1">
      <c r="A11" s="28"/>
      <c r="B11" s="254" t="s">
        <v>369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</row>
    <row r="12" spans="1:30" s="29" customFormat="1" ht="15.6" customHeight="1" thickBot="1">
      <c r="A12" s="28"/>
      <c r="B12" s="255" t="s">
        <v>374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</row>
    <row r="13" spans="1:30" s="29" customFormat="1" ht="15.6" customHeight="1" thickBot="1">
      <c r="A13" s="28"/>
      <c r="B13" s="257" t="s">
        <v>208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</row>
    <row r="14" spans="1:30" s="29" customFormat="1" ht="15.6" customHeight="1" thickBot="1">
      <c r="A14" s="28"/>
      <c r="B14" s="254" t="s">
        <v>375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</row>
    <row r="15" spans="1:30" s="29" customFormat="1" ht="15.6" customHeight="1" thickBot="1">
      <c r="A15" s="28"/>
      <c r="B15" s="255" t="s">
        <v>376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</row>
    <row r="16" spans="1:30" s="29" customFormat="1" ht="15.6" customHeight="1" thickBot="1">
      <c r="A16" s="28"/>
      <c r="B16" s="257" t="s">
        <v>206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</row>
    <row r="17" spans="1:30" s="29" customFormat="1" ht="15.6" customHeight="1" thickBot="1">
      <c r="A17" s="28"/>
      <c r="B17" s="254" t="s">
        <v>377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</row>
    <row r="18" spans="1:30" s="29" customFormat="1" ht="15.6" customHeight="1" thickBot="1">
      <c r="A18" s="28"/>
      <c r="B18" s="255" t="s">
        <v>378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</row>
    <row r="19" spans="1:30" s="29" customFormat="1" ht="15.6" customHeight="1" thickBot="1">
      <c r="A19" s="28"/>
      <c r="B19" s="255" t="s">
        <v>379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</row>
    <row r="20" spans="1:30" s="29" customFormat="1" ht="15.6" customHeight="1" thickBot="1">
      <c r="A20" s="28"/>
      <c r="B20" s="257" t="s">
        <v>207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</row>
    <row r="21" spans="1:30" s="29" customFormat="1" ht="15.6" customHeight="1" thickBot="1">
      <c r="A21" s="28"/>
      <c r="B21" s="254" t="s">
        <v>380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</row>
    <row r="22" spans="1:30" s="29" customFormat="1" ht="15.6" customHeight="1" thickBot="1">
      <c r="A22" s="28"/>
      <c r="B22" s="255" t="s">
        <v>381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</row>
    <row r="23" spans="1:30" s="29" customFormat="1" ht="15.6" customHeight="1">
      <c r="A23" s="28"/>
      <c r="B23" s="260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</row>
    <row r="24" spans="1:30" s="29" customFormat="1" ht="16.5" customHeight="1">
      <c r="A24" s="28"/>
      <c r="B24" s="26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</row>
    <row r="25" spans="1:30" s="29" customFormat="1" ht="16.5" customHeight="1">
      <c r="A25" s="28"/>
      <c r="B25" s="26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</row>
    <row r="26" spans="1:30" s="29" customFormat="1" ht="16.5" customHeight="1">
      <c r="A26" s="28"/>
      <c r="B26" s="261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</row>
    <row r="27" spans="1:30" s="29" customFormat="1" ht="16.5" customHeight="1">
      <c r="A27" s="28"/>
      <c r="B27" s="261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</row>
    <row r="28" spans="1:30" s="29" customFormat="1" ht="16.5" customHeight="1">
      <c r="A28" s="28"/>
      <c r="B28" s="26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</row>
    <row r="29" spans="1:30" s="29" customFormat="1" ht="16.5" customHeight="1">
      <c r="A29" s="28"/>
      <c r="B29" s="26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</row>
    <row r="30" spans="1:30" s="29" customFormat="1" ht="16.5" customHeight="1">
      <c r="A30" s="28"/>
      <c r="B30" s="26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</row>
    <row r="31" spans="1:30" s="29" customFormat="1" ht="16.5" customHeight="1">
      <c r="A31" s="28"/>
      <c r="B31" s="261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</row>
    <row r="32" spans="1:30" s="29" customFormat="1" ht="16.5" customHeight="1">
      <c r="A32" s="28"/>
      <c r="B32" s="261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</row>
    <row r="33" spans="1:30" s="29" customFormat="1" ht="16.5" customHeight="1">
      <c r="A33" s="28"/>
      <c r="B33" s="261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</row>
    <row r="34" spans="1:30" s="29" customFormat="1" ht="16.5" customHeight="1">
      <c r="A34" s="28"/>
      <c r="B34" s="261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</row>
    <row r="35" spans="1:30" s="29" customFormat="1" ht="16.5" customHeight="1">
      <c r="A35" s="28"/>
      <c r="B35" s="261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</row>
    <row r="36" spans="1:30" s="29" customFormat="1" ht="16.5" customHeight="1">
      <c r="A36" s="28"/>
      <c r="B36" s="261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</row>
    <row r="37" spans="1:30" s="29" customFormat="1" ht="16.5" customHeight="1">
      <c r="A37" s="28"/>
      <c r="B37" s="26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</row>
    <row r="38" spans="1:30" ht="14.25" customHeight="1">
      <c r="A38" s="3"/>
      <c r="B38" s="26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</row>
    <row r="39" spans="1:30" ht="14.25" customHeight="1">
      <c r="A39" s="3"/>
      <c r="B39" s="26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</row>
    <row r="40" spans="1:30" ht="14.25" customHeight="1">
      <c r="A40" s="3"/>
      <c r="B40" s="261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</row>
    <row r="41" spans="1:30" ht="14.25" customHeight="1">
      <c r="A41" s="3"/>
      <c r="B41" s="261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</row>
    <row r="42" spans="1:30" ht="14.25" customHeight="1">
      <c r="A42" s="3"/>
      <c r="B42" s="261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</row>
    <row r="43" spans="1:30" ht="14.25" customHeight="1">
      <c r="A43" s="3"/>
      <c r="B43" s="261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</row>
    <row r="44" spans="1:30" ht="14.25" customHeight="1">
      <c r="A44" s="3"/>
      <c r="B44" s="261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</row>
    <row r="45" spans="1:30" ht="14.25" customHeight="1">
      <c r="A45" s="3"/>
      <c r="B45" s="261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</row>
    <row r="46" spans="1:30" ht="14.25" customHeight="1">
      <c r="A46" s="3"/>
      <c r="B46" s="26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</row>
    <row r="47" spans="1:30" ht="14.25" customHeight="1">
      <c r="A47" s="3"/>
      <c r="B47" s="26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</row>
    <row r="48" spans="1:30" ht="14.25" customHeight="1">
      <c r="A48" s="3"/>
      <c r="B48" s="261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</row>
    <row r="49" spans="1:30" ht="14.25" customHeight="1">
      <c r="A49" s="3"/>
      <c r="B49" s="261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</row>
    <row r="50" spans="1:30" ht="14.25" customHeight="1">
      <c r="A50" s="3"/>
      <c r="B50" s="261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</row>
    <row r="51" spans="1:30" ht="14.25" customHeight="1">
      <c r="A51" s="3"/>
      <c r="B51" s="261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</row>
    <row r="52" spans="1:30" ht="14.25" customHeight="1">
      <c r="A52" s="3"/>
      <c r="B52" s="261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</row>
    <row r="53" spans="1:30" ht="14.25" customHeight="1">
      <c r="A53" s="3"/>
      <c r="B53" s="261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</row>
    <row r="54" spans="1:30" ht="14.25" customHeight="1">
      <c r="A54" s="3"/>
      <c r="B54" s="261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</row>
    <row r="55" spans="1:30" ht="14.25" customHeight="1">
      <c r="A55" s="3"/>
      <c r="B55" s="261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</row>
    <row r="56" spans="1:30" ht="14.25" customHeight="1">
      <c r="A56" s="3"/>
      <c r="B56" s="261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</row>
    <row r="57" spans="1:30" ht="14.25" customHeight="1">
      <c r="A57" s="3"/>
      <c r="B57" s="261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</row>
    <row r="58" spans="1:30" ht="14.25" customHeight="1">
      <c r="A58" s="3"/>
      <c r="B58" s="261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</row>
    <row r="59" spans="1:30" ht="14.25" customHeight="1">
      <c r="A59" s="3"/>
      <c r="B59" s="261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</row>
    <row r="60" spans="1:30" ht="14.25" customHeight="1">
      <c r="A60" s="3"/>
      <c r="B60" s="261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</row>
    <row r="61" spans="1:30" ht="14.25" customHeight="1">
      <c r="A61" s="3"/>
      <c r="B61" s="261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</row>
    <row r="62" spans="1:30" ht="14.25" customHeight="1">
      <c r="A62" s="3"/>
      <c r="B62" s="261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</row>
    <row r="63" spans="1:30" ht="14.25" customHeight="1">
      <c r="A63" s="3"/>
      <c r="B63" s="26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</row>
    <row r="64" spans="1:30" ht="14.25" customHeight="1">
      <c r="A64" s="3"/>
      <c r="B64" s="261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</row>
    <row r="65" spans="1:30" ht="14.25" customHeight="1">
      <c r="A65" s="3"/>
      <c r="B65" s="261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</row>
    <row r="66" spans="1:30" ht="14.25" customHeight="1">
      <c r="A66" s="3"/>
      <c r="B66" s="261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</row>
    <row r="67" spans="1:30" ht="14.25" customHeight="1">
      <c r="A67" s="3"/>
      <c r="B67" s="261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</row>
    <row r="68" spans="1:30" ht="14.25" customHeight="1">
      <c r="A68" s="3"/>
      <c r="B68" s="261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</row>
    <row r="69" spans="1:30" ht="14.25" customHeight="1">
      <c r="A69" s="3"/>
      <c r="B69" s="261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</row>
    <row r="70" spans="1:30" ht="14.25" customHeight="1">
      <c r="A70" s="3"/>
      <c r="B70" s="261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</row>
    <row r="71" spans="1:30" ht="14.25" customHeight="1">
      <c r="A71" s="3"/>
      <c r="B71" s="261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</row>
    <row r="72" spans="1:30" ht="14.25" customHeight="1">
      <c r="A72" s="3"/>
      <c r="B72" s="261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</row>
    <row r="73" spans="1:30" ht="14.25" customHeight="1">
      <c r="A73" s="3"/>
      <c r="B73" s="261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</row>
    <row r="74" spans="1:30" ht="14.25" customHeight="1">
      <c r="A74" s="3"/>
      <c r="B74" s="26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</row>
    <row r="75" spans="1:30" ht="14.25" customHeight="1">
      <c r="A75" s="3"/>
      <c r="B75" s="263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</row>
    <row r="76" spans="1:30" ht="14.25" customHeight="1">
      <c r="A76" s="3"/>
      <c r="B76" s="263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</row>
    <row r="77" spans="1:30" ht="14.25" customHeight="1">
      <c r="A77" s="3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</row>
    <row r="78" spans="1:30" ht="14.25" customHeight="1">
      <c r="A78" s="3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</row>
    <row r="79" spans="1:30" ht="14.25" customHeight="1">
      <c r="A79" s="3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</row>
    <row r="80" spans="1:30" ht="14.25" customHeight="1">
      <c r="A80" s="3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</row>
    <row r="81" spans="1:30" ht="14.25" customHeight="1">
      <c r="A81" s="3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</row>
    <row r="82" spans="1:30" ht="14.25" customHeight="1">
      <c r="A82" s="3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</row>
    <row r="83" spans="1:30" ht="14.25" customHeight="1">
      <c r="A83" s="3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</row>
    <row r="84" spans="1:30" ht="14.25" customHeight="1">
      <c r="A84" s="3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</row>
    <row r="85" spans="1:30" ht="14.25" customHeight="1">
      <c r="A85" s="3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</row>
    <row r="86" spans="1:30" ht="14.25" customHeight="1">
      <c r="A86" s="3"/>
    </row>
    <row r="87" spans="1:30" ht="14.25" customHeight="1">
      <c r="A87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A37" workbookViewId="0">
      <selection sqref="A1:A1048576"/>
    </sheetView>
  </sheetViews>
  <sheetFormatPr defaultRowHeight="10.5"/>
  <cols>
    <col min="2" max="2" width="15.332031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 </vt:lpstr>
      <vt:lpstr>План </vt:lpstr>
      <vt:lpstr>План 2</vt:lpstr>
      <vt:lpstr>Компетенции 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ЗавОтд_Барминова</cp:lastModifiedBy>
  <cp:lastPrinted>2020-09-15T10:27:04Z</cp:lastPrinted>
  <dcterms:created xsi:type="dcterms:W3CDTF">2011-05-05T04:03:53Z</dcterms:created>
  <dcterms:modified xsi:type="dcterms:W3CDTF">2023-03-15T07:18:33Z</dcterms:modified>
</cp:coreProperties>
</file>