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05" yWindow="-105" windowWidth="19425" windowHeight="10545" tabRatio="750" activeTab="2"/>
  </bookViews>
  <sheets>
    <sheet name="Титул" sheetId="17" r:id="rId1"/>
    <sheet name="График " sheetId="21" r:id="rId2"/>
    <sheet name="План" sheetId="15" r:id="rId3"/>
    <sheet name="Кабинеты" sheetId="11" r:id="rId4"/>
    <sheet name="ОК и ПК" sheetId="20" r:id="rId5"/>
    <sheet name="Компетенции " sheetId="19" r:id="rId6"/>
    <sheet name="Start" sheetId="9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5" i="15" l="1"/>
  <c r="Y53" i="15"/>
  <c r="G55" i="15"/>
  <c r="E55" i="15" s="1"/>
  <c r="H53" i="15"/>
  <c r="G53" i="15"/>
  <c r="E53" i="15" s="1"/>
  <c r="B37" i="21"/>
  <c r="Y65" i="15" l="1"/>
  <c r="Y66" i="15"/>
  <c r="Y67" i="15"/>
  <c r="Y68" i="15"/>
  <c r="Y69" i="15"/>
  <c r="Y70" i="15"/>
  <c r="Y51" i="15"/>
  <c r="Y52" i="15"/>
  <c r="Y54" i="15"/>
  <c r="Y56" i="15"/>
  <c r="Y57" i="15"/>
  <c r="Y59" i="15"/>
  <c r="Y60" i="15"/>
  <c r="Y61" i="15"/>
  <c r="Y62" i="15"/>
  <c r="Y63" i="15"/>
  <c r="Y44" i="15"/>
  <c r="Y45" i="15"/>
  <c r="Y46" i="15"/>
  <c r="Y47" i="15"/>
  <c r="Y33" i="15"/>
  <c r="Y39" i="15"/>
  <c r="Y40" i="15"/>
  <c r="Y11" i="15"/>
  <c r="Y19" i="15" l="1"/>
  <c r="Y20" i="15"/>
  <c r="Y21" i="15"/>
  <c r="Y22" i="15"/>
  <c r="F13" i="15"/>
  <c r="I13" i="15"/>
  <c r="K13" i="15"/>
  <c r="L13" i="15"/>
  <c r="M13" i="15"/>
  <c r="N13" i="15"/>
  <c r="O13" i="15"/>
  <c r="P13" i="15"/>
  <c r="Q13" i="15"/>
  <c r="R13" i="15"/>
  <c r="S13" i="15"/>
  <c r="T13" i="15"/>
  <c r="U13" i="15"/>
  <c r="G43" i="15"/>
  <c r="G44" i="15"/>
  <c r="G45" i="15"/>
  <c r="G46" i="15"/>
  <c r="G47" i="15"/>
  <c r="G42" i="15"/>
  <c r="G36" i="15"/>
  <c r="G37" i="15"/>
  <c r="G38" i="15"/>
  <c r="G39" i="15"/>
  <c r="G40" i="15"/>
  <c r="G35" i="15"/>
  <c r="F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F58" i="15"/>
  <c r="I58" i="15"/>
  <c r="J58" i="15"/>
  <c r="K58" i="15"/>
  <c r="L58" i="15"/>
  <c r="M58" i="15"/>
  <c r="N58" i="15"/>
  <c r="O58" i="15"/>
  <c r="P58" i="15"/>
  <c r="Q58" i="15"/>
  <c r="R58" i="15"/>
  <c r="S58" i="15"/>
  <c r="T58" i="15"/>
  <c r="U58" i="15"/>
  <c r="V58" i="15"/>
  <c r="F50" i="15"/>
  <c r="I50" i="15"/>
  <c r="J50" i="15"/>
  <c r="K50" i="15"/>
  <c r="L50" i="15"/>
  <c r="M50" i="15"/>
  <c r="N50" i="15"/>
  <c r="O50" i="15"/>
  <c r="P50" i="15"/>
  <c r="Q50" i="15"/>
  <c r="R50" i="15"/>
  <c r="S50" i="15"/>
  <c r="T50" i="15"/>
  <c r="U50" i="15"/>
  <c r="V50" i="15"/>
  <c r="G66" i="15"/>
  <c r="E66" i="15" s="1"/>
  <c r="G67" i="15"/>
  <c r="E67" i="15" s="1"/>
  <c r="G68" i="15"/>
  <c r="E68" i="15" s="1"/>
  <c r="G69" i="15"/>
  <c r="E69" i="15" s="1"/>
  <c r="G65" i="15"/>
  <c r="G60" i="15"/>
  <c r="G61" i="15"/>
  <c r="G62" i="15"/>
  <c r="G63" i="15"/>
  <c r="E63" i="15" s="1"/>
  <c r="G59" i="15"/>
  <c r="G52" i="15"/>
  <c r="G54" i="15"/>
  <c r="G56" i="15"/>
  <c r="G57" i="15"/>
  <c r="E57" i="15" s="1"/>
  <c r="G51" i="15"/>
  <c r="T48" i="15" l="1"/>
  <c r="K48" i="15"/>
  <c r="J48" i="15"/>
  <c r="Q48" i="15"/>
  <c r="F48" i="15"/>
  <c r="O48" i="15"/>
  <c r="L48" i="15"/>
  <c r="S48" i="15"/>
  <c r="R48" i="15"/>
  <c r="I48" i="15"/>
  <c r="P48" i="15"/>
  <c r="V48" i="15"/>
  <c r="N48" i="15"/>
  <c r="U48" i="15"/>
  <c r="M48" i="15"/>
  <c r="Y58" i="15"/>
  <c r="Y64" i="15"/>
  <c r="G50" i="15"/>
  <c r="G64" i="15"/>
  <c r="G58" i="15"/>
  <c r="P34" i="15"/>
  <c r="G48" i="15" l="1"/>
  <c r="Y48" i="15"/>
  <c r="F41" i="15"/>
  <c r="I41" i="15"/>
  <c r="J41" i="15"/>
  <c r="K41" i="15"/>
  <c r="L41" i="15"/>
  <c r="M41" i="15"/>
  <c r="N41" i="15"/>
  <c r="O41" i="15"/>
  <c r="P41" i="15"/>
  <c r="Q41" i="15"/>
  <c r="R41" i="15"/>
  <c r="S41" i="15"/>
  <c r="T41" i="15"/>
  <c r="U41" i="15"/>
  <c r="V41" i="15"/>
  <c r="F34" i="15"/>
  <c r="I34" i="15"/>
  <c r="J34" i="15"/>
  <c r="K34" i="15"/>
  <c r="L34" i="15"/>
  <c r="M34" i="15"/>
  <c r="N34" i="15"/>
  <c r="O34" i="15"/>
  <c r="Q34" i="15"/>
  <c r="R34" i="15"/>
  <c r="S34" i="15"/>
  <c r="T34" i="15"/>
  <c r="U34" i="15"/>
  <c r="V34" i="15"/>
  <c r="Y16" i="15"/>
  <c r="Y17" i="15"/>
  <c r="Y18" i="15"/>
  <c r="Y23" i="15"/>
  <c r="Y24" i="15"/>
  <c r="Y25" i="15"/>
  <c r="Y26" i="15"/>
  <c r="Y27" i="15"/>
  <c r="Y28" i="15"/>
  <c r="Y29" i="15"/>
  <c r="Y30" i="15"/>
  <c r="Y31" i="15"/>
  <c r="Y35" i="15"/>
  <c r="Y36" i="15"/>
  <c r="Y37" i="15"/>
  <c r="Y38" i="15"/>
  <c r="Y42" i="15"/>
  <c r="Y43" i="15"/>
  <c r="Y15" i="15"/>
  <c r="V13" i="15"/>
  <c r="Y13" i="15" s="1"/>
  <c r="H17" i="15"/>
  <c r="H19" i="15"/>
  <c r="H20" i="15"/>
  <c r="H21" i="15"/>
  <c r="H22" i="15"/>
  <c r="H23" i="15"/>
  <c r="H24" i="15"/>
  <c r="H29" i="15"/>
  <c r="H30" i="15"/>
  <c r="H31" i="15"/>
  <c r="H33" i="15"/>
  <c r="G16" i="15"/>
  <c r="E16" i="15" s="1"/>
  <c r="G17" i="15"/>
  <c r="E17" i="15" s="1"/>
  <c r="G19" i="15"/>
  <c r="E19" i="15" s="1"/>
  <c r="G20" i="15"/>
  <c r="E20" i="15" s="1"/>
  <c r="G21" i="15"/>
  <c r="E21" i="15" s="1"/>
  <c r="G22" i="15"/>
  <c r="E22" i="15" s="1"/>
  <c r="G23" i="15"/>
  <c r="E23" i="15" s="1"/>
  <c r="G24" i="15"/>
  <c r="E24" i="15" s="1"/>
  <c r="G25" i="15"/>
  <c r="E25" i="15" s="1"/>
  <c r="G26" i="15"/>
  <c r="E26" i="15" s="1"/>
  <c r="G27" i="15"/>
  <c r="E27" i="15" s="1"/>
  <c r="G28" i="15"/>
  <c r="E28" i="15" s="1"/>
  <c r="G29" i="15"/>
  <c r="E29" i="15" s="1"/>
  <c r="G30" i="15"/>
  <c r="E30" i="15" s="1"/>
  <c r="G31" i="15"/>
  <c r="E31" i="15" s="1"/>
  <c r="G33" i="15"/>
  <c r="E33" i="15" s="1"/>
  <c r="G15" i="15"/>
  <c r="Y34" i="15" l="1"/>
  <c r="U10" i="15"/>
  <c r="E15" i="15"/>
  <c r="K10" i="15"/>
  <c r="I10" i="15"/>
  <c r="V10" i="15"/>
  <c r="N10" i="15"/>
  <c r="O10" i="15"/>
  <c r="S10" i="15"/>
  <c r="Y50" i="15"/>
  <c r="L10" i="15"/>
  <c r="Q10" i="15"/>
  <c r="M10" i="15"/>
  <c r="F10" i="15"/>
  <c r="Y41" i="15"/>
  <c r="T10" i="15"/>
  <c r="P10" i="15"/>
  <c r="J18" i="15"/>
  <c r="J13" i="15" s="1"/>
  <c r="J10" i="15" l="1"/>
  <c r="R10" i="15"/>
  <c r="Q8" i="15" s="1"/>
  <c r="H18" i="15"/>
  <c r="H13" i="15" s="1"/>
  <c r="G18" i="15"/>
  <c r="G13" i="15" s="1"/>
  <c r="S8" i="15"/>
  <c r="H66" i="15"/>
  <c r="H65" i="15"/>
  <c r="E61" i="15"/>
  <c r="E62" i="15"/>
  <c r="E59" i="15"/>
  <c r="H60" i="15"/>
  <c r="H59" i="15"/>
  <c r="Y10" i="15" l="1"/>
  <c r="H64" i="15"/>
  <c r="H58" i="15"/>
  <c r="E18" i="15"/>
  <c r="E13" i="15" s="1"/>
  <c r="G8" i="15"/>
  <c r="O8" i="15"/>
  <c r="U8" i="15"/>
  <c r="E60" i="15"/>
  <c r="E58" i="15" s="1"/>
  <c r="H43" i="15"/>
  <c r="H44" i="15"/>
  <c r="H45" i="15"/>
  <c r="H46" i="15"/>
  <c r="H47" i="15"/>
  <c r="H42" i="15"/>
  <c r="E37" i="15"/>
  <c r="E38" i="15"/>
  <c r="E40" i="15"/>
  <c r="H36" i="15"/>
  <c r="H37" i="15"/>
  <c r="H38" i="15"/>
  <c r="H39" i="15"/>
  <c r="H40" i="15"/>
  <c r="H35" i="15"/>
  <c r="A75" i="15"/>
  <c r="H34" i="15" l="1"/>
  <c r="E36" i="15"/>
  <c r="G34" i="15"/>
  <c r="H41" i="15"/>
  <c r="E39" i="15"/>
  <c r="E35" i="15"/>
  <c r="W64" i="15"/>
  <c r="X64" i="15"/>
  <c r="E34" i="15" l="1"/>
  <c r="E65" i="15"/>
  <c r="E64" i="15" s="1"/>
  <c r="H52" i="15"/>
  <c r="H51" i="15"/>
  <c r="E52" i="15"/>
  <c r="E51" i="15"/>
  <c r="E44" i="15"/>
  <c r="E45" i="15"/>
  <c r="E46" i="15"/>
  <c r="E47" i="15"/>
  <c r="H50" i="15" l="1"/>
  <c r="H48" i="15" s="1"/>
  <c r="E43" i="15"/>
  <c r="G41" i="15"/>
  <c r="G10" i="15" s="1"/>
  <c r="E42" i="15"/>
  <c r="E56" i="15"/>
  <c r="H10" i="15" l="1"/>
  <c r="E41" i="15"/>
  <c r="E54" i="15"/>
  <c r="E50" i="15" s="1"/>
  <c r="E48" i="15" s="1"/>
  <c r="W50" i="15" l="1"/>
  <c r="E10" i="15" l="1"/>
  <c r="W48" i="15"/>
  <c r="W34" i="15" l="1"/>
  <c r="W10" i="15" s="1"/>
  <c r="W8" i="15" s="1"/>
</calcChain>
</file>

<file path=xl/sharedStrings.xml><?xml version="1.0" encoding="utf-8"?>
<sst xmlns="http://schemas.openxmlformats.org/spreadsheetml/2006/main" count="843" uniqueCount="417">
  <si>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</si>
  <si>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</si>
  <si>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</si>
  <si>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</si>
  <si>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</si>
  <si>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</si>
  <si>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</si>
  <si>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</si>
  <si>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</si>
  <si>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</si>
  <si>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</si>
  <si>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</si>
  <si>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</si>
  <si>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</si>
  <si>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</si>
  <si>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ОК 1.</t>
  </si>
  <si>
    <t>ОК 2.</t>
  </si>
  <si>
    <t>ОК 3.</t>
  </si>
  <si>
    <t>ОК 4.</t>
  </si>
  <si>
    <t>ОК 5.</t>
  </si>
  <si>
    <t>ОК 6.</t>
  </si>
  <si>
    <t>Основы электротехники</t>
  </si>
  <si>
    <t>Допуски и технические измерения</t>
  </si>
  <si>
    <t>Безопасность жизнедеятельности</t>
  </si>
  <si>
    <t>Профессиональные модули</t>
  </si>
  <si>
    <t>Учебная практика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</si>
  <si>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</si>
  <si>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</si>
  <si>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</si>
  <si>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</si>
  <si>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</si>
  <si>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</si>
  <si>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</si>
  <si>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</si>
  <si>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</si>
  <si>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</si>
  <si>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Производственная практика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</si>
  <si>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</si>
  <si>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</si>
  <si>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</si>
  <si>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</si>
  <si>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</si>
  <si>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</si>
  <si>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</si>
  <si>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</si>
  <si>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</si>
  <si>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</si>
  <si>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</si>
  <si>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Содержание</t>
  </si>
  <si>
    <t>*</t>
  </si>
  <si>
    <t>Наименование циклов, разделов,_x000D_
дисциплин, профессиональных модулей, МДК, практик</t>
  </si>
  <si>
    <t>Формы промежуточной аттестации</t>
  </si>
  <si>
    <t>Учебная нагрузка обучающихся, ч.</t>
  </si>
  <si>
    <t>Курс 1</t>
  </si>
  <si>
    <t>Семестр 1</t>
  </si>
  <si>
    <t>Семестр 2</t>
  </si>
  <si>
    <t>Всего</t>
  </si>
  <si>
    <t>Лаб. занятия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</si>
  <si>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</si>
  <si>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</si>
  <si>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</si>
  <si>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</si>
  <si>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</si>
  <si>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</si>
  <si>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</si>
  <si>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</si>
  <si>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</si>
  <si>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</si>
  <si>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</si>
  <si>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</si>
  <si>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</si>
  <si>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</si>
  <si>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</si>
  <si>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</si>
  <si>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</si>
  <si>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</si>
  <si>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76</t>
  </si>
  <si>
    <t>час/нед</t>
  </si>
  <si>
    <t>П</t>
  </si>
  <si>
    <t>1 График учебного процесса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</si>
  <si>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</si>
  <si>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</si>
  <si>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</si>
  <si>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</si>
  <si>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</si>
  <si>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</si>
  <si>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</si>
  <si>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</si>
  <si>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</si>
  <si>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</si>
  <si>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</si>
  <si>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</si>
  <si>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</si>
  <si>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</si>
  <si>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</si>
  <si>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</si>
  <si>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</si>
  <si>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</si>
  <si>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</si>
  <si>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</si>
  <si>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</si>
  <si>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</si>
  <si>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</si>
  <si>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</si>
  <si>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</si>
  <si>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</si>
  <si>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</si>
  <si>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</si>
  <si>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</si>
  <si>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</si>
  <si>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</si>
  <si>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</si>
  <si>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</si>
  <si>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</si>
  <si>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</si>
  <si>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</si>
  <si>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</si>
  <si>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</si>
  <si>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</si>
  <si>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</si>
  <si>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</si>
  <si>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I</t>
  </si>
  <si>
    <t>К</t>
  </si>
  <si>
    <t>А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</si>
  <si>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</si>
  <si>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</si>
  <si>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</si>
  <si>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</si>
  <si>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Неделя отсутствует</t>
  </si>
  <si>
    <t>2 Сводные данные по бюджету времени</t>
  </si>
  <si>
    <t>ГИА</t>
  </si>
  <si>
    <t>Утверждаю</t>
  </si>
  <si>
    <t>Приказ об утверждении ФГОС</t>
  </si>
  <si>
    <t>УЧЕБНЫЙ ПЛАН</t>
  </si>
  <si>
    <t>наименование образовательного учреждения (организации)</t>
  </si>
  <si>
    <t>код</t>
  </si>
  <si>
    <t>наименование профессии</t>
  </si>
  <si>
    <t>на базе</t>
  </si>
  <si>
    <t>квалификации:</t>
  </si>
  <si>
    <t>форма обучения</t>
  </si>
  <si>
    <t xml:space="preserve">нормативный срок освоения ОПОП  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</si>
  <si>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</si>
  <si>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</si>
  <si>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</si>
  <si>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>ОП.00</t>
  </si>
  <si>
    <t>Основы инженерной  графики</t>
  </si>
  <si>
    <t>ОП.01</t>
  </si>
  <si>
    <t>ОП.02</t>
  </si>
  <si>
    <t>ОП.03</t>
  </si>
  <si>
    <t>ОП.04</t>
  </si>
  <si>
    <t>П.00</t>
  </si>
  <si>
    <t>ПМ.00</t>
  </si>
  <si>
    <t>ПМ.01</t>
  </si>
  <si>
    <t>МДК.01.01</t>
  </si>
  <si>
    <t>МДК.01.02</t>
  </si>
  <si>
    <t>УП.01</t>
  </si>
  <si>
    <t>ПП.01</t>
  </si>
  <si>
    <t>очная</t>
  </si>
  <si>
    <t>_________________Казакова М.Ю.</t>
  </si>
  <si>
    <t>17 нед</t>
  </si>
  <si>
    <t>всего</t>
  </si>
  <si>
    <t>диф.зачетов</t>
  </si>
  <si>
    <t>зачетов</t>
  </si>
  <si>
    <t>ДЗ</t>
  </si>
  <si>
    <t>Промежуточная аттестацич</t>
  </si>
  <si>
    <t>Практики</t>
  </si>
  <si>
    <t xml:space="preserve">Каникулы </t>
  </si>
  <si>
    <t>проведение</t>
  </si>
  <si>
    <t>нед</t>
  </si>
  <si>
    <t>1 курс</t>
  </si>
  <si>
    <t>15.01.05</t>
  </si>
  <si>
    <t>Кабинеты:</t>
  </si>
  <si>
    <t>Лаборатории:</t>
  </si>
  <si>
    <t>Залы:</t>
  </si>
  <si>
    <t>Мастерские:</t>
  </si>
  <si>
    <t>экзаменов</t>
  </si>
  <si>
    <t>Кировское областное государственное профессиональное образовательное автономное учреждение                                      "Вятский электромашиностроительный техникум"</t>
  </si>
  <si>
    <t>Директор КОГПОАУ  ВЭМТ</t>
  </si>
  <si>
    <t>по профессии среднего  профессионального образования</t>
  </si>
  <si>
    <t xml:space="preserve">Итого </t>
  </si>
  <si>
    <t>ПК 1.5.</t>
  </si>
  <si>
    <t>ПК 1.4.</t>
  </si>
  <si>
    <t xml:space="preserve">ПК 1.3. </t>
  </si>
  <si>
    <t>ПК 1.2</t>
  </si>
  <si>
    <t>ПК 1.1.</t>
  </si>
  <si>
    <t>Комплексный  экзамен</t>
  </si>
  <si>
    <t>Сварщик (ручной и частично механизированной сварки (наплавки)</t>
  </si>
  <si>
    <t>Каникулы</t>
  </si>
  <si>
    <t>24 нед</t>
  </si>
  <si>
    <t>в том числе в форме практической подготовки</t>
  </si>
  <si>
    <t xml:space="preserve">учебная практика </t>
  </si>
  <si>
    <t>производственная практика</t>
  </si>
  <si>
    <t>Государственная итоговая аттестация</t>
  </si>
  <si>
    <t>Комплексный ДЗ</t>
  </si>
  <si>
    <t>технологический</t>
  </si>
  <si>
    <t>всего максимальной учебной нагрузки обучающегося</t>
  </si>
  <si>
    <t>лабораторные и практические занятия</t>
  </si>
  <si>
    <t>в том числе часов обязательных учебных занятий</t>
  </si>
  <si>
    <t>самостоятельная работа</t>
  </si>
  <si>
    <t>урок/лекция/семинар</t>
  </si>
  <si>
    <t xml:space="preserve">   Государственная итоговая аттестация</t>
  </si>
  <si>
    <t>ОК 7.</t>
  </si>
  <si>
    <t>ОК 8.</t>
  </si>
  <si>
    <t>ОК 9.</t>
  </si>
  <si>
    <t>Выбирать способы решения задач профессиональной деятельности применительно к различным контекстам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</si>
  <si>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</si>
  <si>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</si>
  <si>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Эффективно взаимодействовать и работать в коллективе и команде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</si>
  <si>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</si>
  <si>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</si>
  <si>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</si>
  <si>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</si>
  <si>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Пользоваться профессиональной документацией на государственном и иностранном языках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</si>
  <si>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</si>
  <si>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</si>
  <si>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</si>
  <si>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</si>
  <si>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</si>
  <si>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</si>
  <si>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</si>
  <si>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</si>
  <si>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</si>
  <si>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</si>
  <si>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</si>
  <si>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</si>
  <si>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</si>
  <si>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</si>
  <si>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ПК 1.1</t>
  </si>
  <si>
    <t>ПК 1.3</t>
  </si>
  <si>
    <t>ПК 1.4</t>
  </si>
  <si>
    <t>ПК 1.5</t>
  </si>
  <si>
    <t>+</t>
  </si>
  <si>
    <t>Профессиональный цикл</t>
  </si>
  <si>
    <t>Безопасности жизнедеятельности и охраны труда</t>
  </si>
  <si>
    <t>Материаловедения</t>
  </si>
  <si>
    <t>Электротехники и сварочного оборудования</t>
  </si>
  <si>
    <t>Сварочная для сврки неметаллических материалов</t>
  </si>
  <si>
    <t>Сварочная для сварки металлов</t>
  </si>
  <si>
    <t>Слесарная</t>
  </si>
  <si>
    <t>Актовый зал</t>
  </si>
  <si>
    <t>Экзамен по модулю</t>
  </si>
  <si>
    <t>экзамен по модулю</t>
  </si>
  <si>
    <t>сварщик</t>
  </si>
  <si>
    <t>от 15.11.2023</t>
  </si>
  <si>
    <t>№ 863</t>
  </si>
  <si>
    <t>не менее 612</t>
  </si>
  <si>
    <t>дисциплины (модули)</t>
  </si>
  <si>
    <t xml:space="preserve">практика </t>
  </si>
  <si>
    <t>не менее 540</t>
  </si>
  <si>
    <t xml:space="preserve">вариативная часть </t>
  </si>
  <si>
    <t>СГ.00</t>
  </si>
  <si>
    <t>Социально - гуманитарый цикл</t>
  </si>
  <si>
    <t>СГ.01</t>
  </si>
  <si>
    <t>История России</t>
  </si>
  <si>
    <t>Иностранный язык в профессиональной деятельности</t>
  </si>
  <si>
    <t>Физическая культура</t>
  </si>
  <si>
    <t>Основы финансовой грамотности</t>
  </si>
  <si>
    <t>Основы бережливого производства</t>
  </si>
  <si>
    <t>СГ.02</t>
  </si>
  <si>
    <t>СГ.03</t>
  </si>
  <si>
    <t>СГ.04</t>
  </si>
  <si>
    <t>СГ.05</t>
  </si>
  <si>
    <t>СГ.06</t>
  </si>
  <si>
    <t>Материаловедение</t>
  </si>
  <si>
    <t>ПМ.02</t>
  </si>
  <si>
    <t>ПМ.03</t>
  </si>
  <si>
    <t>Выполнение подготовительных, сборочных операций перед сваркой и контроль сварных соединений</t>
  </si>
  <si>
    <t xml:space="preserve">Выполнение ручной дуговой сварки (наплавка, резка) плавящимся покрытым электродом </t>
  </si>
  <si>
    <t xml:space="preserve">Выполнение частично механизированной сварки (наплавки) плавлением </t>
  </si>
  <si>
    <t>Технология производства сварных конструкций</t>
  </si>
  <si>
    <t>Подготовительные и сборочные операции перед сваркой и контроль качества сварных соединений</t>
  </si>
  <si>
    <t>МДК 02.01</t>
  </si>
  <si>
    <t>МДК 02.02</t>
  </si>
  <si>
    <t>УП.02</t>
  </si>
  <si>
    <t>ПП.02</t>
  </si>
  <si>
    <t>Основы технологии сварки</t>
  </si>
  <si>
    <t>Техника и технология ручной дуговой сварки (наплавки) и резки металлов</t>
  </si>
  <si>
    <t>Сварочные материалы и оборудование для частично механизированной сварки (наплавки) плавлением</t>
  </si>
  <si>
    <t>МДК 03.02</t>
  </si>
  <si>
    <t>МДК 03.01</t>
  </si>
  <si>
    <t>Техника и технология частично механизированной сварки (наплавки) плавлением</t>
  </si>
  <si>
    <t>УП.03</t>
  </si>
  <si>
    <t>ПП.03</t>
  </si>
  <si>
    <t>ОП.05*</t>
  </si>
  <si>
    <t>ОП.06*</t>
  </si>
  <si>
    <t>Социально-гуманитарного цикла</t>
  </si>
  <si>
    <t>Инженерной графики</t>
  </si>
  <si>
    <t>Спортивный комплекс</t>
  </si>
  <si>
    <t>Библиотека,читальный зал с выходом в сеть интернет</t>
  </si>
  <si>
    <t>Проводить сборочные операции перед сваркой с использованием конструкторской, производственно-технологической и нормативной документации</t>
  </si>
  <si>
    <t>Выбирать пространственное положение сварного шва для сварки элементов конструкции (изделий, узлов, деталей)</t>
  </si>
  <si>
    <t>Применять сборочные приспособления для сборки элементов конструкции (изделий, узлов, деталей) под сварку</t>
  </si>
  <si>
    <t>Проводить подготовку элементов конструкции (изделий, узлов, деталей) под сварку, зачистку сварных швов и удаление поверхностных дефектов после сварки с использованием ручного и механизированного инструмента.</t>
  </si>
  <si>
    <t>Проводить контроль собранных элементов конструкции (изделий, узлов, деталей) на соответствие геометрических размеров требованиям конструкторской и производственно-технологической документации по сварке</t>
  </si>
  <si>
    <t xml:space="preserve">Проверять работоспособность и исправность сварочного оборудования для ручной дуговой сварки (наплавка, резка) плавящимся покрытым электродом </t>
  </si>
  <si>
    <t>Настраивать сварочное оборудование для РД</t>
  </si>
  <si>
    <t>Выполнять предварительный, сопутствующий (межслойный) подогрев металла в соответствии с требованиями производственно-технологической документации по сварке</t>
  </si>
  <si>
    <t>Выполнять РД простых деталей неответственных конструкций в нижнем, вертикальном и горизонтальном пространственном положении сварного шва</t>
  </si>
  <si>
    <t>Выполнять дуговую резку металла</t>
  </si>
  <si>
    <t>ПК 2.3.</t>
  </si>
  <si>
    <t>ПК 2.1.</t>
  </si>
  <si>
    <t>ПК 2.2.</t>
  </si>
  <si>
    <t>ПК 2.4</t>
  </si>
  <si>
    <t>ПК 2.5.</t>
  </si>
  <si>
    <t>ПК 3.1.</t>
  </si>
  <si>
    <t>ПК 3.2.</t>
  </si>
  <si>
    <t>ПК 3.3.</t>
  </si>
  <si>
    <t>Настраивать сварочное оборудование для частично механизированной сварки (наплавки) плавлением</t>
  </si>
  <si>
    <t>Выполнять частично механизированную сварку (наплавку) плавлением простых деталей неответственных конструкций в нижнем, вертикальном и горизонтальном пространственном положении сварного шва</t>
  </si>
  <si>
    <t>Самостоятельная работа</t>
  </si>
  <si>
    <t xml:space="preserve">другие формы контроля </t>
  </si>
  <si>
    <t>Общепрофессиональный   цикл</t>
  </si>
  <si>
    <t>Профессиональный  цикл</t>
  </si>
  <si>
    <t>ПК 2.1</t>
  </si>
  <si>
    <t>ПК 2.2</t>
  </si>
  <si>
    <t>ПК 2.3</t>
  </si>
  <si>
    <t>ПК 2.5</t>
  </si>
  <si>
    <t>ПК 3.1</t>
  </si>
  <si>
    <t>ПК 3.2</t>
  </si>
  <si>
    <t>ПК 3.3</t>
  </si>
  <si>
    <t xml:space="preserve"> 1 год 10 м</t>
  </si>
  <si>
    <t>2 курс</t>
  </si>
  <si>
    <t>час</t>
  </si>
  <si>
    <t>II</t>
  </si>
  <si>
    <t>16-22</t>
  </si>
  <si>
    <t>9-15</t>
  </si>
  <si>
    <t>2-8</t>
  </si>
  <si>
    <t>19-25</t>
  </si>
  <si>
    <t>12-18</t>
  </si>
  <si>
    <t>5-11</t>
  </si>
  <si>
    <t>22-28</t>
  </si>
  <si>
    <t>15-21</t>
  </si>
  <si>
    <t>8-14</t>
  </si>
  <si>
    <t>3-7</t>
  </si>
  <si>
    <t>18-24</t>
  </si>
  <si>
    <t>11-17</t>
  </si>
  <si>
    <t>4-10</t>
  </si>
  <si>
    <t>20-26</t>
  </si>
  <si>
    <t>13-19</t>
  </si>
  <si>
    <t>6-12</t>
  </si>
  <si>
    <t>1-7</t>
  </si>
  <si>
    <t>25 нояб-1 дек</t>
  </si>
  <si>
    <t>Семестр 3</t>
  </si>
  <si>
    <t>Семестр 4</t>
  </si>
  <si>
    <t>обшеобразовательный цикл</t>
  </si>
  <si>
    <t>Предметная область</t>
  </si>
  <si>
    <t>Русский язык и литература</t>
  </si>
  <si>
    <t>ОУП.01</t>
  </si>
  <si>
    <t>Русский язык</t>
  </si>
  <si>
    <t>ОУП.02</t>
  </si>
  <si>
    <t>Литература</t>
  </si>
  <si>
    <t>Иностранные языки</t>
  </si>
  <si>
    <t>ОУП.03</t>
  </si>
  <si>
    <t>Иностранный язык</t>
  </si>
  <si>
    <t>Математика и информатика</t>
  </si>
  <si>
    <t>ОУП.04у</t>
  </si>
  <si>
    <t xml:space="preserve">Математика </t>
  </si>
  <si>
    <t>УК.01</t>
  </si>
  <si>
    <t>Алгебра и начала математического анализа</t>
  </si>
  <si>
    <t>УК.02</t>
  </si>
  <si>
    <t>Геометрия</t>
  </si>
  <si>
    <t>УК.03</t>
  </si>
  <si>
    <t>Вероятность и статистика</t>
  </si>
  <si>
    <t>Информатика</t>
  </si>
  <si>
    <t>Естественно-научные предметы</t>
  </si>
  <si>
    <t>Физика</t>
  </si>
  <si>
    <t>ОУП.07</t>
  </si>
  <si>
    <t>Химия</t>
  </si>
  <si>
    <t>ОУП.08</t>
  </si>
  <si>
    <t>Биология</t>
  </si>
  <si>
    <t>Общественно-научные предметы</t>
  </si>
  <si>
    <t>ОУП.09</t>
  </si>
  <si>
    <t>История</t>
  </si>
  <si>
    <t>ОУП.10</t>
  </si>
  <si>
    <t>Обществознание</t>
  </si>
  <si>
    <t>ОУП.11</t>
  </si>
  <si>
    <t>География</t>
  </si>
  <si>
    <t>Физическая культура, основы безопасности жизнедеятельности</t>
  </si>
  <si>
    <t>ОУП.12</t>
  </si>
  <si>
    <t>ОУП.13</t>
  </si>
  <si>
    <t>Основы безопасности и защиты Родины</t>
  </si>
  <si>
    <t>ДУП.01</t>
  </si>
  <si>
    <t>Индивидуальный проект</t>
  </si>
  <si>
    <t>Часть, формируемая участниками образовательных отношений</t>
  </si>
  <si>
    <t>Черчение</t>
  </si>
  <si>
    <t>Обязательная часть</t>
  </si>
  <si>
    <t>Общеобразовательный цикл</t>
  </si>
  <si>
    <t>ОУП.06</t>
  </si>
  <si>
    <t>ОУП.05у</t>
  </si>
  <si>
    <t>Э</t>
  </si>
  <si>
    <t xml:space="preserve">консультации </t>
  </si>
  <si>
    <t>экзамен</t>
  </si>
  <si>
    <t>Курс 2</t>
  </si>
  <si>
    <t>О.00</t>
  </si>
  <si>
    <t>ИП.01</t>
  </si>
  <si>
    <t>ВПД</t>
  </si>
  <si>
    <r>
      <rPr>
        <b/>
        <sz val="10"/>
        <rFont val="Tahoma"/>
        <family val="2"/>
        <charset val="204"/>
      </rPr>
      <t xml:space="preserve">основной профессиональной образовательной программы </t>
    </r>
    <r>
      <rPr>
        <b/>
        <sz val="10"/>
        <color indexed="8"/>
        <rFont val="Tahoma"/>
        <family val="2"/>
        <charset val="204"/>
      </rPr>
      <t>среднего  профессионального образования</t>
    </r>
  </si>
  <si>
    <t>Дисциплины (модули)                                                                             1 день в неделю  учебная практиуа</t>
  </si>
  <si>
    <t xml:space="preserve">Дисциплины (модули)    </t>
  </si>
  <si>
    <t xml:space="preserve"> основного  общего образования</t>
  </si>
  <si>
    <t>направленность</t>
  </si>
  <si>
    <t>сварщик ручной дуговой сварки плавящимся покрытым электродом-сварщик частично механизированной сварки плавлением</t>
  </si>
  <si>
    <t>144</t>
  </si>
  <si>
    <t>900</t>
  </si>
  <si>
    <t>ПМн.02</t>
  </si>
  <si>
    <t>ПМн.03</t>
  </si>
  <si>
    <t xml:space="preserve">Приказ №01-02/276 от 23.05.2025г											</t>
  </si>
  <si>
    <t xml:space="preserve">Введение в профессию </t>
  </si>
  <si>
    <t xml:space="preserve">Информационно-цифровые технологии в профессиональной деятельности </t>
  </si>
  <si>
    <t>Социально - гумманитарый цикл</t>
  </si>
  <si>
    <t>МДК 01.03*</t>
  </si>
  <si>
    <t>Технический контроль качества сборки под сварку, работ по сварке и сварных соединений изделий, узлов, конструкций и  оборудования*</t>
  </si>
  <si>
    <t>Учебная практика*</t>
  </si>
  <si>
    <t>УП.01.03*</t>
  </si>
  <si>
    <t>Комплексный Э</t>
  </si>
  <si>
    <t>15.01.05 Сварщик (ручной и частично механизированной сварки (наплавки) 2026-2028гг.</t>
  </si>
  <si>
    <t>Комплексный экзамен по модулю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</si>
</sst>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,###"/>
    <numFmt numFmtId="165" formatCode="#,##0.00;[Red]#,##0.00"/>
    <numFmt numFmtId="166" formatCode="#,##0.0;[Red]#,##0.0"/>
    <numFmt numFmtId="167" formatCode="#,##0;[Red]#,##0"/>
  </numFmts>
  <fonts count="25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i/>
      <sz val="8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sz val="8"/>
      <color indexed="8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8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i/>
      <sz val="10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i/>
      <sz val="15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0"/>
      <name val="Tahoma"/>
      <family val="2"/>
      <charset val="204"/>
    </font>
    <font>
      <b/>
      <i/>
      <sz val="8"/>
      <color rgb="FF00000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lightUp">
        <fgColor indexed="20"/>
        <bgColor theme="0"/>
      </patternFill>
    </fill>
    <fill>
      <patternFill patternType="solid">
        <fgColor theme="5" tint="0.39997558519241921"/>
        <bgColor indexed="16"/>
      </patternFill>
    </fill>
    <fill>
      <patternFill patternType="solid">
        <fgColor rgb="FFFFFF00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C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rgb="FFC00000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rgb="FFFF0000"/>
      </right>
      <top/>
      <bottom style="thick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/>
      <right style="thick">
        <color rgb="FFFF0000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0" fontId="1" fillId="4" borderId="20" applyNumberFormat="0" applyFont="0" applyFill="0" applyBorder="0" applyAlignment="0" applyProtection="0">
      <alignment horizontal="center" vertical="center"/>
      <protection locked="0"/>
    </xf>
    <xf numFmtId="9" fontId="1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535">
    <xf numFmtId="0" fontId="0" fillId="0" borderId="0" xfId="0"/>
    <xf numFmtId="0" fontId="1" fillId="0" borderId="0" xfId="0" applyFont="1"/>
    <xf numFmtId="0" fontId="1" fillId="4" borderId="1" xfId="3" applyFont="1" applyFill="1" applyBorder="1" applyAlignment="1">
      <alignment horizontal="center" vertical="center"/>
    </xf>
    <xf numFmtId="0" fontId="1" fillId="6" borderId="1" xfId="3" applyFont="1" applyFill="1" applyBorder="1" applyAlignment="1">
      <alignment horizontal="center" vertical="center"/>
    </xf>
    <xf numFmtId="0" fontId="1" fillId="4" borderId="12" xfId="3" applyFont="1" applyFill="1" applyBorder="1" applyAlignment="1" applyProtection="1">
      <alignment horizontal="center" vertical="center"/>
      <protection locked="0"/>
    </xf>
    <xf numFmtId="0" fontId="1" fillId="4" borderId="3" xfId="3" applyFont="1" applyFill="1" applyBorder="1" applyAlignment="1">
      <alignment horizontal="left" vertical="center" wrapText="1"/>
    </xf>
    <xf numFmtId="0" fontId="1" fillId="5" borderId="1" xfId="3" applyFont="1" applyFill="1" applyBorder="1" applyAlignment="1">
      <alignment horizontal="left" vertical="center" wrapText="1"/>
    </xf>
    <xf numFmtId="0" fontId="1" fillId="4" borderId="2" xfId="3" applyFont="1" applyFill="1" applyBorder="1" applyAlignment="1">
      <alignment horizontal="center" vertical="center"/>
    </xf>
    <xf numFmtId="0" fontId="16" fillId="0" borderId="0" xfId="3" applyFont="1"/>
    <xf numFmtId="0" fontId="1" fillId="5" borderId="2" xfId="3" applyFont="1" applyFill="1" applyBorder="1" applyAlignment="1">
      <alignment horizontal="left" vertical="center" wrapText="1"/>
    </xf>
    <xf numFmtId="0" fontId="1" fillId="4" borderId="13" xfId="3" applyFont="1" applyFill="1" applyBorder="1" applyAlignment="1">
      <alignment horizontal="center" vertical="center"/>
    </xf>
    <xf numFmtId="0" fontId="1" fillId="4" borderId="5" xfId="3" applyFont="1" applyFill="1" applyBorder="1" applyAlignment="1">
      <alignment horizontal="center" vertical="center"/>
    </xf>
    <xf numFmtId="0" fontId="1" fillId="4" borderId="42" xfId="3" applyFont="1" applyFill="1" applyBorder="1" applyAlignment="1" applyProtection="1">
      <alignment horizontal="center" vertical="center"/>
      <protection locked="0"/>
    </xf>
    <xf numFmtId="0" fontId="1" fillId="6" borderId="5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55" xfId="3" applyFont="1" applyFill="1" applyBorder="1" applyAlignment="1">
      <alignment horizontal="center" vertical="center"/>
    </xf>
    <xf numFmtId="0" fontId="1" fillId="4" borderId="58" xfId="3" applyFont="1" applyFill="1" applyBorder="1" applyAlignment="1">
      <alignment horizontal="center" vertical="center"/>
    </xf>
    <xf numFmtId="0" fontId="1" fillId="4" borderId="59" xfId="3" applyFont="1" applyFill="1" applyBorder="1" applyAlignment="1">
      <alignment horizontal="center" vertical="center"/>
    </xf>
    <xf numFmtId="0" fontId="1" fillId="6" borderId="54" xfId="3" applyFont="1" applyFill="1" applyBorder="1" applyAlignment="1">
      <alignment horizontal="center" vertical="center"/>
    </xf>
    <xf numFmtId="0" fontId="1" fillId="4" borderId="66" xfId="3" applyFont="1" applyFill="1" applyBorder="1" applyAlignment="1">
      <alignment horizontal="center" vertical="center" wrapText="1"/>
    </xf>
    <xf numFmtId="0" fontId="1" fillId="4" borderId="47" xfId="3" applyFont="1" applyFill="1" applyBorder="1" applyAlignment="1">
      <alignment horizontal="center" vertical="center" wrapText="1"/>
    </xf>
    <xf numFmtId="0" fontId="1" fillId="4" borderId="67" xfId="3" applyFont="1" applyFill="1" applyBorder="1" applyAlignment="1">
      <alignment horizontal="center" vertical="center" wrapText="1"/>
    </xf>
    <xf numFmtId="0" fontId="1" fillId="4" borderId="62" xfId="3" applyFont="1" applyFill="1" applyBorder="1" applyAlignment="1">
      <alignment horizontal="center" vertical="center"/>
    </xf>
    <xf numFmtId="0" fontId="1" fillId="4" borderId="77" xfId="3" applyFont="1" applyFill="1" applyBorder="1" applyAlignment="1">
      <alignment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21" xfId="3" applyFont="1" applyFill="1" applyBorder="1" applyAlignment="1">
      <alignment horizontal="center" vertical="center"/>
    </xf>
    <xf numFmtId="0" fontId="1" fillId="4" borderId="36" xfId="3" applyFont="1" applyFill="1" applyBorder="1" applyAlignment="1" applyProtection="1">
      <alignment horizontal="center" vertical="center"/>
      <protection locked="0"/>
    </xf>
    <xf numFmtId="0" fontId="1" fillId="4" borderId="35" xfId="3" applyFont="1" applyFill="1" applyBorder="1" applyAlignment="1">
      <alignment horizontal="center" vertical="center" wrapText="1"/>
    </xf>
    <xf numFmtId="0" fontId="1" fillId="6" borderId="80" xfId="3" applyFont="1" applyFill="1" applyBorder="1" applyAlignment="1" applyProtection="1">
      <alignment horizontal="center" vertical="center"/>
      <protection locked="0"/>
    </xf>
    <xf numFmtId="0" fontId="1" fillId="4" borderId="61" xfId="3" applyFont="1" applyFill="1" applyBorder="1" applyAlignment="1" applyProtection="1">
      <alignment horizontal="left" vertical="center" wrapText="1"/>
      <protection locked="0"/>
    </xf>
    <xf numFmtId="0" fontId="1" fillId="6" borderId="64" xfId="3" applyFont="1" applyFill="1" applyBorder="1" applyAlignment="1" applyProtection="1">
      <alignment horizontal="left" vertical="center" wrapText="1"/>
      <protection locked="0"/>
    </xf>
    <xf numFmtId="0" fontId="1" fillId="4" borderId="44" xfId="3" applyFont="1" applyFill="1" applyBorder="1" applyAlignment="1" applyProtection="1">
      <alignment horizontal="left" vertical="center" wrapText="1"/>
      <protection locked="0"/>
    </xf>
    <xf numFmtId="0" fontId="1" fillId="6" borderId="64" xfId="3" applyFont="1" applyFill="1" applyBorder="1" applyAlignment="1">
      <alignment horizontal="left" vertical="center" wrapText="1"/>
    </xf>
    <xf numFmtId="0" fontId="1" fillId="4" borderId="35" xfId="3" applyFont="1" applyFill="1" applyBorder="1" applyAlignment="1" applyProtection="1">
      <alignment horizontal="center" vertical="center"/>
      <protection locked="0"/>
    </xf>
    <xf numFmtId="0" fontId="1" fillId="4" borderId="35" xfId="3" applyFont="1" applyFill="1" applyBorder="1" applyAlignment="1" applyProtection="1">
      <alignment horizontal="center" vertical="center" wrapText="1"/>
      <protection locked="0"/>
    </xf>
    <xf numFmtId="0" fontId="13" fillId="4" borderId="22" xfId="3" applyFont="1" applyFill="1" applyBorder="1" applyAlignment="1" applyProtection="1">
      <alignment horizontal="left" vertical="center" wrapText="1"/>
      <protection locked="0"/>
    </xf>
    <xf numFmtId="0" fontId="13" fillId="4" borderId="61" xfId="3" applyFont="1" applyFill="1" applyBorder="1" applyAlignment="1" applyProtection="1">
      <alignment horizontal="left" vertical="center" wrapText="1"/>
      <protection locked="0"/>
    </xf>
    <xf numFmtId="0" fontId="1" fillId="4" borderId="22" xfId="3" applyFont="1" applyFill="1" applyBorder="1" applyAlignment="1" applyProtection="1">
      <alignment horizontal="left" vertical="center" wrapText="1"/>
      <protection locked="0"/>
    </xf>
    <xf numFmtId="0" fontId="1" fillId="4" borderId="22" xfId="3" applyFont="1" applyFill="1" applyBorder="1" applyAlignment="1">
      <alignment horizontal="center" vertical="center"/>
    </xf>
    <xf numFmtId="0" fontId="1" fillId="4" borderId="61" xfId="3" applyFont="1" applyFill="1" applyBorder="1" applyAlignment="1">
      <alignment horizontal="center" vertical="center"/>
    </xf>
    <xf numFmtId="0" fontId="1" fillId="4" borderId="35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center" vertical="center"/>
    </xf>
    <xf numFmtId="0" fontId="1" fillId="4" borderId="50" xfId="3" applyFont="1" applyFill="1" applyBorder="1" applyAlignment="1">
      <alignment horizontal="center" vertical="center"/>
    </xf>
    <xf numFmtId="0" fontId="1" fillId="4" borderId="8" xfId="3" applyFont="1" applyFill="1" applyBorder="1" applyAlignment="1">
      <alignment horizontal="center" vertical="center"/>
    </xf>
    <xf numFmtId="0" fontId="1" fillId="4" borderId="22" xfId="3" applyFont="1" applyFill="1" applyBorder="1" applyAlignment="1">
      <alignment horizontal="left" vertical="center" wrapText="1"/>
    </xf>
    <xf numFmtId="0" fontId="1" fillId="4" borderId="91" xfId="3" applyFont="1" applyFill="1" applyBorder="1" applyAlignment="1" applyProtection="1">
      <alignment horizontal="center" vertical="center" wrapText="1"/>
      <protection locked="0"/>
    </xf>
    <xf numFmtId="0" fontId="1" fillId="6" borderId="92" xfId="3" applyFont="1" applyFill="1" applyBorder="1" applyAlignment="1">
      <alignment horizontal="center" vertical="center" wrapText="1"/>
    </xf>
    <xf numFmtId="0" fontId="1" fillId="4" borderId="44" xfId="3" applyFont="1" applyFill="1" applyBorder="1" applyAlignment="1">
      <alignment horizontal="center" vertical="center"/>
    </xf>
    <xf numFmtId="0" fontId="1" fillId="4" borderId="78" xfId="3" applyFont="1" applyFill="1" applyBorder="1" applyAlignment="1">
      <alignment horizontal="center" vertical="center" wrapText="1"/>
    </xf>
    <xf numFmtId="0" fontId="1" fillId="4" borderId="91" xfId="3" applyFont="1" applyFill="1" applyBorder="1" applyAlignment="1">
      <alignment horizontal="center" vertical="center" wrapText="1"/>
    </xf>
    <xf numFmtId="0" fontId="1" fillId="4" borderId="93" xfId="3" applyFont="1" applyFill="1" applyBorder="1" applyAlignment="1">
      <alignment horizontal="center" vertical="center" wrapText="1"/>
    </xf>
    <xf numFmtId="0" fontId="1" fillId="4" borderId="44" xfId="3" applyFont="1" applyFill="1" applyBorder="1" applyAlignment="1">
      <alignment horizontal="left" vertical="center" wrapText="1"/>
    </xf>
    <xf numFmtId="0" fontId="1" fillId="4" borderId="79" xfId="3" applyFont="1" applyFill="1" applyBorder="1" applyAlignment="1" applyProtection="1">
      <alignment horizontal="center" vertical="center" wrapText="1"/>
      <protection locked="0"/>
    </xf>
    <xf numFmtId="0" fontId="1" fillId="4" borderId="36" xfId="3" applyFont="1" applyFill="1" applyBorder="1" applyAlignment="1" applyProtection="1">
      <alignment horizontal="center" vertical="center" wrapText="1"/>
      <protection locked="0"/>
    </xf>
    <xf numFmtId="0" fontId="2" fillId="5" borderId="1" xfId="3" applyFont="1" applyFill="1" applyBorder="1" applyAlignment="1">
      <alignment horizontal="left" vertical="center"/>
    </xf>
    <xf numFmtId="0" fontId="1" fillId="5" borderId="0" xfId="8" applyFill="1"/>
    <xf numFmtId="0" fontId="1" fillId="4" borderId="0" xfId="8" applyFill="1" applyAlignment="1" applyProtection="1">
      <alignment horizontal="center" vertical="center"/>
      <protection locked="0"/>
    </xf>
    <xf numFmtId="0" fontId="7" fillId="4" borderId="0" xfId="8" applyFont="1" applyFill="1" applyAlignment="1" applyProtection="1">
      <alignment horizontal="center" vertical="center"/>
      <protection locked="0"/>
    </xf>
    <xf numFmtId="0" fontId="7" fillId="5" borderId="0" xfId="8" applyFont="1" applyFill="1" applyAlignment="1" applyProtection="1">
      <alignment horizontal="center" vertical="center"/>
      <protection locked="0"/>
    </xf>
    <xf numFmtId="0" fontId="1" fillId="5" borderId="1" xfId="8" applyFill="1" applyBorder="1" applyAlignment="1" applyProtection="1">
      <alignment horizontal="center" vertical="center"/>
      <protection locked="0"/>
    </xf>
    <xf numFmtId="0" fontId="9" fillId="4" borderId="0" xfId="8" applyFont="1" applyFill="1" applyAlignment="1" applyProtection="1">
      <alignment horizontal="center" vertical="center"/>
      <protection locked="0"/>
    </xf>
    <xf numFmtId="0" fontId="11" fillId="5" borderId="0" xfId="8" applyFont="1" applyFill="1" applyAlignment="1" applyProtection="1">
      <alignment horizontal="center" vertical="center"/>
      <protection locked="0"/>
    </xf>
    <xf numFmtId="0" fontId="1" fillId="5" borderId="0" xfId="8" applyFill="1" applyAlignment="1" applyProtection="1">
      <alignment horizontal="center" vertical="center"/>
      <protection locked="0"/>
    </xf>
    <xf numFmtId="0" fontId="1" fillId="5" borderId="0" xfId="8" applyFill="1" applyAlignment="1" applyProtection="1">
      <alignment horizontal="center" vertical="center" wrapText="1"/>
      <protection locked="0"/>
    </xf>
    <xf numFmtId="0" fontId="9" fillId="7" borderId="0" xfId="8" applyFont="1" applyFill="1" applyAlignment="1" applyProtection="1">
      <alignment horizontal="center" vertical="center"/>
      <protection locked="0"/>
    </xf>
    <xf numFmtId="0" fontId="1" fillId="5" borderId="0" xfId="8" applyFill="1" applyAlignment="1" applyProtection="1">
      <alignment horizontal="left" vertical="center"/>
      <protection locked="0"/>
    </xf>
    <xf numFmtId="0" fontId="1" fillId="4" borderId="0" xfId="8" applyFill="1" applyAlignment="1" applyProtection="1">
      <alignment horizontal="left" vertical="center"/>
      <protection locked="0"/>
    </xf>
    <xf numFmtId="0" fontId="1" fillId="5" borderId="0" xfId="8" applyFill="1" applyAlignment="1" applyProtection="1">
      <alignment horizontal="left" vertical="top" wrapText="1"/>
      <protection locked="0"/>
    </xf>
    <xf numFmtId="0" fontId="9" fillId="7" borderId="1" xfId="8" applyFont="1" applyFill="1" applyBorder="1" applyAlignment="1" applyProtection="1">
      <alignment horizontal="center" vertical="center"/>
      <protection locked="0"/>
    </xf>
    <xf numFmtId="0" fontId="10" fillId="5" borderId="0" xfId="8" applyFont="1" applyFill="1" applyAlignment="1" applyProtection="1">
      <alignment horizontal="left" vertical="top"/>
      <protection locked="0"/>
    </xf>
    <xf numFmtId="0" fontId="9" fillId="4" borderId="1" xfId="8" applyFont="1" applyFill="1" applyBorder="1" applyAlignment="1" applyProtection="1">
      <alignment horizontal="center" vertical="center"/>
      <protection locked="0"/>
    </xf>
    <xf numFmtId="0" fontId="1" fillId="4" borderId="1" xfId="8" applyFill="1" applyBorder="1" applyAlignment="1" applyProtection="1">
      <alignment horizontal="left" vertical="center"/>
      <protection locked="0"/>
    </xf>
    <xf numFmtId="0" fontId="1" fillId="4" borderId="1" xfId="8" applyFill="1" applyBorder="1" applyAlignment="1" applyProtection="1">
      <alignment horizontal="center" vertical="center"/>
      <protection locked="0"/>
    </xf>
    <xf numFmtId="49" fontId="1" fillId="5" borderId="1" xfId="8" applyNumberFormat="1" applyFill="1" applyBorder="1" applyAlignment="1" applyProtection="1">
      <alignment horizontal="left" vertical="center" textRotation="90"/>
      <protection locked="0"/>
    </xf>
    <xf numFmtId="49" fontId="1" fillId="5" borderId="1" xfId="8" applyNumberFormat="1" applyFill="1" applyBorder="1" applyAlignment="1" applyProtection="1">
      <alignment horizontal="center" vertical="center" textRotation="90"/>
      <protection locked="0"/>
    </xf>
    <xf numFmtId="0" fontId="8" fillId="5" borderId="8" xfId="8" applyFont="1" applyFill="1" applyBorder="1" applyAlignment="1" applyProtection="1">
      <alignment vertical="center"/>
      <protection locked="0"/>
    </xf>
    <xf numFmtId="0" fontId="13" fillId="4" borderId="13" xfId="3" applyFont="1" applyFill="1" applyBorder="1" applyAlignment="1">
      <alignment horizontal="center" vertical="center"/>
    </xf>
    <xf numFmtId="0" fontId="13" fillId="4" borderId="59" xfId="3" applyFont="1" applyFill="1" applyBorder="1" applyAlignment="1">
      <alignment horizontal="center" vertical="center"/>
    </xf>
    <xf numFmtId="0" fontId="1" fillId="4" borderId="54" xfId="3" applyFont="1" applyFill="1" applyBorder="1" applyAlignment="1">
      <alignment horizontal="center" vertical="center"/>
    </xf>
    <xf numFmtId="0" fontId="1" fillId="0" borderId="1" xfId="0" applyFont="1" applyBorder="1"/>
    <xf numFmtId="0" fontId="1" fillId="4" borderId="7" xfId="3" applyFont="1" applyFill="1" applyBorder="1" applyAlignment="1">
      <alignment horizontal="center" vertical="center"/>
    </xf>
    <xf numFmtId="0" fontId="1" fillId="4" borderId="56" xfId="3" applyFont="1" applyFill="1" applyBorder="1" applyAlignment="1">
      <alignment horizontal="center" vertical="center"/>
    </xf>
    <xf numFmtId="0" fontId="1" fillId="4" borderId="5" xfId="3" applyFont="1" applyFill="1" applyBorder="1" applyAlignment="1">
      <alignment horizontal="left" vertical="center" wrapText="1"/>
    </xf>
    <xf numFmtId="0" fontId="1" fillId="4" borderId="10" xfId="3" applyFont="1" applyFill="1" applyBorder="1" applyAlignment="1">
      <alignment horizontal="center" vertical="center"/>
    </xf>
    <xf numFmtId="0" fontId="1" fillId="4" borderId="13" xfId="3" applyFont="1" applyFill="1" applyBorder="1" applyAlignment="1" applyProtection="1">
      <alignment vertical="center"/>
      <protection locked="0"/>
    </xf>
    <xf numFmtId="0" fontId="1" fillId="9" borderId="52" xfId="3" applyFont="1" applyFill="1" applyBorder="1" applyAlignment="1">
      <alignment horizontal="center"/>
    </xf>
    <xf numFmtId="0" fontId="1" fillId="9" borderId="80" xfId="3" applyFont="1" applyFill="1" applyBorder="1" applyAlignment="1">
      <alignment horizontal="center"/>
    </xf>
    <xf numFmtId="0" fontId="1" fillId="4" borderId="1" xfId="3" applyFont="1" applyFill="1" applyBorder="1" applyAlignment="1" applyProtection="1">
      <alignment horizontal="center" vertical="center"/>
      <protection locked="0"/>
    </xf>
    <xf numFmtId="0" fontId="1" fillId="4" borderId="22" xfId="3" applyFont="1" applyFill="1" applyBorder="1" applyAlignment="1" applyProtection="1">
      <alignment horizontal="center" vertical="center"/>
      <protection locked="0"/>
    </xf>
    <xf numFmtId="0" fontId="1" fillId="4" borderId="13" xfId="3" applyFont="1" applyFill="1" applyBorder="1" applyAlignment="1" applyProtection="1">
      <alignment horizontal="center" vertical="center"/>
      <protection locked="0"/>
    </xf>
    <xf numFmtId="0" fontId="1" fillId="4" borderId="76" xfId="3" applyFont="1" applyFill="1" applyBorder="1" applyAlignment="1">
      <alignment horizontal="center" vertical="center"/>
    </xf>
    <xf numFmtId="0" fontId="1" fillId="4" borderId="74" xfId="3" applyFont="1" applyFill="1" applyBorder="1" applyAlignment="1">
      <alignment horizontal="center" vertical="center"/>
    </xf>
    <xf numFmtId="0" fontId="1" fillId="4" borderId="48" xfId="3" applyFont="1" applyFill="1" applyBorder="1" applyAlignment="1">
      <alignment horizontal="center" vertical="center"/>
    </xf>
    <xf numFmtId="0" fontId="1" fillId="4" borderId="77" xfId="3" applyFont="1" applyFill="1" applyBorder="1" applyAlignment="1">
      <alignment horizontal="center" vertical="center"/>
    </xf>
    <xf numFmtId="0" fontId="1" fillId="4" borderId="2" xfId="3" applyFont="1" applyFill="1" applyBorder="1" applyAlignment="1" applyProtection="1">
      <alignment horizontal="center" vertical="center"/>
      <protection locked="0"/>
    </xf>
    <xf numFmtId="0" fontId="1" fillId="4" borderId="25" xfId="3" applyFont="1" applyFill="1" applyBorder="1" applyAlignment="1" applyProtection="1">
      <alignment horizontal="center" vertical="center"/>
      <protection locked="0"/>
    </xf>
    <xf numFmtId="0" fontId="1" fillId="4" borderId="82" xfId="3" applyFont="1" applyFill="1" applyBorder="1" applyAlignment="1" applyProtection="1">
      <alignment horizontal="center" vertical="center"/>
      <protection locked="0"/>
    </xf>
    <xf numFmtId="0" fontId="1" fillId="5" borderId="30" xfId="3" applyFont="1" applyFill="1" applyBorder="1"/>
    <xf numFmtId="0" fontId="1" fillId="5" borderId="0" xfId="3" applyFont="1" applyFill="1"/>
    <xf numFmtId="0" fontId="1" fillId="8" borderId="13" xfId="3" applyFont="1" applyFill="1" applyBorder="1" applyAlignment="1" applyProtection="1">
      <alignment vertical="center"/>
      <protection locked="0"/>
    </xf>
    <xf numFmtId="0" fontId="1" fillId="4" borderId="12" xfId="3" applyFont="1" applyFill="1" applyBorder="1" applyAlignment="1" applyProtection="1">
      <alignment horizontal="center" vertical="center" textRotation="90" wrapText="1"/>
      <protection locked="0"/>
    </xf>
    <xf numFmtId="0" fontId="1" fillId="5" borderId="0" xfId="3" applyFont="1" applyFill="1" applyAlignment="1">
      <alignment horizontal="center" vertical="center" textRotation="90" wrapText="1"/>
    </xf>
    <xf numFmtId="0" fontId="1" fillId="4" borderId="2" xfId="3" applyFont="1" applyFill="1" applyBorder="1" applyAlignment="1" applyProtection="1">
      <alignment horizontal="center" vertical="center" textRotation="90" wrapText="1"/>
      <protection locked="0"/>
    </xf>
    <xf numFmtId="0" fontId="1" fillId="4" borderId="2" xfId="3" applyFont="1" applyFill="1" applyBorder="1" applyAlignment="1" applyProtection="1">
      <alignment horizontal="center" vertical="center" wrapText="1"/>
      <protection locked="0"/>
    </xf>
    <xf numFmtId="0" fontId="1" fillId="5" borderId="30" xfId="3" applyFont="1" applyFill="1" applyBorder="1" applyAlignment="1">
      <alignment horizontal="center" vertical="center" textRotation="90" wrapText="1"/>
    </xf>
    <xf numFmtId="0" fontId="1" fillId="5" borderId="1" xfId="3" applyFont="1" applyFill="1" applyBorder="1" applyAlignment="1">
      <alignment horizontal="center"/>
    </xf>
    <xf numFmtId="0" fontId="1" fillId="4" borderId="29" xfId="3" applyFont="1" applyFill="1" applyBorder="1" applyAlignment="1" applyProtection="1">
      <alignment horizontal="center" vertical="center"/>
      <protection locked="0"/>
    </xf>
    <xf numFmtId="0" fontId="1" fillId="6" borderId="1" xfId="3" applyFont="1" applyFill="1" applyBorder="1" applyAlignment="1" applyProtection="1">
      <alignment horizontal="center" vertical="center"/>
      <protection locked="0"/>
    </xf>
    <xf numFmtId="0" fontId="1" fillId="4" borderId="16" xfId="3" applyFont="1" applyFill="1" applyBorder="1" applyAlignment="1" applyProtection="1">
      <alignment horizontal="center" vertical="center"/>
      <protection locked="0"/>
    </xf>
    <xf numFmtId="0" fontId="1" fillId="5" borderId="1" xfId="3" applyFont="1" applyFill="1" applyBorder="1"/>
    <xf numFmtId="167" fontId="1" fillId="6" borderId="1" xfId="3" applyNumberFormat="1" applyFont="1" applyFill="1" applyBorder="1" applyAlignment="1">
      <alignment horizontal="center" vertical="center"/>
    </xf>
    <xf numFmtId="167" fontId="1" fillId="4" borderId="5" xfId="3" applyNumberFormat="1" applyFont="1" applyFill="1" applyBorder="1" applyAlignment="1">
      <alignment horizontal="center" vertical="center"/>
    </xf>
    <xf numFmtId="167" fontId="1" fillId="4" borderId="31" xfId="5" applyNumberFormat="1" applyFont="1" applyFill="1" applyBorder="1" applyAlignment="1">
      <alignment horizontal="center" vertical="center"/>
    </xf>
    <xf numFmtId="0" fontId="1" fillId="4" borderId="36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center" vertical="center"/>
    </xf>
    <xf numFmtId="0" fontId="1" fillId="4" borderId="0" xfId="3" applyFont="1" applyFill="1" applyAlignment="1">
      <alignment horizontal="center" vertical="center"/>
    </xf>
    <xf numFmtId="165" fontId="1" fillId="4" borderId="43" xfId="5" applyNumberFormat="1" applyFont="1" applyFill="1" applyBorder="1" applyAlignment="1">
      <alignment horizontal="center" vertical="center"/>
    </xf>
    <xf numFmtId="165" fontId="1" fillId="4" borderId="0" xfId="5" applyNumberFormat="1" applyFont="1" applyFill="1" applyBorder="1" applyAlignment="1">
      <alignment horizontal="center" vertical="center"/>
    </xf>
    <xf numFmtId="165" fontId="1" fillId="4" borderId="96" xfId="5" applyNumberFormat="1" applyFont="1" applyFill="1" applyBorder="1" applyAlignment="1">
      <alignment horizontal="center" vertical="center"/>
    </xf>
    <xf numFmtId="165" fontId="1" fillId="4" borderId="24" xfId="5" applyNumberFormat="1" applyFont="1" applyFill="1" applyBorder="1" applyAlignment="1">
      <alignment horizontal="center" vertical="center"/>
    </xf>
    <xf numFmtId="165" fontId="1" fillId="4" borderId="8" xfId="5" applyNumberFormat="1" applyFont="1" applyFill="1" applyBorder="1" applyAlignment="1">
      <alignment horizontal="center" vertical="center"/>
    </xf>
    <xf numFmtId="0" fontId="1" fillId="6" borderId="29" xfId="3" applyFont="1" applyFill="1" applyBorder="1" applyAlignment="1">
      <alignment horizontal="center" vertical="center"/>
    </xf>
    <xf numFmtId="0" fontId="1" fillId="6" borderId="13" xfId="3" applyFont="1" applyFill="1" applyBorder="1" applyAlignment="1">
      <alignment horizontal="center" vertical="center"/>
    </xf>
    <xf numFmtId="0" fontId="1" fillId="6" borderId="22" xfId="3" applyFont="1" applyFill="1" applyBorder="1" applyAlignment="1">
      <alignment horizontal="center" vertical="center"/>
    </xf>
    <xf numFmtId="0" fontId="1" fillId="6" borderId="12" xfId="3" applyFont="1" applyFill="1" applyBorder="1" applyAlignment="1">
      <alignment horizontal="center" vertical="center"/>
    </xf>
    <xf numFmtId="167" fontId="1" fillId="4" borderId="32" xfId="5" applyNumberFormat="1" applyFont="1" applyFill="1" applyBorder="1" applyAlignment="1">
      <alignment horizontal="center" vertical="center"/>
    </xf>
    <xf numFmtId="0" fontId="1" fillId="4" borderId="23" xfId="3" applyFont="1" applyFill="1" applyBorder="1" applyAlignment="1">
      <alignment horizontal="left" vertical="center"/>
    </xf>
    <xf numFmtId="0" fontId="1" fillId="4" borderId="23" xfId="3" applyFont="1" applyFill="1" applyBorder="1" applyAlignment="1">
      <alignment horizontal="center" vertical="center"/>
    </xf>
    <xf numFmtId="0" fontId="1" fillId="6" borderId="43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24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15" xfId="3" applyFont="1" applyFill="1" applyBorder="1" applyAlignment="1">
      <alignment horizontal="center" vertical="center"/>
    </xf>
    <xf numFmtId="0" fontId="1" fillId="5" borderId="51" xfId="3" applyFont="1" applyFill="1" applyBorder="1"/>
    <xf numFmtId="0" fontId="1" fillId="4" borderId="51" xfId="3" applyFont="1" applyFill="1" applyBorder="1" applyAlignment="1">
      <alignment horizontal="center" vertical="center"/>
    </xf>
    <xf numFmtId="0" fontId="1" fillId="4" borderId="88" xfId="3" applyFont="1" applyFill="1" applyBorder="1" applyAlignment="1">
      <alignment horizontal="left" vertical="center"/>
    </xf>
    <xf numFmtId="0" fontId="1" fillId="4" borderId="78" xfId="3" applyFont="1" applyFill="1" applyBorder="1" applyAlignment="1">
      <alignment horizontal="center" vertical="center"/>
    </xf>
    <xf numFmtId="0" fontId="1" fillId="4" borderId="49" xfId="3" applyFont="1" applyFill="1" applyBorder="1" applyAlignment="1">
      <alignment horizontal="center" vertical="center"/>
    </xf>
    <xf numFmtId="0" fontId="1" fillId="6" borderId="50" xfId="3" applyFont="1" applyFill="1" applyBorder="1" applyAlignment="1">
      <alignment horizontal="center" vertical="center"/>
    </xf>
    <xf numFmtId="0" fontId="1" fillId="4" borderId="88" xfId="3" applyFont="1" applyFill="1" applyBorder="1" applyAlignment="1">
      <alignment horizontal="center" vertical="center"/>
    </xf>
    <xf numFmtId="0" fontId="1" fillId="9" borderId="53" xfId="3" applyFont="1" applyFill="1" applyBorder="1" applyAlignment="1">
      <alignment horizontal="center"/>
    </xf>
    <xf numFmtId="0" fontId="1" fillId="6" borderId="80" xfId="3" applyFont="1" applyFill="1" applyBorder="1" applyAlignment="1">
      <alignment horizontal="center" vertical="center"/>
    </xf>
    <xf numFmtId="0" fontId="1" fillId="6" borderId="52" xfId="3" applyFont="1" applyFill="1" applyBorder="1" applyAlignment="1">
      <alignment horizontal="center" vertical="center"/>
    </xf>
    <xf numFmtId="0" fontId="1" fillId="0" borderId="2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wrapText="1"/>
    </xf>
    <xf numFmtId="0" fontId="1" fillId="4" borderId="91" xfId="3" applyFont="1" applyFill="1" applyBorder="1" applyAlignment="1">
      <alignment horizontal="center" vertical="center"/>
    </xf>
    <xf numFmtId="0" fontId="1" fillId="5" borderId="55" xfId="3" applyFont="1" applyFill="1" applyBorder="1"/>
    <xf numFmtId="0" fontId="1" fillId="9" borderId="52" xfId="3" applyFont="1" applyFill="1" applyBorder="1"/>
    <xf numFmtId="0" fontId="1" fillId="6" borderId="64" xfId="3" applyFont="1" applyFill="1" applyBorder="1" applyAlignment="1">
      <alignment horizontal="center" vertical="center"/>
    </xf>
    <xf numFmtId="0" fontId="1" fillId="6" borderId="76" xfId="3" applyFont="1" applyFill="1" applyBorder="1" applyAlignment="1">
      <alignment horizontal="center" vertical="center"/>
    </xf>
    <xf numFmtId="0" fontId="1" fillId="6" borderId="94" xfId="3" applyFont="1" applyFill="1" applyBorder="1" applyAlignment="1">
      <alignment horizontal="center" vertical="center"/>
    </xf>
    <xf numFmtId="0" fontId="1" fillId="6" borderId="19" xfId="3" applyFont="1" applyFill="1" applyBorder="1" applyAlignment="1">
      <alignment horizontal="center" vertical="center"/>
    </xf>
    <xf numFmtId="0" fontId="1" fillId="6" borderId="18" xfId="3" applyFont="1" applyFill="1" applyBorder="1" applyAlignment="1">
      <alignment horizontal="center" vertical="center"/>
    </xf>
    <xf numFmtId="0" fontId="1" fillId="5" borderId="5" xfId="3" applyFont="1" applyFill="1" applyBorder="1"/>
    <xf numFmtId="0" fontId="1" fillId="6" borderId="0" xfId="3" applyFont="1" applyFill="1" applyAlignment="1">
      <alignment horizontal="center" vertical="center"/>
    </xf>
    <xf numFmtId="0" fontId="1" fillId="6" borderId="6" xfId="3" applyFont="1" applyFill="1" applyBorder="1" applyAlignment="1">
      <alignment horizontal="center" vertical="center"/>
    </xf>
    <xf numFmtId="0" fontId="1" fillId="6" borderId="92" xfId="3" applyFont="1" applyFill="1" applyBorder="1" applyAlignment="1">
      <alignment horizontal="center" vertical="center"/>
    </xf>
    <xf numFmtId="0" fontId="1" fillId="4" borderId="45" xfId="3" applyFont="1" applyFill="1" applyBorder="1" applyAlignment="1">
      <alignment horizontal="center" vertical="center"/>
    </xf>
    <xf numFmtId="0" fontId="1" fillId="9" borderId="10" xfId="3" applyFont="1" applyFill="1" applyBorder="1"/>
    <xf numFmtId="0" fontId="1" fillId="6" borderId="17" xfId="3" applyFont="1" applyFill="1" applyBorder="1" applyAlignment="1">
      <alignment horizontal="center" vertical="center"/>
    </xf>
    <xf numFmtId="0" fontId="1" fillId="4" borderId="6" xfId="3" applyFont="1" applyFill="1" applyBorder="1" applyAlignment="1" applyProtection="1">
      <alignment horizontal="center" vertical="center"/>
      <protection locked="0"/>
    </xf>
    <xf numFmtId="0" fontId="1" fillId="5" borderId="83" xfId="3" applyFont="1" applyFill="1" applyBorder="1"/>
    <xf numFmtId="0" fontId="1" fillId="4" borderId="64" xfId="3" applyFont="1" applyFill="1" applyBorder="1" applyAlignment="1">
      <alignment horizontal="left" vertical="center" wrapText="1"/>
    </xf>
    <xf numFmtId="0" fontId="1" fillId="4" borderId="80" xfId="3" applyFont="1" applyFill="1" applyBorder="1" applyAlignment="1">
      <alignment horizontal="center" vertical="center"/>
    </xf>
    <xf numFmtId="0" fontId="1" fillId="4" borderId="52" xfId="3" applyFont="1" applyFill="1" applyBorder="1" applyAlignment="1">
      <alignment horizontal="center" vertical="center"/>
    </xf>
    <xf numFmtId="0" fontId="1" fillId="4" borderId="53" xfId="3" applyFont="1" applyFill="1" applyBorder="1" applyAlignment="1">
      <alignment horizontal="center" vertical="center"/>
    </xf>
    <xf numFmtId="0" fontId="1" fillId="4" borderId="64" xfId="3" applyFont="1" applyFill="1" applyBorder="1" applyAlignment="1">
      <alignment horizontal="center" vertical="center"/>
    </xf>
    <xf numFmtId="0" fontId="1" fillId="4" borderId="60" xfId="3" applyFont="1" applyFill="1" applyBorder="1" applyAlignment="1">
      <alignment horizontal="center" vertical="center"/>
    </xf>
    <xf numFmtId="0" fontId="1" fillId="4" borderId="19" xfId="3" applyFont="1" applyFill="1" applyBorder="1" applyAlignment="1">
      <alignment horizontal="center" vertical="center"/>
    </xf>
    <xf numFmtId="0" fontId="1" fillId="9" borderId="83" xfId="3" applyFont="1" applyFill="1" applyBorder="1"/>
    <xf numFmtId="0" fontId="1" fillId="4" borderId="18" xfId="3" applyFont="1" applyFill="1" applyBorder="1" applyAlignment="1">
      <alignment horizontal="center" vertical="center"/>
    </xf>
    <xf numFmtId="0" fontId="1" fillId="5" borderId="39" xfId="3" applyFont="1" applyFill="1" applyBorder="1"/>
    <xf numFmtId="0" fontId="1" fillId="4" borderId="5" xfId="3" applyFont="1" applyFill="1" applyBorder="1" applyAlignment="1" applyProtection="1">
      <alignment horizontal="center" vertical="center"/>
      <protection locked="0"/>
    </xf>
    <xf numFmtId="0" fontId="1" fillId="6" borderId="42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12" xfId="3" applyFont="1" applyFill="1" applyBorder="1" applyAlignment="1">
      <alignment horizontal="center" vertical="center"/>
    </xf>
    <xf numFmtId="0" fontId="1" fillId="4" borderId="28" xfId="3" applyFont="1" applyFill="1" applyBorder="1" applyAlignment="1">
      <alignment horizontal="center" vertical="center"/>
    </xf>
    <xf numFmtId="0" fontId="1" fillId="4" borderId="1" xfId="3" applyFont="1" applyFill="1" applyBorder="1" applyAlignment="1">
      <alignment horizontal="center" vertical="center" wrapText="1"/>
    </xf>
    <xf numFmtId="0" fontId="1" fillId="4" borderId="22" xfId="3" applyFont="1" applyFill="1" applyBorder="1" applyAlignment="1">
      <alignment horizontal="center" vertical="center" wrapText="1"/>
    </xf>
    <xf numFmtId="0" fontId="1" fillId="4" borderId="13" xfId="3" applyFont="1" applyFill="1" applyBorder="1" applyAlignment="1">
      <alignment horizontal="center" vertical="center" wrapText="1"/>
    </xf>
    <xf numFmtId="0" fontId="1" fillId="4" borderId="57" xfId="3" applyFont="1" applyFill="1" applyBorder="1" applyAlignment="1">
      <alignment horizontal="center" vertical="center"/>
    </xf>
    <xf numFmtId="0" fontId="1" fillId="4" borderId="55" xfId="3" applyFont="1" applyFill="1" applyBorder="1" applyAlignment="1">
      <alignment horizontal="center" vertical="center" wrapText="1"/>
    </xf>
    <xf numFmtId="0" fontId="1" fillId="4" borderId="0" xfId="3" applyFont="1" applyFill="1" applyAlignment="1" applyProtection="1">
      <alignment horizontal="center" vertical="center"/>
      <protection locked="0"/>
    </xf>
    <xf numFmtId="0" fontId="1" fillId="4" borderId="5" xfId="3" applyFont="1" applyFill="1" applyBorder="1" applyAlignment="1">
      <alignment horizontal="center" vertical="center" wrapText="1"/>
    </xf>
    <xf numFmtId="0" fontId="1" fillId="4" borderId="44" xfId="3" applyFont="1" applyFill="1" applyBorder="1" applyAlignment="1">
      <alignment horizontal="center" vertical="center" wrapText="1"/>
    </xf>
    <xf numFmtId="0" fontId="1" fillId="4" borderId="42" xfId="3" applyFont="1" applyFill="1" applyBorder="1" applyAlignment="1">
      <alignment horizontal="center" vertical="center" wrapText="1"/>
    </xf>
    <xf numFmtId="0" fontId="1" fillId="4" borderId="48" xfId="3" applyFont="1" applyFill="1" applyBorder="1" applyAlignment="1">
      <alignment horizontal="center" vertical="center" wrapText="1"/>
    </xf>
    <xf numFmtId="0" fontId="1" fillId="6" borderId="6" xfId="3" applyFont="1" applyFill="1" applyBorder="1" applyAlignment="1" applyProtection="1">
      <alignment horizontal="center" vertical="center"/>
      <protection locked="0"/>
    </xf>
    <xf numFmtId="0" fontId="1" fillId="4" borderId="34" xfId="3" applyFont="1" applyFill="1" applyBorder="1" applyAlignment="1">
      <alignment horizontal="center" vertical="center" wrapText="1"/>
    </xf>
    <xf numFmtId="0" fontId="1" fillId="4" borderId="10" xfId="3" applyFont="1" applyFill="1" applyBorder="1" applyAlignment="1">
      <alignment horizontal="center" vertical="center" wrapText="1"/>
    </xf>
    <xf numFmtId="0" fontId="1" fillId="4" borderId="37" xfId="3" applyFont="1" applyFill="1" applyBorder="1" applyAlignment="1">
      <alignment horizontal="center" vertical="center" wrapText="1"/>
    </xf>
    <xf numFmtId="0" fontId="1" fillId="4" borderId="9" xfId="3" applyFont="1" applyFill="1" applyBorder="1" applyAlignment="1">
      <alignment horizontal="center" vertical="center" wrapText="1"/>
    </xf>
    <xf numFmtId="0" fontId="1" fillId="4" borderId="11" xfId="3" applyFont="1" applyFill="1" applyBorder="1" applyAlignment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/>
      <protection locked="0"/>
    </xf>
    <xf numFmtId="0" fontId="18" fillId="5" borderId="1" xfId="0" applyFont="1" applyFill="1" applyBorder="1" applyAlignment="1">
      <alignment vertical="top" wrapText="1"/>
    </xf>
    <xf numFmtId="0" fontId="9" fillId="5" borderId="1" xfId="2" applyFont="1" applyFill="1" applyBorder="1"/>
    <xf numFmtId="0" fontId="19" fillId="5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9" fillId="4" borderId="1" xfId="2" applyFont="1" applyFill="1" applyBorder="1" applyAlignment="1" applyProtection="1">
      <alignment horizontal="left" vertical="center" wrapText="1"/>
      <protection locked="0"/>
    </xf>
    <xf numFmtId="0" fontId="9" fillId="4" borderId="5" xfId="2" applyFont="1" applyFill="1" applyBorder="1" applyAlignment="1" applyProtection="1">
      <alignment horizontal="left" vertical="center" wrapText="1"/>
      <protection locked="0"/>
    </xf>
    <xf numFmtId="0" fontId="9" fillId="4" borderId="0" xfId="2" applyFont="1" applyFill="1" applyAlignment="1" applyProtection="1">
      <alignment horizontal="left" vertical="center"/>
      <protection locked="0"/>
    </xf>
    <xf numFmtId="0" fontId="9" fillId="5" borderId="0" xfId="2" applyFont="1" applyFill="1"/>
    <xf numFmtId="0" fontId="9" fillId="5" borderId="1" xfId="7" applyFont="1" applyFill="1" applyBorder="1" applyAlignment="1">
      <alignment horizontal="justify" vertical="center"/>
    </xf>
    <xf numFmtId="0" fontId="9" fillId="5" borderId="5" xfId="6" applyFont="1" applyFill="1" applyBorder="1" applyAlignment="1" applyProtection="1">
      <alignment horizontal="left" vertical="center"/>
      <protection locked="0"/>
    </xf>
    <xf numFmtId="164" fontId="9" fillId="5" borderId="5" xfId="6" applyNumberFormat="1" applyFont="1" applyFill="1" applyBorder="1" applyAlignment="1" applyProtection="1">
      <alignment horizontal="left" vertical="center"/>
      <protection locked="0"/>
    </xf>
    <xf numFmtId="0" fontId="9" fillId="4" borderId="5" xfId="6" applyFont="1" applyFill="1" applyBorder="1" applyAlignment="1" applyProtection="1">
      <alignment horizontal="left" vertical="center" wrapText="1"/>
      <protection locked="0"/>
    </xf>
    <xf numFmtId="0" fontId="9" fillId="5" borderId="1" xfId="6" applyFont="1" applyFill="1" applyBorder="1" applyAlignment="1" applyProtection="1">
      <alignment horizontal="left" vertical="center"/>
      <protection locked="0"/>
    </xf>
    <xf numFmtId="164" fontId="9" fillId="5" borderId="1" xfId="6" applyNumberFormat="1" applyFont="1" applyFill="1" applyBorder="1" applyAlignment="1" applyProtection="1">
      <alignment horizontal="left" vertical="center"/>
      <protection locked="0"/>
    </xf>
    <xf numFmtId="0" fontId="9" fillId="4" borderId="1" xfId="6" applyFont="1" applyFill="1" applyBorder="1" applyAlignment="1" applyProtection="1">
      <alignment horizontal="left" vertical="center" wrapText="1"/>
      <protection locked="0"/>
    </xf>
    <xf numFmtId="0" fontId="9" fillId="5" borderId="1" xfId="6" applyFont="1" applyFill="1" applyBorder="1"/>
    <xf numFmtId="0" fontId="9" fillId="5" borderId="1" xfId="6" applyFont="1" applyFill="1" applyBorder="1" applyAlignment="1">
      <alignment wrapText="1"/>
    </xf>
    <xf numFmtId="0" fontId="9" fillId="5" borderId="1" xfId="6" applyFont="1" applyFill="1" applyBorder="1" applyAlignment="1">
      <alignment horizontal="left" vertical="center"/>
    </xf>
    <xf numFmtId="0" fontId="9" fillId="5" borderId="2" xfId="6" applyFont="1" applyFill="1" applyBorder="1" applyAlignment="1">
      <alignment horizontal="left" vertical="center"/>
    </xf>
    <xf numFmtId="0" fontId="9" fillId="5" borderId="1" xfId="7" applyFont="1" applyFill="1" applyBorder="1" applyAlignment="1">
      <alignment horizontal="left" vertical="center" wrapText="1"/>
    </xf>
    <xf numFmtId="0" fontId="9" fillId="5" borderId="1" xfId="6" applyFont="1" applyFill="1" applyBorder="1" applyAlignment="1">
      <alignment vertical="center"/>
    </xf>
    <xf numFmtId="0" fontId="9" fillId="5" borderId="2" xfId="6" applyFont="1" applyFill="1" applyBorder="1" applyAlignment="1">
      <alignment vertical="center"/>
    </xf>
    <xf numFmtId="0" fontId="9" fillId="4" borderId="1" xfId="6" applyFont="1" applyFill="1" applyBorder="1" applyAlignment="1" applyProtection="1">
      <alignment horizontal="center" vertical="center"/>
      <protection locked="0"/>
    </xf>
    <xf numFmtId="0" fontId="9" fillId="5" borderId="0" xfId="6" applyFont="1" applyFill="1"/>
    <xf numFmtId="0" fontId="9" fillId="0" borderId="0" xfId="0" applyFont="1"/>
    <xf numFmtId="0" fontId="9" fillId="5" borderId="63" xfId="8" applyFont="1" applyFill="1" applyBorder="1" applyAlignment="1">
      <alignment horizontal="center" vertical="center" textRotation="90"/>
    </xf>
    <xf numFmtId="0" fontId="9" fillId="5" borderId="54" xfId="8" applyFont="1" applyFill="1" applyBorder="1" applyAlignment="1">
      <alignment horizontal="center" vertical="center" textRotation="90"/>
    </xf>
    <xf numFmtId="0" fontId="9" fillId="5" borderId="83" xfId="8" applyFont="1" applyFill="1" applyBorder="1" applyAlignment="1">
      <alignment horizontal="center" vertical="center" textRotation="90"/>
    </xf>
    <xf numFmtId="0" fontId="9" fillId="5" borderId="87" xfId="8" applyFont="1" applyFill="1" applyBorder="1" applyAlignment="1">
      <alignment horizontal="center" vertical="center" textRotation="90"/>
    </xf>
    <xf numFmtId="0" fontId="9" fillId="5" borderId="65" xfId="8" applyFont="1" applyFill="1" applyBorder="1" applyAlignment="1">
      <alignment horizontal="center" vertical="center" textRotation="90"/>
    </xf>
    <xf numFmtId="0" fontId="9" fillId="5" borderId="84" xfId="8" applyFont="1" applyFill="1" applyBorder="1" applyAlignment="1">
      <alignment horizontal="center" vertical="center" textRotation="90" wrapText="1"/>
    </xf>
    <xf numFmtId="0" fontId="9" fillId="5" borderId="83" xfId="8" applyFont="1" applyFill="1" applyBorder="1" applyAlignment="1">
      <alignment horizontal="center" vertical="center" textRotation="90" wrapText="1"/>
    </xf>
    <xf numFmtId="0" fontId="9" fillId="5" borderId="53" xfId="8" applyFont="1" applyFill="1" applyBorder="1" applyAlignment="1">
      <alignment horizontal="center" vertical="center" textRotation="90" wrapText="1"/>
    </xf>
    <xf numFmtId="0" fontId="9" fillId="5" borderId="65" xfId="8" applyFont="1" applyFill="1" applyBorder="1" applyAlignment="1">
      <alignment horizontal="center" vertical="center" textRotation="90" wrapText="1"/>
    </xf>
    <xf numFmtId="0" fontId="9" fillId="6" borderId="52" xfId="3" applyFont="1" applyFill="1" applyBorder="1" applyAlignment="1">
      <alignment horizontal="center" vertical="center"/>
    </xf>
    <xf numFmtId="0" fontId="9" fillId="6" borderId="86" xfId="3" applyFont="1" applyFill="1" applyBorder="1" applyAlignment="1">
      <alignment horizontal="left" vertical="center" wrapText="1"/>
    </xf>
    <xf numFmtId="0" fontId="9" fillId="9" borderId="63" xfId="8" applyFont="1" applyFill="1" applyBorder="1" applyAlignment="1">
      <alignment horizontal="center" vertical="center" textRotation="90"/>
    </xf>
    <xf numFmtId="0" fontId="9" fillId="9" borderId="52" xfId="8" applyFont="1" applyFill="1" applyBorder="1" applyAlignment="1">
      <alignment horizontal="center" vertical="center" textRotation="90"/>
    </xf>
    <xf numFmtId="0" fontId="9" fillId="9" borderId="53" xfId="8" applyFont="1" applyFill="1" applyBorder="1" applyAlignment="1">
      <alignment horizontal="center" vertical="center" textRotation="90"/>
    </xf>
    <xf numFmtId="0" fontId="9" fillId="9" borderId="65" xfId="8" applyFont="1" applyFill="1" applyBorder="1" applyAlignment="1">
      <alignment horizontal="center" vertical="center" textRotation="90"/>
    </xf>
    <xf numFmtId="0" fontId="9" fillId="9" borderId="54" xfId="8" applyFont="1" applyFill="1" applyBorder="1" applyAlignment="1">
      <alignment horizontal="center" vertical="center" textRotation="90" wrapText="1"/>
    </xf>
    <xf numFmtId="0" fontId="9" fillId="9" borderId="52" xfId="8" applyFont="1" applyFill="1" applyBorder="1" applyAlignment="1">
      <alignment horizontal="center" vertical="center" textRotation="90" wrapText="1"/>
    </xf>
    <xf numFmtId="0" fontId="9" fillId="9" borderId="53" xfId="8" applyFont="1" applyFill="1" applyBorder="1" applyAlignment="1">
      <alignment horizontal="center" vertical="center" textRotation="90" wrapText="1"/>
    </xf>
    <xf numFmtId="0" fontId="9" fillId="9" borderId="65" xfId="8" applyFont="1" applyFill="1" applyBorder="1" applyAlignment="1">
      <alignment horizontal="center" vertical="center" textRotation="90" wrapText="1"/>
    </xf>
    <xf numFmtId="0" fontId="9" fillId="4" borderId="5" xfId="3" applyFont="1" applyFill="1" applyBorder="1" applyAlignment="1">
      <alignment horizontal="center" vertical="center"/>
    </xf>
    <xf numFmtId="0" fontId="9" fillId="4" borderId="85" xfId="3" applyFont="1" applyFill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5" borderId="42" xfId="8" applyFont="1" applyFill="1" applyBorder="1" applyAlignment="1">
      <alignment horizontal="center" vertical="center" textRotation="90" wrapText="1"/>
    </xf>
    <xf numFmtId="0" fontId="9" fillId="5" borderId="5" xfId="8" applyFont="1" applyFill="1" applyBorder="1" applyAlignment="1">
      <alignment horizontal="center" vertical="center" textRotation="90" wrapText="1"/>
    </xf>
    <xf numFmtId="0" fontId="9" fillId="5" borderId="7" xfId="8" applyFont="1" applyFill="1" applyBorder="1" applyAlignment="1">
      <alignment horizontal="center" vertical="center" textRotation="90" wrapText="1"/>
    </xf>
    <xf numFmtId="0" fontId="9" fillId="5" borderId="85" xfId="8" applyFont="1" applyFill="1" applyBorder="1" applyAlignment="1">
      <alignment horizontal="center" vertical="center" textRotation="90" wrapText="1"/>
    </xf>
    <xf numFmtId="0" fontId="9" fillId="4" borderId="1" xfId="3" applyFont="1" applyFill="1" applyBorder="1" applyAlignment="1">
      <alignment horizontal="center" vertical="center"/>
    </xf>
    <xf numFmtId="0" fontId="9" fillId="4" borderId="69" xfId="3" applyFont="1" applyFill="1" applyBorder="1" applyAlignment="1">
      <alignment horizontal="left" vertical="center" wrapText="1"/>
    </xf>
    <xf numFmtId="0" fontId="9" fillId="5" borderId="13" xfId="8" applyFont="1" applyFill="1" applyBorder="1" applyAlignment="1">
      <alignment horizontal="center" vertical="center" textRotation="90" wrapText="1"/>
    </xf>
    <xf numFmtId="0" fontId="9" fillId="5" borderId="1" xfId="8" applyFont="1" applyFill="1" applyBorder="1" applyAlignment="1">
      <alignment horizontal="center" vertical="center" textRotation="90" wrapText="1"/>
    </xf>
    <xf numFmtId="0" fontId="9" fillId="5" borderId="69" xfId="8" applyFont="1" applyFill="1" applyBorder="1" applyAlignment="1">
      <alignment horizontal="center" vertical="center" textRotation="90" wrapText="1"/>
    </xf>
    <xf numFmtId="0" fontId="9" fillId="4" borderId="69" xfId="3" applyFont="1" applyFill="1" applyBorder="1" applyAlignment="1" applyProtection="1">
      <alignment horizontal="left" vertical="center" wrapText="1"/>
      <protection locked="0"/>
    </xf>
    <xf numFmtId="0" fontId="9" fillId="5" borderId="13" xfId="8" applyFont="1" applyFill="1" applyBorder="1" applyAlignment="1">
      <alignment horizontal="center" vertical="center" textRotation="90"/>
    </xf>
    <xf numFmtId="0" fontId="9" fillId="5" borderId="1" xfId="8" applyFont="1" applyFill="1" applyBorder="1" applyAlignment="1">
      <alignment horizontal="center" vertical="center" textRotation="90"/>
    </xf>
    <xf numFmtId="0" fontId="9" fillId="5" borderId="69" xfId="8" applyFont="1" applyFill="1" applyBorder="1" applyAlignment="1">
      <alignment horizontal="center" vertical="center" textRotation="90"/>
    </xf>
    <xf numFmtId="0" fontId="9" fillId="4" borderId="55" xfId="3" applyFont="1" applyFill="1" applyBorder="1" applyAlignment="1">
      <alignment horizontal="center" vertical="center"/>
    </xf>
    <xf numFmtId="0" fontId="9" fillId="4" borderId="70" xfId="3" applyFont="1" applyFill="1" applyBorder="1" applyAlignment="1" applyProtection="1">
      <alignment horizontal="left" vertical="center" wrapText="1"/>
      <protection locked="0"/>
    </xf>
    <xf numFmtId="0" fontId="9" fillId="5" borderId="43" xfId="8" applyFont="1" applyFill="1" applyBorder="1" applyAlignment="1">
      <alignment horizontal="center" vertical="center" textRotation="90" wrapText="1"/>
    </xf>
    <xf numFmtId="0" fontId="9" fillId="5" borderId="10" xfId="8" applyFont="1" applyFill="1" applyBorder="1" applyAlignment="1">
      <alignment horizontal="center" vertical="center" textRotation="90" wrapText="1"/>
    </xf>
    <xf numFmtId="0" fontId="9" fillId="5" borderId="51" xfId="8" applyFont="1" applyFill="1" applyBorder="1" applyAlignment="1">
      <alignment horizontal="center" vertical="center" textRotation="90" wrapText="1"/>
    </xf>
    <xf numFmtId="0" fontId="9" fillId="5" borderId="86" xfId="8" applyFont="1" applyFill="1" applyBorder="1" applyAlignment="1">
      <alignment horizontal="center" vertical="center" textRotation="90" wrapText="1"/>
    </xf>
    <xf numFmtId="0" fontId="9" fillId="6" borderId="49" xfId="3" applyFont="1" applyFill="1" applyBorder="1" applyAlignment="1">
      <alignment horizontal="center" vertical="center"/>
    </xf>
    <xf numFmtId="0" fontId="9" fillId="6" borderId="65" xfId="3" applyFont="1" applyFill="1" applyBorder="1" applyAlignment="1">
      <alignment horizontal="left" vertical="center" wrapText="1"/>
    </xf>
    <xf numFmtId="0" fontId="9" fillId="9" borderId="54" xfId="0" applyFont="1" applyFill="1" applyBorder="1"/>
    <xf numFmtId="0" fontId="9" fillId="9" borderId="52" xfId="0" applyFont="1" applyFill="1" applyBorder="1"/>
    <xf numFmtId="0" fontId="9" fillId="9" borderId="53" xfId="0" applyFont="1" applyFill="1" applyBorder="1"/>
    <xf numFmtId="0" fontId="9" fillId="9" borderId="65" xfId="0" applyFont="1" applyFill="1" applyBorder="1"/>
    <xf numFmtId="0" fontId="9" fillId="4" borderId="44" xfId="3" applyFont="1" applyFill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>
      <alignment horizontal="center" vertical="center"/>
    </xf>
    <xf numFmtId="0" fontId="9" fillId="4" borderId="22" xfId="3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6" borderId="52" xfId="8" applyFont="1" applyFill="1" applyBorder="1" applyAlignment="1">
      <alignment horizontal="center" vertical="center"/>
    </xf>
    <xf numFmtId="0" fontId="9" fillId="6" borderId="54" xfId="3" applyFont="1" applyFill="1" applyBorder="1" applyAlignment="1">
      <alignment horizontal="center" vertical="center"/>
    </xf>
    <xf numFmtId="0" fontId="9" fillId="6" borderId="65" xfId="3" applyFont="1" applyFill="1" applyBorder="1" applyAlignment="1" applyProtection="1">
      <alignment horizontal="left" vertical="center" wrapText="1"/>
      <protection locked="0"/>
    </xf>
    <xf numFmtId="0" fontId="9" fillId="4" borderId="85" xfId="3" applyFont="1" applyFill="1" applyBorder="1" applyAlignment="1" applyProtection="1">
      <alignment horizontal="left" vertical="center" wrapText="1"/>
      <protection locked="0"/>
    </xf>
    <xf numFmtId="0" fontId="9" fillId="0" borderId="42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6" borderId="63" xfId="3" applyFont="1" applyFill="1" applyBorder="1" applyAlignment="1">
      <alignment horizontal="center" vertical="center"/>
    </xf>
    <xf numFmtId="0" fontId="9" fillId="9" borderId="63" xfId="0" applyFont="1" applyFill="1" applyBorder="1" applyAlignment="1">
      <alignment horizontal="center" vertical="center"/>
    </xf>
    <xf numFmtId="0" fontId="9" fillId="9" borderId="52" xfId="0" applyFont="1" applyFill="1" applyBorder="1" applyAlignment="1">
      <alignment horizontal="center" vertical="center"/>
    </xf>
    <xf numFmtId="0" fontId="9" fillId="9" borderId="53" xfId="0" applyFont="1" applyFill="1" applyBorder="1" applyAlignment="1">
      <alignment horizontal="center" vertical="center"/>
    </xf>
    <xf numFmtId="0" fontId="9" fillId="9" borderId="65" xfId="0" applyFont="1" applyFill="1" applyBorder="1" applyAlignment="1">
      <alignment horizontal="center" vertical="center"/>
    </xf>
    <xf numFmtId="0" fontId="9" fillId="9" borderId="54" xfId="0" applyFont="1" applyFill="1" applyBorder="1" applyAlignment="1">
      <alignment horizontal="center" vertical="center"/>
    </xf>
    <xf numFmtId="0" fontId="9" fillId="4" borderId="68" xfId="3" applyFont="1" applyFill="1" applyBorder="1" applyAlignment="1" applyProtection="1">
      <alignment horizontal="left" vertical="center" wrapText="1"/>
      <protection locked="0"/>
    </xf>
    <xf numFmtId="0" fontId="9" fillId="0" borderId="42" xfId="0" applyFont="1" applyBorder="1"/>
    <xf numFmtId="0" fontId="9" fillId="0" borderId="5" xfId="0" applyFont="1" applyBorder="1"/>
    <xf numFmtId="0" fontId="9" fillId="0" borderId="13" xfId="0" applyFont="1" applyBorder="1"/>
    <xf numFmtId="0" fontId="9" fillId="0" borderId="1" xfId="0" applyFont="1" applyBorder="1"/>
    <xf numFmtId="0" fontId="9" fillId="0" borderId="59" xfId="0" applyFont="1" applyBorder="1"/>
    <xf numFmtId="0" fontId="9" fillId="0" borderId="55" xfId="0" applyFont="1" applyBorder="1"/>
    <xf numFmtId="0" fontId="9" fillId="6" borderId="65" xfId="8" applyFont="1" applyFill="1" applyBorder="1" applyAlignment="1">
      <alignment horizontal="left" vertical="center" wrapText="1"/>
    </xf>
    <xf numFmtId="0" fontId="9" fillId="0" borderId="99" xfId="0" applyFont="1" applyBorder="1" applyAlignment="1">
      <alignment horizontal="center" vertical="center"/>
    </xf>
    <xf numFmtId="0" fontId="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1" fillId="3" borderId="0" xfId="3" applyFont="1" applyFill="1"/>
    <xf numFmtId="0" fontId="1" fillId="2" borderId="0" xfId="3" applyFont="1" applyFill="1" applyAlignment="1" applyProtection="1">
      <alignment horizontal="left" vertical="center"/>
      <protection locked="0"/>
    </xf>
    <xf numFmtId="0" fontId="18" fillId="2" borderId="0" xfId="3" applyFont="1" applyFill="1" applyAlignment="1" applyProtection="1">
      <alignment horizontal="left" vertical="center"/>
      <protection locked="0"/>
    </xf>
    <xf numFmtId="0" fontId="18" fillId="2" borderId="0" xfId="3" applyFont="1" applyFill="1" applyAlignment="1" applyProtection="1">
      <alignment horizontal="left" vertical="top"/>
      <protection locked="0"/>
    </xf>
    <xf numFmtId="0" fontId="1" fillId="3" borderId="0" xfId="3" applyFont="1" applyFill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right" vertical="center"/>
      <protection locked="0"/>
    </xf>
    <xf numFmtId="0" fontId="7" fillId="0" borderId="0" xfId="3" applyFont="1" applyAlignment="1" applyProtection="1">
      <alignment horizontal="right" vertical="center"/>
      <protection locked="0"/>
    </xf>
    <xf numFmtId="0" fontId="9" fillId="7" borderId="3" xfId="8" applyFont="1" applyFill="1" applyBorder="1" applyAlignment="1" applyProtection="1">
      <alignment horizontal="center" vertical="center"/>
      <protection locked="0"/>
    </xf>
    <xf numFmtId="0" fontId="9" fillId="7" borderId="10" xfId="8" applyFont="1" applyFill="1" applyBorder="1" applyAlignment="1" applyProtection="1">
      <alignment horizontal="center" vertical="center"/>
      <protection locked="0"/>
    </xf>
    <xf numFmtId="0" fontId="1" fillId="5" borderId="49" xfId="3" applyFont="1" applyFill="1" applyBorder="1"/>
    <xf numFmtId="0" fontId="1" fillId="4" borderId="88" xfId="3" applyFont="1" applyFill="1" applyBorder="1" applyAlignment="1" applyProtection="1">
      <alignment horizontal="left" vertical="center" wrapText="1"/>
      <protection locked="0"/>
    </xf>
    <xf numFmtId="0" fontId="1" fillId="4" borderId="50" xfId="3" applyFont="1" applyFill="1" applyBorder="1" applyAlignment="1">
      <alignment horizontal="center" vertical="center" wrapText="1"/>
    </xf>
    <xf numFmtId="0" fontId="1" fillId="5" borderId="10" xfId="3" applyFont="1" applyFill="1" applyBorder="1"/>
    <xf numFmtId="0" fontId="1" fillId="4" borderId="12" xfId="3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horizontal="center" vertical="center" wrapText="1"/>
    </xf>
    <xf numFmtId="0" fontId="1" fillId="4" borderId="10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6" borderId="101" xfId="3" applyFont="1" applyFill="1" applyBorder="1" applyAlignment="1">
      <alignment horizontal="center" vertical="center"/>
    </xf>
    <xf numFmtId="0" fontId="1" fillId="6" borderId="2" xfId="3" applyFont="1" applyFill="1" applyBorder="1" applyAlignment="1">
      <alignment horizontal="center" vertical="center"/>
    </xf>
    <xf numFmtId="0" fontId="9" fillId="4" borderId="1" xfId="8" applyFont="1" applyFill="1" applyBorder="1" applyAlignment="1" applyProtection="1">
      <alignment horizontal="center" vertical="center" wrapText="1"/>
      <protection locked="0"/>
    </xf>
    <xf numFmtId="0" fontId="20" fillId="0" borderId="0" xfId="3" applyFont="1" applyAlignment="1" applyProtection="1">
      <alignment vertical="center"/>
      <protection locked="0"/>
    </xf>
    <xf numFmtId="0" fontId="1" fillId="4" borderId="0" xfId="3" applyFont="1" applyFill="1" applyAlignment="1">
      <alignment horizontal="center" vertical="center" wrapText="1"/>
    </xf>
    <xf numFmtId="0" fontId="1" fillId="9" borderId="102" xfId="3" applyFont="1" applyFill="1" applyBorder="1"/>
    <xf numFmtId="0" fontId="1" fillId="6" borderId="103" xfId="3" applyFont="1" applyFill="1" applyBorder="1" applyAlignment="1">
      <alignment horizontal="center" vertical="center"/>
    </xf>
    <xf numFmtId="0" fontId="1" fillId="6" borderId="104" xfId="3" applyFont="1" applyFill="1" applyBorder="1" applyAlignment="1">
      <alignment horizontal="left" vertical="center" wrapText="1"/>
    </xf>
    <xf numFmtId="0" fontId="17" fillId="6" borderId="105" xfId="3" applyFont="1" applyFill="1" applyBorder="1" applyAlignment="1" applyProtection="1">
      <alignment horizontal="center" vertical="center"/>
      <protection locked="0"/>
    </xf>
    <xf numFmtId="0" fontId="1" fillId="6" borderId="102" xfId="3" applyFont="1" applyFill="1" applyBorder="1" applyAlignment="1" applyProtection="1">
      <alignment horizontal="center" vertical="center"/>
      <protection locked="0"/>
    </xf>
    <xf numFmtId="0" fontId="1" fillId="6" borderId="102" xfId="3" applyFont="1" applyFill="1" applyBorder="1" applyAlignment="1">
      <alignment horizontal="center" vertical="center"/>
    </xf>
    <xf numFmtId="0" fontId="1" fillId="6" borderId="106" xfId="3" applyFont="1" applyFill="1" applyBorder="1" applyAlignment="1">
      <alignment horizontal="center" vertical="center"/>
    </xf>
    <xf numFmtId="0" fontId="1" fillId="6" borderId="104" xfId="3" applyFont="1" applyFill="1" applyBorder="1" applyAlignment="1">
      <alignment horizontal="center" vertical="center"/>
    </xf>
    <xf numFmtId="0" fontId="1" fillId="6" borderId="107" xfId="3" applyFont="1" applyFill="1" applyBorder="1" applyAlignment="1">
      <alignment horizontal="center" vertical="center"/>
    </xf>
    <xf numFmtId="0" fontId="1" fillId="5" borderId="30" xfId="3" applyFont="1" applyFill="1" applyBorder="1" applyAlignment="1">
      <alignment vertical="center"/>
    </xf>
    <xf numFmtId="0" fontId="1" fillId="6" borderId="55" xfId="3" applyFont="1" applyFill="1" applyBorder="1" applyAlignment="1">
      <alignment horizontal="center" vertical="center"/>
    </xf>
    <xf numFmtId="0" fontId="1" fillId="4" borderId="59" xfId="3" applyFont="1" applyFill="1" applyBorder="1" applyAlignment="1">
      <alignment horizontal="center" vertical="center" wrapText="1"/>
    </xf>
    <xf numFmtId="0" fontId="1" fillId="4" borderId="61" xfId="3" applyFont="1" applyFill="1" applyBorder="1" applyAlignment="1">
      <alignment horizontal="center" vertical="center" wrapText="1"/>
    </xf>
    <xf numFmtId="0" fontId="18" fillId="5" borderId="1" xfId="6" applyFont="1" applyFill="1" applyBorder="1" applyAlignment="1">
      <alignment vertical="center"/>
    </xf>
    <xf numFmtId="0" fontId="18" fillId="5" borderId="2" xfId="6" applyFont="1" applyFill="1" applyBorder="1" applyAlignment="1">
      <alignment vertical="center"/>
    </xf>
    <xf numFmtId="0" fontId="18" fillId="5" borderId="1" xfId="7" applyFont="1" applyFill="1" applyBorder="1" applyAlignment="1">
      <alignment horizontal="justify" vertical="center"/>
    </xf>
    <xf numFmtId="0" fontId="18" fillId="5" borderId="1" xfId="6" applyFont="1" applyFill="1" applyBorder="1" applyAlignment="1" applyProtection="1">
      <alignment horizontal="left" vertical="center"/>
      <protection locked="0"/>
    </xf>
    <xf numFmtId="164" fontId="18" fillId="5" borderId="1" xfId="6" applyNumberFormat="1" applyFont="1" applyFill="1" applyBorder="1" applyAlignment="1" applyProtection="1">
      <alignment horizontal="left" vertical="center"/>
      <protection locked="0"/>
    </xf>
    <xf numFmtId="0" fontId="18" fillId="4" borderId="1" xfId="6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/>
    </xf>
    <xf numFmtId="0" fontId="24" fillId="4" borderId="42" xfId="8" applyFont="1" applyFill="1" applyBorder="1" applyAlignment="1">
      <alignment horizontal="center" vertical="center"/>
    </xf>
    <xf numFmtId="0" fontId="13" fillId="4" borderId="44" xfId="8" applyFont="1" applyFill="1" applyBorder="1" applyAlignment="1">
      <alignment horizontal="left" vertical="center" wrapText="1"/>
    </xf>
    <xf numFmtId="0" fontId="13" fillId="4" borderId="1" xfId="8" applyFont="1" applyFill="1" applyBorder="1" applyAlignment="1">
      <alignment horizontal="center" vertical="center"/>
    </xf>
    <xf numFmtId="0" fontId="13" fillId="4" borderId="22" xfId="8" applyFont="1" applyFill="1" applyBorder="1" applyAlignment="1">
      <alignment horizontal="left" vertical="center" wrapText="1"/>
    </xf>
    <xf numFmtId="0" fontId="7" fillId="0" borderId="0" xfId="3" applyFont="1" applyAlignment="1" applyProtection="1">
      <alignment horizontal="right" vertical="center"/>
      <protection locked="0"/>
    </xf>
    <xf numFmtId="0" fontId="12" fillId="0" borderId="0" xfId="3" applyFont="1" applyAlignment="1" applyProtection="1">
      <alignment horizontal="center" vertical="top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" fillId="0" borderId="0" xfId="3" applyFont="1"/>
    <xf numFmtId="0" fontId="12" fillId="6" borderId="0" xfId="3" applyFont="1" applyFill="1" applyAlignment="1" applyProtection="1">
      <alignment horizontal="center" vertical="center" wrapText="1"/>
      <protection locked="0"/>
    </xf>
    <xf numFmtId="0" fontId="18" fillId="0" borderId="0" xfId="3" applyFont="1" applyAlignment="1" applyProtection="1">
      <alignment horizontal="left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18" fillId="0" borderId="0" xfId="3" applyFont="1" applyAlignment="1" applyProtection="1">
      <alignment horizontal="center" vertical="top"/>
      <protection locked="0"/>
    </xf>
    <xf numFmtId="0" fontId="16" fillId="2" borderId="8" xfId="3" applyFont="1" applyFill="1" applyBorder="1" applyAlignment="1" applyProtection="1">
      <alignment horizontal="center" wrapText="1"/>
      <protection locked="0"/>
    </xf>
    <xf numFmtId="0" fontId="6" fillId="0" borderId="0" xfId="3" applyFont="1" applyAlignment="1" applyProtection="1">
      <alignment horizontal="center" vertical="top"/>
      <protection locked="0"/>
    </xf>
    <xf numFmtId="0" fontId="18" fillId="0" borderId="0" xfId="3" applyFont="1" applyAlignment="1" applyProtection="1">
      <alignment horizontal="center" vertical="center"/>
      <protection locked="0"/>
    </xf>
    <xf numFmtId="0" fontId="18" fillId="3" borderId="0" xfId="3" applyFont="1" applyFill="1" applyAlignment="1" applyProtection="1">
      <alignment horizontal="center" vertical="center"/>
      <protection locked="0"/>
    </xf>
    <xf numFmtId="49" fontId="12" fillId="4" borderId="8" xfId="3" applyNumberFormat="1" applyFont="1" applyFill="1" applyBorder="1" applyAlignment="1" applyProtection="1">
      <alignment horizontal="left" vertical="center"/>
      <protection locked="0"/>
    </xf>
    <xf numFmtId="0" fontId="12" fillId="2" borderId="8" xfId="3" applyFont="1" applyFill="1" applyBorder="1" applyAlignment="1" applyProtection="1">
      <alignment horizontal="left" vertical="center"/>
      <protection locked="0"/>
    </xf>
    <xf numFmtId="0" fontId="6" fillId="2" borderId="0" xfId="3" applyFont="1" applyFill="1" applyAlignment="1" applyProtection="1">
      <alignment horizontal="left" vertical="top"/>
      <protection locked="0"/>
    </xf>
    <xf numFmtId="0" fontId="18" fillId="2" borderId="0" xfId="3" applyFont="1" applyFill="1" applyAlignment="1" applyProtection="1">
      <alignment horizontal="left" vertical="center"/>
      <protection locked="0"/>
    </xf>
    <xf numFmtId="0" fontId="12" fillId="2" borderId="8" xfId="3" applyFont="1" applyFill="1" applyBorder="1" applyAlignment="1" applyProtection="1">
      <alignment horizontal="center" vertical="top"/>
      <protection locked="0"/>
    </xf>
    <xf numFmtId="0" fontId="20" fillId="0" borderId="0" xfId="3" applyFont="1" applyAlignment="1" applyProtection="1">
      <alignment horizontal="left" vertical="center"/>
      <protection locked="0"/>
    </xf>
    <xf numFmtId="0" fontId="18" fillId="2" borderId="0" xfId="3" applyFont="1" applyFill="1" applyAlignment="1" applyProtection="1">
      <alignment horizontal="left" vertical="top"/>
      <protection locked="0"/>
    </xf>
    <xf numFmtId="0" fontId="12" fillId="5" borderId="8" xfId="3" applyFont="1" applyFill="1" applyBorder="1" applyAlignment="1" applyProtection="1">
      <alignment horizontal="left" vertical="top" wrapText="1"/>
      <protection locked="0"/>
    </xf>
    <xf numFmtId="0" fontId="12" fillId="9" borderId="8" xfId="3" applyFont="1" applyFill="1" applyBorder="1" applyAlignment="1" applyProtection="1">
      <alignment horizontal="left" vertical="top" wrapText="1"/>
      <protection locked="0"/>
    </xf>
    <xf numFmtId="0" fontId="12" fillId="0" borderId="8" xfId="3" applyFont="1" applyBorder="1" applyAlignment="1" applyProtection="1">
      <alignment horizontal="left" vertical="top" wrapText="1"/>
      <protection locked="0"/>
    </xf>
    <xf numFmtId="0" fontId="18" fillId="6" borderId="0" xfId="3" applyFont="1" applyFill="1" applyAlignment="1" applyProtection="1">
      <alignment horizontal="center" vertical="top"/>
      <protection locked="0"/>
    </xf>
    <xf numFmtId="0" fontId="16" fillId="0" borderId="0" xfId="3" applyFont="1" applyAlignment="1" applyProtection="1">
      <alignment horizontal="center" vertical="top"/>
      <protection locked="0"/>
    </xf>
    <xf numFmtId="0" fontId="12" fillId="2" borderId="8" xfId="3" applyFont="1" applyFill="1" applyBorder="1" applyAlignment="1" applyProtection="1">
      <alignment horizontal="left" vertical="center" wrapText="1"/>
      <protection locked="0"/>
    </xf>
    <xf numFmtId="0" fontId="6" fillId="3" borderId="0" xfId="3" applyFont="1" applyFill="1" applyAlignment="1" applyProtection="1">
      <alignment horizontal="left" vertical="top"/>
      <protection locked="0"/>
    </xf>
    <xf numFmtId="0" fontId="9" fillId="4" borderId="3" xfId="8" applyFont="1" applyFill="1" applyBorder="1" applyAlignment="1" applyProtection="1">
      <alignment horizontal="center" vertical="center"/>
      <protection locked="0"/>
    </xf>
    <xf numFmtId="0" fontId="9" fillId="4" borderId="10" xfId="8" applyFont="1" applyFill="1" applyBorder="1" applyAlignment="1" applyProtection="1">
      <alignment horizontal="center" vertical="center"/>
      <protection locked="0"/>
    </xf>
    <xf numFmtId="0" fontId="9" fillId="4" borderId="5" xfId="8" applyFont="1" applyFill="1" applyBorder="1" applyAlignment="1" applyProtection="1">
      <alignment horizontal="center" vertical="center"/>
      <protection locked="0"/>
    </xf>
    <xf numFmtId="0" fontId="1" fillId="5" borderId="3" xfId="8" applyFill="1" applyBorder="1" applyAlignment="1" applyProtection="1">
      <alignment horizontal="center" vertical="center"/>
      <protection locked="0"/>
    </xf>
    <xf numFmtId="0" fontId="1" fillId="5" borderId="10" xfId="8" applyFill="1" applyBorder="1" applyAlignment="1" applyProtection="1">
      <alignment horizontal="center" vertical="center"/>
      <protection locked="0"/>
    </xf>
    <xf numFmtId="0" fontId="1" fillId="5" borderId="5" xfId="8" applyFill="1" applyBorder="1" applyAlignment="1" applyProtection="1">
      <alignment horizontal="center" vertical="center"/>
      <protection locked="0"/>
    </xf>
    <xf numFmtId="0" fontId="1" fillId="4" borderId="0" xfId="8" applyFill="1" applyAlignment="1" applyProtection="1">
      <alignment horizontal="center" vertical="center"/>
      <protection locked="0"/>
    </xf>
    <xf numFmtId="0" fontId="1" fillId="4" borderId="1" xfId="8" applyFill="1" applyBorder="1" applyAlignment="1" applyProtection="1">
      <alignment horizontal="center" vertical="center"/>
      <protection locked="0"/>
    </xf>
    <xf numFmtId="0" fontId="11" fillId="5" borderId="2" xfId="8" applyFont="1" applyFill="1" applyBorder="1" applyAlignment="1" applyProtection="1">
      <alignment horizontal="center" vertical="center"/>
      <protection locked="0"/>
    </xf>
    <xf numFmtId="0" fontId="11" fillId="5" borderId="12" xfId="8" applyFont="1" applyFill="1" applyBorder="1" applyAlignment="1" applyProtection="1">
      <alignment horizontal="center" vertical="center"/>
      <protection locked="0"/>
    </xf>
    <xf numFmtId="0" fontId="11" fillId="5" borderId="13" xfId="8" applyFont="1" applyFill="1" applyBorder="1" applyAlignment="1" applyProtection="1">
      <alignment horizontal="center" vertical="center"/>
      <protection locked="0"/>
    </xf>
    <xf numFmtId="0" fontId="1" fillId="5" borderId="4" xfId="8" applyFill="1" applyBorder="1" applyAlignment="1" applyProtection="1">
      <alignment horizontal="center" vertical="center" wrapText="1"/>
      <protection locked="0"/>
    </xf>
    <xf numFmtId="0" fontId="1" fillId="5" borderId="14" xfId="8" applyFill="1" applyBorder="1" applyAlignment="1" applyProtection="1">
      <alignment horizontal="center" vertical="center" wrapText="1"/>
      <protection locked="0"/>
    </xf>
    <xf numFmtId="0" fontId="1" fillId="5" borderId="21" xfId="8" applyFill="1" applyBorder="1" applyAlignment="1" applyProtection="1">
      <alignment horizontal="center" vertical="center" wrapText="1"/>
      <protection locked="0"/>
    </xf>
    <xf numFmtId="0" fontId="1" fillId="5" borderId="7" xfId="8" applyFill="1" applyBorder="1" applyAlignment="1" applyProtection="1">
      <alignment horizontal="center" vertical="center" wrapText="1"/>
      <protection locked="0"/>
    </xf>
    <xf numFmtId="0" fontId="1" fillId="5" borderId="8" xfId="8" applyFill="1" applyBorder="1" applyAlignment="1" applyProtection="1">
      <alignment horizontal="center" vertical="center" wrapText="1"/>
      <protection locked="0"/>
    </xf>
    <xf numFmtId="0" fontId="1" fillId="5" borderId="42" xfId="8" applyFill="1" applyBorder="1" applyAlignment="1" applyProtection="1">
      <alignment horizontal="center" vertical="center" wrapText="1"/>
      <protection locked="0"/>
    </xf>
    <xf numFmtId="0" fontId="1" fillId="5" borderId="0" xfId="8" applyFill="1" applyAlignment="1" applyProtection="1">
      <alignment horizontal="center" vertical="center"/>
      <protection locked="0"/>
    </xf>
    <xf numFmtId="0" fontId="1" fillId="5" borderId="0" xfId="8" applyFill="1"/>
    <xf numFmtId="0" fontId="1" fillId="5" borderId="2" xfId="8" applyFill="1" applyBorder="1" applyAlignment="1" applyProtection="1">
      <alignment horizontal="center" vertical="center" wrapText="1"/>
      <protection locked="0"/>
    </xf>
    <xf numFmtId="0" fontId="1" fillId="5" borderId="12" xfId="8" applyFill="1" applyBorder="1" applyAlignment="1" applyProtection="1">
      <alignment horizontal="center" vertical="center" wrapText="1"/>
      <protection locked="0"/>
    </xf>
    <xf numFmtId="0" fontId="1" fillId="5" borderId="13" xfId="8" applyFill="1" applyBorder="1" applyAlignment="1" applyProtection="1">
      <alignment horizontal="center" vertical="center" wrapText="1"/>
      <protection locked="0"/>
    </xf>
    <xf numFmtId="0" fontId="1" fillId="4" borderId="2" xfId="8" applyFill="1" applyBorder="1" applyAlignment="1" applyProtection="1">
      <alignment horizontal="center" vertical="center"/>
      <protection locked="0"/>
    </xf>
    <xf numFmtId="0" fontId="1" fillId="4" borderId="12" xfId="8" applyFill="1" applyBorder="1" applyAlignment="1" applyProtection="1">
      <alignment horizontal="center" vertical="center"/>
      <protection locked="0"/>
    </xf>
    <xf numFmtId="0" fontId="1" fillId="4" borderId="13" xfId="8" applyFill="1" applyBorder="1" applyAlignment="1" applyProtection="1">
      <alignment horizontal="center" vertical="center"/>
      <protection locked="0"/>
    </xf>
    <xf numFmtId="0" fontId="1" fillId="5" borderId="0" xfId="8" applyFill="1" applyAlignment="1" applyProtection="1">
      <alignment horizontal="center" vertical="center" wrapText="1"/>
      <protection locked="0"/>
    </xf>
    <xf numFmtId="0" fontId="11" fillId="5" borderId="0" xfId="8" applyFont="1" applyFill="1" applyAlignment="1" applyProtection="1">
      <alignment horizontal="center" vertical="center"/>
      <protection locked="0"/>
    </xf>
    <xf numFmtId="0" fontId="1" fillId="5" borderId="1" xfId="8" applyFill="1" applyBorder="1" applyAlignment="1" applyProtection="1">
      <alignment horizontal="center" vertical="center" wrapText="1"/>
      <protection locked="0"/>
    </xf>
    <xf numFmtId="0" fontId="1" fillId="4" borderId="6" xfId="8" applyFill="1" applyBorder="1" applyAlignment="1" applyProtection="1">
      <alignment horizontal="left" vertical="center"/>
      <protection locked="0"/>
    </xf>
    <xf numFmtId="0" fontId="1" fillId="4" borderId="0" xfId="8" applyFill="1" applyAlignment="1" applyProtection="1">
      <alignment horizontal="left" vertical="center"/>
      <protection locked="0"/>
    </xf>
    <xf numFmtId="0" fontId="1" fillId="5" borderId="0" xfId="8" applyFill="1" applyAlignment="1" applyProtection="1">
      <alignment horizontal="left" vertical="center"/>
      <protection locked="0"/>
    </xf>
    <xf numFmtId="0" fontId="9" fillId="7" borderId="1" xfId="8" applyFont="1" applyFill="1" applyBorder="1" applyAlignment="1" applyProtection="1">
      <alignment horizontal="center" vertical="center"/>
      <protection locked="0"/>
    </xf>
    <xf numFmtId="0" fontId="9" fillId="4" borderId="1" xfId="8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9" fillId="4" borderId="1" xfId="8" applyFont="1" applyFill="1" applyBorder="1" applyAlignment="1" applyProtection="1">
      <alignment horizontal="center" vertical="center" wrapText="1"/>
      <protection locked="0"/>
    </xf>
    <xf numFmtId="49" fontId="1" fillId="5" borderId="1" xfId="8" applyNumberFormat="1" applyFill="1" applyBorder="1" applyAlignment="1" applyProtection="1">
      <alignment horizontal="center" vertical="center"/>
      <protection locked="0"/>
    </xf>
    <xf numFmtId="49" fontId="1" fillId="5" borderId="3" xfId="8" applyNumberFormat="1" applyFill="1" applyBorder="1" applyAlignment="1" applyProtection="1">
      <alignment horizontal="center" vertical="center" textRotation="90"/>
      <protection locked="0"/>
    </xf>
    <xf numFmtId="49" fontId="1" fillId="5" borderId="5" xfId="8" applyNumberFormat="1" applyFill="1" applyBorder="1" applyAlignment="1" applyProtection="1">
      <alignment horizontal="center" vertical="center" textRotation="90"/>
      <protection locked="0"/>
    </xf>
    <xf numFmtId="0" fontId="1" fillId="5" borderId="1" xfId="8" applyFill="1" applyBorder="1" applyAlignment="1" applyProtection="1">
      <alignment horizontal="center" vertical="center"/>
      <protection locked="0"/>
    </xf>
    <xf numFmtId="0" fontId="8" fillId="5" borderId="8" xfId="8" applyFont="1" applyFill="1" applyBorder="1" applyAlignment="1" applyProtection="1">
      <alignment vertical="center"/>
      <protection locked="0"/>
    </xf>
    <xf numFmtId="49" fontId="1" fillId="4" borderId="2" xfId="8" applyNumberFormat="1" applyFill="1" applyBorder="1" applyAlignment="1" applyProtection="1">
      <alignment horizontal="center" vertical="center"/>
      <protection locked="0"/>
    </xf>
    <xf numFmtId="49" fontId="1" fillId="4" borderId="12" xfId="8" applyNumberFormat="1" applyFill="1" applyBorder="1" applyAlignment="1" applyProtection="1">
      <alignment horizontal="center" vertical="center"/>
      <protection locked="0"/>
    </xf>
    <xf numFmtId="49" fontId="1" fillId="4" borderId="13" xfId="8" applyNumberFormat="1" applyFill="1" applyBorder="1" applyAlignment="1" applyProtection="1">
      <alignment horizontal="center" vertical="center"/>
      <protection locked="0"/>
    </xf>
    <xf numFmtId="0" fontId="10" fillId="5" borderId="0" xfId="8" applyFont="1" applyFill="1" applyAlignment="1" applyProtection="1">
      <alignment horizontal="left" vertical="top"/>
      <protection locked="0"/>
    </xf>
    <xf numFmtId="0" fontId="1" fillId="5" borderId="6" xfId="8" applyFill="1" applyBorder="1" applyAlignment="1" applyProtection="1">
      <alignment horizontal="left" vertical="center" wrapText="1"/>
      <protection locked="0"/>
    </xf>
    <xf numFmtId="0" fontId="1" fillId="5" borderId="0" xfId="8" applyFill="1" applyAlignment="1" applyProtection="1">
      <alignment horizontal="left" vertical="center" wrapText="1"/>
      <protection locked="0"/>
    </xf>
    <xf numFmtId="0" fontId="1" fillId="5" borderId="43" xfId="8" applyFill="1" applyBorder="1" applyAlignment="1" applyProtection="1">
      <alignment horizontal="left" vertical="center" wrapText="1"/>
      <protection locked="0"/>
    </xf>
    <xf numFmtId="0" fontId="1" fillId="5" borderId="0" xfId="8" applyFill="1" applyAlignment="1" applyProtection="1">
      <alignment horizontal="left" vertical="top" wrapText="1"/>
      <protection locked="0"/>
    </xf>
    <xf numFmtId="0" fontId="8" fillId="5" borderId="0" xfId="8" applyFont="1" applyFill="1" applyAlignment="1" applyProtection="1">
      <alignment horizontal="left" vertical="top"/>
      <protection locked="0"/>
    </xf>
    <xf numFmtId="0" fontId="1" fillId="4" borderId="12" xfId="3" applyFont="1" applyFill="1" applyBorder="1" applyAlignment="1" applyProtection="1">
      <alignment horizontal="center" vertical="center"/>
      <protection locked="0"/>
    </xf>
    <xf numFmtId="0" fontId="1" fillId="8" borderId="2" xfId="3" applyFont="1" applyFill="1" applyBorder="1" applyAlignment="1" applyProtection="1">
      <alignment horizontal="center" vertical="center"/>
      <protection locked="0"/>
    </xf>
    <xf numFmtId="0" fontId="1" fillId="8" borderId="12" xfId="3" applyFont="1" applyFill="1" applyBorder="1" applyAlignment="1" applyProtection="1">
      <alignment horizontal="center" vertical="center"/>
      <protection locked="0"/>
    </xf>
    <xf numFmtId="0" fontId="1" fillId="4" borderId="90" xfId="3" applyFont="1" applyFill="1" applyBorder="1" applyAlignment="1" applyProtection="1">
      <alignment horizontal="center" vertical="center"/>
      <protection locked="0"/>
    </xf>
    <xf numFmtId="0" fontId="1" fillId="4" borderId="42" xfId="3" applyFont="1" applyFill="1" applyBorder="1" applyAlignment="1" applyProtection="1">
      <alignment horizontal="center" vertical="center"/>
      <protection locked="0"/>
    </xf>
    <xf numFmtId="0" fontId="1" fillId="4" borderId="7" xfId="3" applyFont="1" applyFill="1" applyBorder="1" applyAlignment="1" applyProtection="1">
      <alignment horizontal="center" vertical="center"/>
      <protection locked="0"/>
    </xf>
    <xf numFmtId="0" fontId="1" fillId="4" borderId="8" xfId="3" applyFont="1" applyFill="1" applyBorder="1" applyAlignment="1" applyProtection="1">
      <alignment horizontal="center" vertical="center"/>
      <protection locked="0"/>
    </xf>
    <xf numFmtId="0" fontId="1" fillId="8" borderId="35" xfId="3" applyFont="1" applyFill="1" applyBorder="1" applyAlignment="1" applyProtection="1">
      <alignment horizontal="center" vertical="center"/>
      <protection locked="0"/>
    </xf>
    <xf numFmtId="0" fontId="1" fillId="8" borderId="14" xfId="3" applyFont="1" applyFill="1" applyBorder="1" applyAlignment="1" applyProtection="1">
      <alignment horizontal="center" vertical="center"/>
      <protection locked="0"/>
    </xf>
    <xf numFmtId="0" fontId="1" fillId="8" borderId="21" xfId="3" applyFont="1" applyFill="1" applyBorder="1" applyAlignment="1" applyProtection="1">
      <alignment horizontal="center" vertical="center"/>
      <protection locked="0"/>
    </xf>
    <xf numFmtId="0" fontId="1" fillId="4" borderId="21" xfId="3" applyFont="1" applyFill="1" applyBorder="1" applyAlignment="1" applyProtection="1">
      <alignment horizontal="center" vertical="center" textRotation="90" wrapText="1"/>
      <protection locked="0"/>
    </xf>
    <xf numFmtId="0" fontId="1" fillId="4" borderId="42" xfId="3" applyFont="1" applyFill="1" applyBorder="1" applyAlignment="1" applyProtection="1">
      <alignment horizontal="center" vertical="center" textRotation="90" wrapText="1"/>
      <protection locked="0"/>
    </xf>
    <xf numFmtId="0" fontId="1" fillId="4" borderId="8" xfId="3" applyFont="1" applyFill="1" applyBorder="1" applyAlignment="1">
      <alignment horizontal="right" vertical="center"/>
    </xf>
    <xf numFmtId="0" fontId="1" fillId="4" borderId="42" xfId="3" applyFont="1" applyFill="1" applyBorder="1" applyAlignment="1">
      <alignment horizontal="right" vertical="center"/>
    </xf>
    <xf numFmtId="0" fontId="1" fillId="4" borderId="12" xfId="3" applyFont="1" applyFill="1" applyBorder="1" applyAlignment="1">
      <alignment horizontal="right" vertical="center"/>
    </xf>
    <xf numFmtId="0" fontId="1" fillId="4" borderId="13" xfId="3" applyFont="1" applyFill="1" applyBorder="1" applyAlignment="1">
      <alignment horizontal="right" vertical="center"/>
    </xf>
    <xf numFmtId="0" fontId="1" fillId="4" borderId="3" xfId="3" applyFont="1" applyFill="1" applyBorder="1" applyAlignment="1" applyProtection="1">
      <alignment horizontal="center" vertical="center" textRotation="90" wrapText="1"/>
      <protection locked="0"/>
    </xf>
    <xf numFmtId="0" fontId="1" fillId="4" borderId="10" xfId="3" applyFont="1" applyFill="1" applyBorder="1" applyAlignment="1" applyProtection="1">
      <alignment horizontal="center" vertical="center" textRotation="90" wrapText="1"/>
      <protection locked="0"/>
    </xf>
    <xf numFmtId="0" fontId="1" fillId="4" borderId="5" xfId="3" applyFont="1" applyFill="1" applyBorder="1" applyAlignment="1" applyProtection="1">
      <alignment horizontal="center" vertical="center" textRotation="90" wrapText="1"/>
      <protection locked="0"/>
    </xf>
    <xf numFmtId="0" fontId="1" fillId="4" borderId="35" xfId="3" applyFont="1" applyFill="1" applyBorder="1" applyAlignment="1" applyProtection="1">
      <alignment horizontal="center" vertical="center" wrapText="1"/>
      <protection locked="0"/>
    </xf>
    <xf numFmtId="0" fontId="1" fillId="4" borderId="25" xfId="3" applyFont="1" applyFill="1" applyBorder="1" applyAlignment="1" applyProtection="1">
      <alignment horizontal="center" vertical="center" wrapText="1"/>
      <protection locked="0"/>
    </xf>
    <xf numFmtId="0" fontId="1" fillId="4" borderId="82" xfId="3" applyFont="1" applyFill="1" applyBorder="1" applyAlignment="1" applyProtection="1">
      <alignment horizontal="center" vertical="center" wrapText="1"/>
      <protection locked="0"/>
    </xf>
    <xf numFmtId="0" fontId="1" fillId="4" borderId="26" xfId="3" applyFont="1" applyFill="1" applyBorder="1" applyAlignment="1" applyProtection="1">
      <alignment horizontal="center" vertical="center" wrapText="1"/>
      <protection locked="0"/>
    </xf>
    <xf numFmtId="0" fontId="1" fillId="4" borderId="1" xfId="3" applyFont="1" applyFill="1" applyBorder="1" applyAlignment="1" applyProtection="1">
      <alignment horizontal="center" vertical="center" wrapText="1"/>
      <protection locked="0"/>
    </xf>
    <xf numFmtId="0" fontId="1" fillId="4" borderId="2" xfId="3" applyFont="1" applyFill="1" applyBorder="1" applyAlignment="1" applyProtection="1">
      <alignment horizontal="center" vertical="center" wrapText="1"/>
      <protection locked="0"/>
    </xf>
    <xf numFmtId="0" fontId="1" fillId="4" borderId="35" xfId="3" applyFont="1" applyFill="1" applyBorder="1" applyAlignment="1" applyProtection="1">
      <alignment horizontal="center" vertical="center" textRotation="90" wrapText="1"/>
      <protection locked="0"/>
    </xf>
    <xf numFmtId="0" fontId="1" fillId="4" borderId="27" xfId="3" applyFont="1" applyFill="1" applyBorder="1" applyAlignment="1" applyProtection="1">
      <alignment horizontal="center" vertical="center" textRotation="90" wrapText="1"/>
      <protection locked="0"/>
    </xf>
    <xf numFmtId="0" fontId="1" fillId="4" borderId="28" xfId="3" applyFont="1" applyFill="1" applyBorder="1" applyAlignment="1" applyProtection="1">
      <alignment horizontal="center" vertical="center" textRotation="90" wrapText="1"/>
      <protection locked="0"/>
    </xf>
    <xf numFmtId="0" fontId="1" fillId="4" borderId="33" xfId="3" applyFont="1" applyFill="1" applyBorder="1" applyAlignment="1" applyProtection="1">
      <alignment horizontal="center" vertical="center" textRotation="90" wrapText="1"/>
      <protection locked="0"/>
    </xf>
    <xf numFmtId="0" fontId="1" fillId="4" borderId="22" xfId="3" applyFont="1" applyFill="1" applyBorder="1" applyAlignment="1" applyProtection="1">
      <alignment horizontal="center" vertical="center" wrapText="1"/>
      <protection locked="0"/>
    </xf>
    <xf numFmtId="0" fontId="1" fillId="6" borderId="3" xfId="3" applyFont="1" applyFill="1" applyBorder="1" applyAlignment="1" applyProtection="1">
      <alignment horizontal="center" vertical="center" textRotation="90"/>
      <protection locked="0"/>
    </xf>
    <xf numFmtId="0" fontId="1" fillId="6" borderId="10" xfId="3" applyFont="1" applyFill="1" applyBorder="1" applyAlignment="1" applyProtection="1">
      <alignment horizontal="center" vertical="center" textRotation="90"/>
      <protection locked="0"/>
    </xf>
    <xf numFmtId="0" fontId="1" fillId="6" borderId="5" xfId="3" applyFont="1" applyFill="1" applyBorder="1" applyAlignment="1" applyProtection="1">
      <alignment horizontal="center" vertical="center" textRotation="90"/>
      <protection locked="0"/>
    </xf>
    <xf numFmtId="0" fontId="1" fillId="4" borderId="101" xfId="3" applyFont="1" applyFill="1" applyBorder="1" applyAlignment="1" applyProtection="1">
      <alignment horizontal="center" vertical="center"/>
      <protection locked="0"/>
    </xf>
    <xf numFmtId="0" fontId="1" fillId="4" borderId="35" xfId="3" applyFont="1" applyFill="1" applyBorder="1" applyAlignment="1" applyProtection="1">
      <alignment horizontal="center" vertical="center"/>
      <protection locked="0"/>
    </xf>
    <xf numFmtId="166" fontId="1" fillId="4" borderId="2" xfId="5" applyNumberFormat="1" applyFont="1" applyFill="1" applyBorder="1" applyAlignment="1">
      <alignment horizontal="center" vertical="center"/>
    </xf>
    <xf numFmtId="166" fontId="1" fillId="4" borderId="35" xfId="5" applyNumberFormat="1" applyFont="1" applyFill="1" applyBorder="1" applyAlignment="1">
      <alignment horizontal="center" vertical="center"/>
    </xf>
    <xf numFmtId="0" fontId="1" fillId="4" borderId="2" xfId="3" applyFont="1" applyFill="1" applyBorder="1" applyAlignment="1">
      <alignment horizontal="left" vertical="center"/>
    </xf>
    <xf numFmtId="0" fontId="1" fillId="4" borderId="13" xfId="3" applyFont="1" applyFill="1" applyBorder="1" applyAlignment="1">
      <alignment horizontal="left" vertical="center"/>
    </xf>
    <xf numFmtId="0" fontId="1" fillId="4" borderId="45" xfId="3" applyFont="1" applyFill="1" applyBorder="1" applyAlignment="1" applyProtection="1">
      <alignment horizontal="center" vertical="center" textRotation="90" wrapText="1"/>
      <protection locked="0"/>
    </xf>
    <xf numFmtId="0" fontId="1" fillId="4" borderId="24" xfId="3" applyFont="1" applyFill="1" applyBorder="1" applyAlignment="1" applyProtection="1">
      <alignment horizontal="center" vertical="center" textRotation="90" wrapText="1"/>
      <protection locked="0"/>
    </xf>
    <xf numFmtId="0" fontId="1" fillId="4" borderId="44" xfId="3" applyFont="1" applyFill="1" applyBorder="1" applyAlignment="1" applyProtection="1">
      <alignment horizontal="center" vertical="center" textRotation="90" wrapText="1"/>
      <protection locked="0"/>
    </xf>
    <xf numFmtId="0" fontId="1" fillId="4" borderId="71" xfId="3" applyFont="1" applyFill="1" applyBorder="1" applyAlignment="1">
      <alignment horizontal="center" vertical="center" textRotation="255" wrapText="1"/>
    </xf>
    <xf numFmtId="0" fontId="1" fillId="4" borderId="72" xfId="3" applyFont="1" applyFill="1" applyBorder="1" applyAlignment="1">
      <alignment horizontal="center" vertical="center" textRotation="255" wrapText="1"/>
    </xf>
    <xf numFmtId="0" fontId="1" fillId="4" borderId="73" xfId="3" applyFont="1" applyFill="1" applyBorder="1" applyAlignment="1">
      <alignment horizontal="center" vertical="center" textRotation="255" wrapText="1"/>
    </xf>
    <xf numFmtId="0" fontId="1" fillId="4" borderId="75" xfId="3" applyFont="1" applyFill="1" applyBorder="1" applyAlignment="1">
      <alignment horizontal="center" vertical="center"/>
    </xf>
    <xf numFmtId="0" fontId="1" fillId="4" borderId="76" xfId="3" applyFont="1" applyFill="1" applyBorder="1" applyAlignment="1">
      <alignment horizontal="center" vertical="center"/>
    </xf>
    <xf numFmtId="0" fontId="1" fillId="4" borderId="74" xfId="3" applyFont="1" applyFill="1" applyBorder="1" applyAlignment="1">
      <alignment horizontal="center" vertical="center"/>
    </xf>
    <xf numFmtId="0" fontId="1" fillId="4" borderId="48" xfId="3" applyFont="1" applyFill="1" applyBorder="1" applyAlignment="1">
      <alignment horizontal="center" vertical="center"/>
    </xf>
    <xf numFmtId="0" fontId="1" fillId="4" borderId="77" xfId="3" applyFont="1" applyFill="1" applyBorder="1" applyAlignment="1">
      <alignment horizontal="center" vertical="center"/>
    </xf>
    <xf numFmtId="0" fontId="1" fillId="4" borderId="8" xfId="3" applyFont="1" applyFill="1" applyBorder="1" applyAlignment="1">
      <alignment horizontal="left" vertical="center"/>
    </xf>
    <xf numFmtId="0" fontId="1" fillId="4" borderId="42" xfId="3" applyFont="1" applyFill="1" applyBorder="1" applyAlignment="1">
      <alignment horizontal="left" vertical="center"/>
    </xf>
    <xf numFmtId="166" fontId="1" fillId="4" borderId="12" xfId="5" applyNumberFormat="1" applyFont="1" applyFill="1" applyBorder="1" applyAlignment="1">
      <alignment horizontal="center" vertical="center"/>
    </xf>
    <xf numFmtId="166" fontId="1" fillId="4" borderId="13" xfId="5" applyNumberFormat="1" applyFont="1" applyFill="1" applyBorder="1" applyAlignment="1">
      <alignment horizontal="center" vertical="center"/>
    </xf>
    <xf numFmtId="0" fontId="1" fillId="5" borderId="3" xfId="3" applyFont="1" applyFill="1" applyBorder="1" applyAlignment="1">
      <alignment horizontal="center" vertical="center" wrapText="1"/>
    </xf>
    <xf numFmtId="0" fontId="1" fillId="5" borderId="10" xfId="3" applyFont="1" applyFill="1" applyBorder="1" applyAlignment="1">
      <alignment horizontal="center" vertical="center" wrapText="1"/>
    </xf>
    <xf numFmtId="0" fontId="1" fillId="5" borderId="5" xfId="3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5" borderId="97" xfId="3" applyFont="1" applyFill="1" applyBorder="1" applyAlignment="1">
      <alignment horizontal="center"/>
    </xf>
    <xf numFmtId="0" fontId="1" fillId="5" borderId="40" xfId="3" applyFont="1" applyFill="1" applyBorder="1" applyAlignment="1">
      <alignment horizontal="center"/>
    </xf>
    <xf numFmtId="0" fontId="1" fillId="5" borderId="98" xfId="3" applyFont="1" applyFill="1" applyBorder="1" applyAlignment="1">
      <alignment horizontal="center"/>
    </xf>
    <xf numFmtId="0" fontId="1" fillId="4" borderId="1" xfId="3" applyFont="1" applyFill="1" applyBorder="1" applyAlignment="1" applyProtection="1">
      <alignment horizontal="center" vertical="center"/>
      <protection locked="0"/>
    </xf>
    <xf numFmtId="0" fontId="1" fillId="4" borderId="22" xfId="3" applyFont="1" applyFill="1" applyBorder="1" applyAlignment="1" applyProtection="1">
      <alignment horizontal="center" vertical="center"/>
      <protection locked="0"/>
    </xf>
    <xf numFmtId="0" fontId="1" fillId="4" borderId="13" xfId="3" applyFont="1" applyFill="1" applyBorder="1" applyAlignment="1" applyProtection="1">
      <alignment horizontal="center" vertical="center"/>
      <protection locked="0"/>
    </xf>
    <xf numFmtId="0" fontId="1" fillId="4" borderId="96" xfId="3" applyFont="1" applyFill="1" applyBorder="1" applyAlignment="1" applyProtection="1">
      <alignment horizontal="center" vertical="center" textRotation="90" wrapText="1"/>
      <protection locked="0"/>
    </xf>
    <xf numFmtId="0" fontId="1" fillId="4" borderId="36" xfId="3" applyFont="1" applyFill="1" applyBorder="1" applyAlignment="1" applyProtection="1">
      <alignment horizontal="center" vertical="center" textRotation="90" wrapText="1"/>
      <protection locked="0"/>
    </xf>
    <xf numFmtId="0" fontId="1" fillId="4" borderId="95" xfId="3" applyFont="1" applyFill="1" applyBorder="1" applyAlignment="1" applyProtection="1">
      <alignment horizontal="center" vertical="center" wrapText="1"/>
      <protection locked="0"/>
    </xf>
    <xf numFmtId="0" fontId="1" fillId="4" borderId="89" xfId="3" applyFont="1" applyFill="1" applyBorder="1" applyAlignment="1" applyProtection="1">
      <alignment horizontal="center" vertical="center" wrapText="1"/>
      <protection locked="0"/>
    </xf>
    <xf numFmtId="0" fontId="1" fillId="4" borderId="81" xfId="3" applyFont="1" applyFill="1" applyBorder="1" applyAlignment="1" applyProtection="1">
      <alignment horizontal="center" vertical="center" wrapText="1"/>
      <protection locked="0"/>
    </xf>
    <xf numFmtId="0" fontId="1" fillId="4" borderId="22" xfId="3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6" fontId="1" fillId="4" borderId="1" xfId="5" applyNumberFormat="1" applyFont="1" applyFill="1" applyBorder="1" applyAlignment="1">
      <alignment horizontal="center" vertical="center"/>
    </xf>
    <xf numFmtId="166" fontId="1" fillId="4" borderId="22" xfId="5" applyNumberFormat="1" applyFont="1" applyFill="1" applyBorder="1" applyAlignment="1">
      <alignment horizontal="center" vertical="center"/>
    </xf>
    <xf numFmtId="0" fontId="14" fillId="5" borderId="2" xfId="3" applyFont="1" applyFill="1" applyBorder="1" applyAlignment="1">
      <alignment horizontal="center" vertical="center"/>
    </xf>
    <xf numFmtId="0" fontId="14" fillId="5" borderId="13" xfId="3" applyFont="1" applyFill="1" applyBorder="1" applyAlignment="1">
      <alignment horizontal="center" vertical="center"/>
    </xf>
    <xf numFmtId="0" fontId="14" fillId="5" borderId="82" xfId="3" applyFont="1" applyFill="1" applyBorder="1" applyAlignment="1">
      <alignment horizontal="center" vertical="center"/>
    </xf>
    <xf numFmtId="0" fontId="14" fillId="5" borderId="81" xfId="3" applyFont="1" applyFill="1" applyBorder="1" applyAlignment="1">
      <alignment horizontal="center" vertical="center"/>
    </xf>
    <xf numFmtId="0" fontId="14" fillId="4" borderId="2" xfId="3" applyFont="1" applyFill="1" applyBorder="1" applyAlignment="1">
      <alignment horizontal="center" vertical="center" wrapText="1"/>
    </xf>
    <xf numFmtId="0" fontId="14" fillId="4" borderId="13" xfId="3" applyFont="1" applyFill="1" applyBorder="1" applyAlignment="1">
      <alignment horizontal="center" vertical="center" wrapText="1"/>
    </xf>
    <xf numFmtId="0" fontId="14" fillId="5" borderId="2" xfId="3" applyFont="1" applyFill="1" applyBorder="1" applyAlignment="1">
      <alignment horizontal="center" vertical="center" wrapText="1"/>
    </xf>
    <xf numFmtId="0" fontId="14" fillId="5" borderId="13" xfId="3" applyFont="1" applyFill="1" applyBorder="1" applyAlignment="1">
      <alignment horizontal="center" vertical="center" wrapText="1"/>
    </xf>
    <xf numFmtId="0" fontId="9" fillId="5" borderId="2" xfId="6" applyFont="1" applyFill="1" applyBorder="1" applyAlignment="1">
      <alignment horizontal="left" vertical="center"/>
    </xf>
    <xf numFmtId="0" fontId="9" fillId="5" borderId="13" xfId="6" applyFont="1" applyFill="1" applyBorder="1" applyAlignment="1">
      <alignment horizontal="left" vertical="center"/>
    </xf>
    <xf numFmtId="0" fontId="9" fillId="4" borderId="1" xfId="6" applyFont="1" applyFill="1" applyBorder="1" applyAlignment="1" applyProtection="1">
      <alignment horizontal="center" vertical="center"/>
      <protection locked="0"/>
    </xf>
    <xf numFmtId="0" fontId="9" fillId="4" borderId="5" xfId="6" applyFont="1" applyFill="1" applyBorder="1" applyAlignment="1" applyProtection="1">
      <alignment horizontal="left" vertical="center" wrapText="1"/>
      <protection locked="0"/>
    </xf>
    <xf numFmtId="0" fontId="9" fillId="4" borderId="1" xfId="6" applyFont="1" applyFill="1" applyBorder="1" applyAlignment="1" applyProtection="1">
      <alignment horizontal="left" vertical="center" wrapText="1"/>
      <protection locked="0"/>
    </xf>
    <xf numFmtId="0" fontId="9" fillId="5" borderId="2" xfId="6" applyFont="1" applyFill="1" applyBorder="1"/>
    <xf numFmtId="0" fontId="9" fillId="5" borderId="13" xfId="6" applyFont="1" applyFill="1" applyBorder="1"/>
    <xf numFmtId="0" fontId="9" fillId="5" borderId="2" xfId="6" applyFont="1" applyFill="1" applyBorder="1" applyAlignment="1">
      <alignment horizontal="left"/>
    </xf>
    <xf numFmtId="0" fontId="9" fillId="5" borderId="13" xfId="6" applyFont="1" applyFill="1" applyBorder="1" applyAlignment="1">
      <alignment horizontal="left"/>
    </xf>
    <xf numFmtId="0" fontId="9" fillId="4" borderId="2" xfId="6" applyFont="1" applyFill="1" applyBorder="1" applyAlignment="1" applyProtection="1">
      <alignment horizontal="left" vertical="center" wrapText="1"/>
      <protection locked="0"/>
    </xf>
    <xf numFmtId="0" fontId="9" fillId="4" borderId="13" xfId="6" applyFont="1" applyFill="1" applyBorder="1" applyAlignment="1" applyProtection="1">
      <alignment horizontal="left" vertical="center" wrapText="1"/>
      <protection locked="0"/>
    </xf>
    <xf numFmtId="0" fontId="18" fillId="4" borderId="2" xfId="6" applyFont="1" applyFill="1" applyBorder="1" applyAlignment="1" applyProtection="1">
      <alignment horizontal="center" vertical="center" wrapText="1"/>
      <protection locked="0"/>
    </xf>
    <xf numFmtId="0" fontId="18" fillId="4" borderId="13" xfId="6" applyFont="1" applyFill="1" applyBorder="1" applyAlignment="1" applyProtection="1">
      <alignment horizontal="center" vertical="center" wrapText="1"/>
      <protection locked="0"/>
    </xf>
    <xf numFmtId="0" fontId="9" fillId="5" borderId="2" xfId="6" applyFont="1" applyFill="1" applyBorder="1" applyAlignment="1">
      <alignment vertical="center"/>
    </xf>
    <xf numFmtId="0" fontId="9" fillId="5" borderId="13" xfId="6" applyFont="1" applyFill="1" applyBorder="1" applyAlignment="1">
      <alignment vertical="center"/>
    </xf>
    <xf numFmtId="0" fontId="18" fillId="5" borderId="59" xfId="8" applyFont="1" applyFill="1" applyBorder="1" applyAlignment="1">
      <alignment horizontal="center" vertical="center"/>
    </xf>
    <xf numFmtId="0" fontId="18" fillId="5" borderId="55" xfId="8" applyFont="1" applyFill="1" applyBorder="1" applyAlignment="1">
      <alignment horizontal="center" vertical="center"/>
    </xf>
    <xf numFmtId="0" fontId="18" fillId="5" borderId="84" xfId="8" applyFont="1" applyFill="1" applyBorder="1" applyAlignment="1">
      <alignment horizontal="center" vertical="center"/>
    </xf>
    <xf numFmtId="0" fontId="18" fillId="5" borderId="83" xfId="8" applyFont="1" applyFill="1" applyBorder="1" applyAlignment="1">
      <alignment horizontal="center" vertical="center"/>
    </xf>
    <xf numFmtId="0" fontId="18" fillId="5" borderId="38" xfId="8" applyFont="1" applyFill="1" applyBorder="1" applyAlignment="1">
      <alignment horizontal="center" vertical="center"/>
    </xf>
    <xf numFmtId="0" fontId="18" fillId="4" borderId="1" xfId="8" applyFont="1" applyFill="1" applyBorder="1" applyAlignment="1" applyProtection="1">
      <alignment horizontal="center" vertical="center"/>
      <protection locked="0"/>
    </xf>
    <xf numFmtId="0" fontId="18" fillId="4" borderId="69" xfId="8" applyFont="1" applyFill="1" applyBorder="1" applyAlignment="1" applyProtection="1">
      <alignment horizontal="center" vertical="center" wrapText="1"/>
      <protection locked="0"/>
    </xf>
    <xf numFmtId="0" fontId="18" fillId="4" borderId="70" xfId="8" applyFont="1" applyFill="1" applyBorder="1" applyAlignment="1" applyProtection="1">
      <alignment horizontal="center" vertical="center" wrapText="1"/>
      <protection locked="0"/>
    </xf>
  </cellXfs>
  <cellStyles count="9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8"/>
    <cellStyle name="Обычный 5" xfId="7"/>
    <cellStyle name="Процентный" xfId="5" builtinId="5"/>
    <cellStyle name="Стиль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A44"/>
  <sheetViews>
    <sheetView showGridLines="0" topLeftCell="A47" workbookViewId="0">
      <selection activeCell="AS34" sqref="AS34:AV34"/>
    </sheetView>
  </sheetViews>
  <sheetFormatPr defaultColWidth="14.6640625" defaultRowHeight="13.5" customHeight="1" x14ac:dyDescent="0.15"/>
  <cols>
    <col min="1" max="40" width="3.33203125" style="302" customWidth="1"/>
    <col min="41" max="41" width="6.1640625" style="302" customWidth="1"/>
    <col min="42" max="48" width="3.33203125" style="302" customWidth="1"/>
    <col min="49" max="16384" width="14.6640625" style="302"/>
  </cols>
  <sheetData>
    <row r="1" spans="1:48" ht="24" customHeight="1" x14ac:dyDescent="0.15">
      <c r="D1" s="303"/>
      <c r="E1" s="303"/>
      <c r="F1" s="303"/>
      <c r="AK1" s="352" t="s">
        <v>131</v>
      </c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</row>
    <row r="2" spans="1:48" ht="17.25" customHeight="1" x14ac:dyDescent="0.15">
      <c r="D2" s="303"/>
      <c r="E2" s="303"/>
      <c r="F2" s="303"/>
      <c r="AK2" s="353" t="s">
        <v>177</v>
      </c>
      <c r="AL2" s="353"/>
      <c r="AM2" s="353"/>
      <c r="AN2" s="353"/>
      <c r="AO2" s="353"/>
      <c r="AP2" s="353"/>
      <c r="AQ2" s="353"/>
      <c r="AR2" s="353"/>
      <c r="AS2" s="353"/>
      <c r="AT2" s="353"/>
      <c r="AU2" s="353"/>
      <c r="AV2" s="353"/>
    </row>
    <row r="3" spans="1:48" ht="9.75" customHeight="1" x14ac:dyDescent="0.15">
      <c r="D3" s="303"/>
      <c r="E3" s="303"/>
      <c r="F3" s="30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</row>
    <row r="4" spans="1:48" ht="3.75" customHeight="1" x14ac:dyDescent="0.15">
      <c r="A4" s="303"/>
      <c r="B4" s="303"/>
      <c r="C4" s="303"/>
      <c r="D4" s="303"/>
      <c r="E4" s="303"/>
      <c r="F4" s="303"/>
    </row>
    <row r="5" spans="1:48" ht="9.75" customHeight="1" x14ac:dyDescent="0.15">
      <c r="D5" s="303"/>
      <c r="E5" s="303"/>
      <c r="F5" s="303"/>
      <c r="AK5" s="353" t="s">
        <v>158</v>
      </c>
      <c r="AL5" s="353"/>
      <c r="AM5" s="353"/>
      <c r="AN5" s="353"/>
      <c r="AO5" s="353"/>
      <c r="AP5" s="353"/>
      <c r="AQ5" s="353"/>
      <c r="AR5" s="353"/>
      <c r="AS5" s="353"/>
      <c r="AT5" s="353"/>
      <c r="AU5" s="353"/>
      <c r="AV5" s="353"/>
    </row>
    <row r="6" spans="1:48" ht="8.25" customHeight="1" x14ac:dyDescent="0.15">
      <c r="D6" s="303"/>
      <c r="E6" s="303"/>
      <c r="F6" s="303"/>
      <c r="AK6" s="353"/>
      <c r="AL6" s="354"/>
      <c r="AM6" s="354"/>
      <c r="AN6" s="354"/>
      <c r="AO6" s="354"/>
      <c r="AP6" s="354"/>
      <c r="AQ6" s="354"/>
      <c r="AR6" s="354"/>
      <c r="AS6" s="354"/>
      <c r="AT6" s="354"/>
      <c r="AU6" s="354"/>
      <c r="AV6" s="353"/>
    </row>
    <row r="7" spans="1:48" ht="8.25" customHeight="1" x14ac:dyDescent="0.15">
      <c r="D7" s="303"/>
      <c r="E7" s="303"/>
      <c r="F7" s="30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</row>
    <row r="8" spans="1:48" ht="8.25" customHeight="1" x14ac:dyDescent="0.15">
      <c r="A8" s="303"/>
      <c r="B8" s="303"/>
      <c r="C8" s="303"/>
      <c r="D8" s="303"/>
      <c r="E8" s="303"/>
      <c r="F8" s="303"/>
      <c r="AK8" s="355" t="s">
        <v>406</v>
      </c>
      <c r="AL8" s="355"/>
      <c r="AM8" s="355"/>
      <c r="AN8" s="355"/>
      <c r="AO8" s="355"/>
      <c r="AP8" s="355"/>
      <c r="AQ8" s="355"/>
      <c r="AR8" s="355"/>
      <c r="AS8" s="355"/>
      <c r="AT8" s="355"/>
      <c r="AU8" s="355"/>
      <c r="AV8" s="355"/>
    </row>
    <row r="9" spans="1:48" ht="8.25" customHeight="1" x14ac:dyDescent="0.15">
      <c r="D9" s="303"/>
      <c r="E9" s="303"/>
      <c r="F9" s="303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</row>
    <row r="10" spans="1:48" ht="8.25" customHeight="1" x14ac:dyDescent="0.15">
      <c r="D10" s="303"/>
      <c r="E10" s="303"/>
      <c r="F10" s="303"/>
    </row>
    <row r="11" spans="1:48" ht="15" customHeight="1" x14ac:dyDescent="0.15">
      <c r="A11" s="303"/>
      <c r="B11" s="303"/>
      <c r="C11" s="303"/>
      <c r="D11" s="303"/>
      <c r="E11" s="303"/>
      <c r="F11" s="303"/>
      <c r="AK11" s="356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</row>
    <row r="12" spans="1:48" ht="5.25" customHeight="1" x14ac:dyDescent="0.15">
      <c r="D12" s="303"/>
      <c r="E12" s="303"/>
      <c r="F12" s="303"/>
    </row>
    <row r="13" spans="1:48" ht="12.75" customHeight="1" x14ac:dyDescent="0.15">
      <c r="A13" s="303"/>
      <c r="B13" s="303"/>
      <c r="C13" s="303"/>
      <c r="D13" s="303"/>
      <c r="E13" s="303"/>
      <c r="F13" s="303"/>
    </row>
    <row r="14" spans="1:48" ht="13.5" customHeight="1" x14ac:dyDescent="0.15">
      <c r="A14" s="303"/>
      <c r="B14" s="303"/>
      <c r="C14" s="303"/>
      <c r="D14" s="303"/>
      <c r="E14" s="303"/>
      <c r="F14" s="303"/>
    </row>
    <row r="15" spans="1:48" ht="38.25" customHeight="1" x14ac:dyDescent="0.15">
      <c r="A15" s="357" t="s">
        <v>133</v>
      </c>
      <c r="B15" s="357"/>
      <c r="C15" s="357"/>
      <c r="D15" s="357"/>
      <c r="E15" s="357"/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  <c r="AN15" s="357"/>
      <c r="AO15" s="357"/>
      <c r="AP15" s="357"/>
      <c r="AQ15" s="357"/>
      <c r="AR15" s="357"/>
      <c r="AS15" s="357"/>
      <c r="AT15" s="357"/>
      <c r="AU15" s="357"/>
      <c r="AV15" s="357"/>
    </row>
    <row r="16" spans="1:48" ht="13.5" customHeight="1" x14ac:dyDescent="0.15">
      <c r="A16" s="358" t="s">
        <v>396</v>
      </c>
      <c r="B16" s="358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</row>
    <row r="17" spans="1:53" ht="13.5" customHeight="1" x14ac:dyDescent="0.15">
      <c r="A17" s="359" t="s">
        <v>176</v>
      </c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59"/>
      <c r="AC17" s="359"/>
      <c r="AD17" s="359"/>
      <c r="AE17" s="359"/>
      <c r="AF17" s="359"/>
      <c r="AG17" s="359"/>
      <c r="AH17" s="359"/>
      <c r="AI17" s="359"/>
      <c r="AJ17" s="359"/>
      <c r="AK17" s="359"/>
      <c r="AL17" s="359"/>
      <c r="AM17" s="359"/>
      <c r="AN17" s="359"/>
      <c r="AO17" s="359"/>
      <c r="AP17" s="359"/>
      <c r="AQ17" s="359"/>
      <c r="AR17" s="359"/>
      <c r="AS17" s="359"/>
      <c r="AT17" s="359"/>
      <c r="AU17" s="359"/>
      <c r="AV17" s="359"/>
    </row>
    <row r="18" spans="1:53" ht="13.5" customHeight="1" x14ac:dyDescent="0.15">
      <c r="A18" s="359"/>
      <c r="B18" s="354"/>
      <c r="C18" s="354"/>
      <c r="D18" s="354"/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  <c r="AK18" s="354"/>
      <c r="AL18" s="354"/>
      <c r="AM18" s="354"/>
      <c r="AN18" s="354"/>
      <c r="AO18" s="354"/>
      <c r="AP18" s="354"/>
      <c r="AQ18" s="354"/>
      <c r="AR18" s="354"/>
      <c r="AS18" s="354"/>
      <c r="AT18" s="354"/>
      <c r="AU18" s="354"/>
      <c r="AV18" s="359"/>
    </row>
    <row r="19" spans="1:53" ht="13.5" customHeight="1" x14ac:dyDescent="0.15">
      <c r="A19" s="359"/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59"/>
      <c r="AJ19" s="359"/>
      <c r="AK19" s="359"/>
      <c r="AL19" s="359"/>
      <c r="AM19" s="359"/>
      <c r="AN19" s="359"/>
      <c r="AO19" s="359"/>
      <c r="AP19" s="359"/>
      <c r="AQ19" s="359"/>
      <c r="AR19" s="359"/>
      <c r="AS19" s="359"/>
      <c r="AT19" s="359"/>
      <c r="AU19" s="359"/>
      <c r="AV19" s="359"/>
    </row>
    <row r="20" spans="1:53" ht="13.5" customHeight="1" x14ac:dyDescent="0.15">
      <c r="A20" s="360" t="s">
        <v>134</v>
      </c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0"/>
      <c r="AR20" s="360"/>
      <c r="AS20" s="360"/>
      <c r="AT20" s="360"/>
      <c r="AU20" s="360"/>
      <c r="AV20" s="360"/>
    </row>
    <row r="21" spans="1:53" ht="13.5" customHeight="1" x14ac:dyDescent="0.15">
      <c r="A21" s="360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/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</row>
    <row r="22" spans="1:53" ht="13.5" customHeight="1" x14ac:dyDescent="0.15">
      <c r="A22" s="361" t="s">
        <v>178</v>
      </c>
      <c r="B22" s="361"/>
      <c r="C22" s="361"/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361"/>
      <c r="Z22" s="361"/>
      <c r="AA22" s="361"/>
      <c r="AB22" s="361"/>
      <c r="AC22" s="361"/>
      <c r="AD22" s="361"/>
      <c r="AE22" s="361"/>
      <c r="AF22" s="361"/>
      <c r="AG22" s="361"/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  <c r="AR22" s="361"/>
      <c r="AS22" s="361"/>
      <c r="AT22" s="361"/>
      <c r="AU22" s="361"/>
      <c r="AV22" s="361"/>
    </row>
    <row r="23" spans="1:53" ht="13.5" customHeight="1" x14ac:dyDescent="0.15">
      <c r="A23" s="362"/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04"/>
      <c r="AX23" s="304"/>
      <c r="AY23" s="304"/>
      <c r="AZ23" s="304"/>
      <c r="BA23" s="304"/>
    </row>
    <row r="24" spans="1:53" ht="17.25" customHeight="1" x14ac:dyDescent="0.15">
      <c r="A24" s="363" t="s">
        <v>170</v>
      </c>
      <c r="B24" s="363"/>
      <c r="C24" s="363"/>
      <c r="D24" s="363"/>
      <c r="E24" s="363"/>
      <c r="F24" s="303"/>
      <c r="G24" s="364" t="s">
        <v>186</v>
      </c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4"/>
      <c r="AA24" s="364"/>
      <c r="AB24" s="364"/>
      <c r="AC24" s="364"/>
      <c r="AD24" s="364"/>
      <c r="AE24" s="364"/>
      <c r="AF24" s="364"/>
      <c r="AG24" s="364"/>
      <c r="AH24" s="364"/>
      <c r="AI24" s="364"/>
      <c r="AJ24" s="364"/>
      <c r="AK24" s="364"/>
      <c r="AL24" s="364"/>
      <c r="AM24" s="364"/>
      <c r="AN24" s="364"/>
      <c r="AO24" s="364"/>
      <c r="AP24" s="364"/>
      <c r="AQ24" s="364"/>
      <c r="AR24" s="364"/>
      <c r="AS24" s="364"/>
      <c r="AT24" s="364"/>
      <c r="AU24" s="364"/>
      <c r="AV24" s="364"/>
      <c r="AW24" s="304"/>
      <c r="AX24" s="304"/>
      <c r="AY24" s="304"/>
      <c r="AZ24" s="304"/>
      <c r="BA24" s="304"/>
    </row>
    <row r="25" spans="1:53" ht="13.5" customHeight="1" x14ac:dyDescent="0.15">
      <c r="A25" s="365" t="s">
        <v>135</v>
      </c>
      <c r="B25" s="365"/>
      <c r="C25" s="365"/>
      <c r="D25" s="365"/>
      <c r="E25" s="365"/>
      <c r="F25" s="365"/>
      <c r="G25" s="365" t="s">
        <v>136</v>
      </c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05"/>
      <c r="AW25" s="304"/>
      <c r="AX25" s="304"/>
      <c r="AY25" s="304"/>
      <c r="AZ25" s="304"/>
      <c r="BA25" s="304"/>
    </row>
    <row r="26" spans="1:53" ht="13.5" customHeight="1" x14ac:dyDescent="0.15">
      <c r="A26" s="365"/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05"/>
      <c r="AW26" s="304"/>
      <c r="AX26" s="304"/>
      <c r="AY26" s="304"/>
      <c r="AZ26" s="304"/>
      <c r="BA26" s="304"/>
    </row>
    <row r="27" spans="1:53" ht="18" customHeight="1" x14ac:dyDescent="0.15">
      <c r="A27" s="366" t="s">
        <v>137</v>
      </c>
      <c r="B27" s="366"/>
      <c r="C27" s="366"/>
      <c r="D27" s="366"/>
      <c r="E27" s="364" t="s">
        <v>399</v>
      </c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364"/>
      <c r="T27" s="364"/>
      <c r="U27" s="364"/>
      <c r="V27" s="364"/>
      <c r="W27" s="364"/>
      <c r="X27" s="364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  <c r="AL27" s="364"/>
      <c r="AM27" s="364"/>
      <c r="AN27" s="364"/>
      <c r="AO27" s="364"/>
      <c r="AP27" s="364"/>
      <c r="AQ27" s="364"/>
      <c r="AR27" s="364"/>
      <c r="AS27" s="364"/>
      <c r="AT27" s="364"/>
      <c r="AU27" s="364"/>
      <c r="AV27" s="364"/>
      <c r="AW27" s="304"/>
      <c r="AX27" s="304"/>
      <c r="AY27" s="304"/>
      <c r="AZ27" s="304"/>
      <c r="BA27" s="304"/>
    </row>
    <row r="28" spans="1:53" ht="13.5" customHeight="1" x14ac:dyDescent="0.15">
      <c r="A28" s="303"/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  <c r="AA28" s="303"/>
      <c r="AB28" s="303"/>
      <c r="AC28" s="303"/>
      <c r="AD28" s="303"/>
      <c r="AE28" s="303"/>
      <c r="AF28" s="303"/>
      <c r="AG28" s="303"/>
      <c r="AH28" s="303"/>
      <c r="AI28" s="303"/>
      <c r="AJ28" s="303"/>
      <c r="AK28" s="306"/>
      <c r="AL28" s="303"/>
      <c r="AM28" s="303"/>
      <c r="AN28" s="303"/>
      <c r="AO28" s="303"/>
      <c r="AP28" s="303"/>
      <c r="AQ28" s="303"/>
      <c r="AR28" s="305"/>
      <c r="AS28" s="305"/>
      <c r="AT28" s="303"/>
      <c r="AU28" s="305"/>
      <c r="AV28" s="305"/>
      <c r="AW28" s="304"/>
      <c r="AX28" s="304"/>
      <c r="AY28" s="304"/>
      <c r="AZ28" s="304"/>
      <c r="BA28" s="304"/>
    </row>
    <row r="29" spans="1:53" ht="15" customHeight="1" x14ac:dyDescent="0.15">
      <c r="A29" s="369" t="s">
        <v>138</v>
      </c>
      <c r="B29" s="369"/>
      <c r="C29" s="369"/>
      <c r="D29" s="369"/>
      <c r="E29" s="369"/>
      <c r="F29" s="369"/>
      <c r="G29" s="370" t="s">
        <v>242</v>
      </c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0"/>
      <c r="X29" s="370"/>
      <c r="Y29" s="370"/>
      <c r="Z29" s="370"/>
      <c r="AA29" s="370"/>
      <c r="AB29" s="370"/>
      <c r="AC29" s="370"/>
      <c r="AD29" s="370"/>
      <c r="AE29" s="370"/>
      <c r="AF29" s="370"/>
      <c r="AG29" s="370"/>
      <c r="AH29" s="370"/>
      <c r="AI29" s="370"/>
      <c r="AJ29" s="370"/>
      <c r="AK29" s="370"/>
      <c r="AL29" s="370"/>
      <c r="AM29" s="370"/>
      <c r="AN29" s="370"/>
      <c r="AO29" s="370"/>
      <c r="AP29" s="370"/>
      <c r="AQ29" s="370"/>
      <c r="AR29" s="370"/>
      <c r="AS29" s="370"/>
      <c r="AT29" s="370"/>
      <c r="AU29" s="370"/>
      <c r="AV29" s="370"/>
      <c r="AW29" s="304"/>
      <c r="AX29" s="304"/>
      <c r="AY29" s="304"/>
      <c r="AZ29" s="304"/>
      <c r="BA29" s="304"/>
    </row>
    <row r="30" spans="1:53" ht="15" customHeight="1" x14ac:dyDescent="0.15">
      <c r="A30" s="307"/>
      <c r="B30" s="304"/>
      <c r="C30" s="304"/>
      <c r="D30" s="304"/>
      <c r="E30" s="304"/>
      <c r="F30" s="304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0"/>
      <c r="AG30" s="370"/>
      <c r="AH30" s="370"/>
      <c r="AI30" s="370"/>
      <c r="AJ30" s="370"/>
      <c r="AK30" s="370"/>
      <c r="AL30" s="370"/>
      <c r="AM30" s="370"/>
      <c r="AN30" s="370"/>
      <c r="AO30" s="370"/>
      <c r="AP30" s="370"/>
      <c r="AQ30" s="370"/>
      <c r="AR30" s="370"/>
      <c r="AS30" s="370"/>
      <c r="AT30" s="370"/>
      <c r="AU30" s="370"/>
      <c r="AV30" s="370"/>
      <c r="AW30" s="304"/>
      <c r="AX30" s="304"/>
      <c r="AY30" s="304"/>
      <c r="AZ30" s="304"/>
      <c r="BA30" s="304"/>
    </row>
    <row r="31" spans="1:53" ht="27" customHeight="1" x14ac:dyDescent="0.15">
      <c r="A31" s="373" t="s">
        <v>400</v>
      </c>
      <c r="B31" s="373"/>
      <c r="C31" s="373"/>
      <c r="D31" s="373"/>
      <c r="E31" s="373"/>
      <c r="F31" s="373"/>
      <c r="G31" s="371" t="s">
        <v>401</v>
      </c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1"/>
      <c r="Y31" s="371"/>
      <c r="Z31" s="371"/>
      <c r="AA31" s="371"/>
      <c r="AB31" s="371"/>
      <c r="AC31" s="371"/>
      <c r="AD31" s="371"/>
      <c r="AE31" s="371"/>
      <c r="AF31" s="371"/>
      <c r="AG31" s="371"/>
      <c r="AH31" s="371"/>
      <c r="AI31" s="371"/>
      <c r="AJ31" s="371"/>
      <c r="AK31" s="371"/>
      <c r="AL31" s="371"/>
      <c r="AM31" s="371"/>
      <c r="AN31" s="371"/>
      <c r="AO31" s="371"/>
      <c r="AP31" s="371"/>
      <c r="AQ31" s="371"/>
      <c r="AR31" s="371"/>
      <c r="AS31" s="371"/>
      <c r="AT31" s="371"/>
      <c r="AU31" s="371"/>
      <c r="AV31" s="371"/>
      <c r="AW31" s="304"/>
      <c r="AX31" s="304"/>
      <c r="AY31" s="304"/>
      <c r="AZ31" s="304"/>
      <c r="BA31" s="304"/>
    </row>
    <row r="32" spans="1:53" ht="13.5" customHeight="1" x14ac:dyDescent="0.15">
      <c r="A32" s="307"/>
      <c r="B32" s="304"/>
      <c r="C32" s="304"/>
      <c r="D32" s="304"/>
      <c r="E32" s="304"/>
      <c r="F32" s="304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  <c r="AJ32" s="372"/>
      <c r="AK32" s="372"/>
      <c r="AL32" s="372"/>
      <c r="AM32" s="372"/>
      <c r="AN32" s="372"/>
      <c r="AO32" s="372"/>
      <c r="AP32" s="372"/>
      <c r="AQ32" s="372"/>
      <c r="AR32" s="372"/>
      <c r="AS32" s="372"/>
      <c r="AT32" s="372"/>
      <c r="AU32" s="372"/>
      <c r="AV32" s="372"/>
      <c r="AW32" s="304"/>
      <c r="AX32" s="304"/>
      <c r="AY32" s="304"/>
      <c r="AZ32" s="304"/>
      <c r="BA32" s="304"/>
    </row>
    <row r="33" spans="1:53" ht="13.5" customHeight="1" x14ac:dyDescent="0.15">
      <c r="A33" s="303"/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6"/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  <c r="AA33" s="303"/>
      <c r="AB33" s="303"/>
      <c r="AC33" s="303"/>
      <c r="AD33" s="303"/>
      <c r="AE33" s="303"/>
      <c r="AF33" s="303"/>
      <c r="AG33" s="303"/>
      <c r="AH33" s="303"/>
      <c r="AI33" s="303"/>
      <c r="AJ33" s="303"/>
      <c r="AK33" s="303"/>
      <c r="AL33" s="303"/>
      <c r="AM33" s="303"/>
      <c r="AN33" s="303"/>
      <c r="AO33" s="303"/>
      <c r="AP33" s="303"/>
      <c r="AQ33" s="303"/>
      <c r="AR33" s="305"/>
      <c r="AS33" s="305"/>
      <c r="AT33" s="303"/>
      <c r="AU33" s="305"/>
      <c r="AV33" s="305"/>
      <c r="AW33" s="304"/>
      <c r="AX33" s="304"/>
      <c r="AY33" s="304"/>
      <c r="AZ33" s="304"/>
      <c r="BA33" s="304"/>
    </row>
    <row r="34" spans="1:53" ht="17.25" customHeight="1" x14ac:dyDescent="0.15">
      <c r="A34" s="366" t="s">
        <v>139</v>
      </c>
      <c r="B34" s="366"/>
      <c r="C34" s="366"/>
      <c r="D34" s="366"/>
      <c r="E34" s="366"/>
      <c r="F34" s="366"/>
      <c r="G34" s="367" t="s">
        <v>157</v>
      </c>
      <c r="H34" s="367"/>
      <c r="I34" s="367"/>
      <c r="J34" s="367"/>
      <c r="K34" s="367"/>
      <c r="L34" s="367"/>
      <c r="M34" s="367"/>
      <c r="N34" s="367"/>
      <c r="O34" s="303"/>
      <c r="P34" s="306"/>
      <c r="Q34" s="366" t="s">
        <v>140</v>
      </c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7" t="s">
        <v>320</v>
      </c>
      <c r="AD34" s="367"/>
      <c r="AE34" s="367"/>
      <c r="AF34" s="367"/>
      <c r="AG34" s="367"/>
      <c r="AH34" s="303"/>
      <c r="AI34" s="366" t="s">
        <v>141</v>
      </c>
      <c r="AJ34" s="366"/>
      <c r="AK34" s="366"/>
      <c r="AL34" s="366"/>
      <c r="AM34" s="366"/>
      <c r="AN34" s="366"/>
      <c r="AO34" s="366"/>
      <c r="AP34" s="366"/>
      <c r="AQ34" s="366"/>
      <c r="AR34" s="366"/>
      <c r="AS34" s="367">
        <v>2026</v>
      </c>
      <c r="AT34" s="367"/>
      <c r="AU34" s="367"/>
      <c r="AV34" s="367"/>
      <c r="AW34" s="304"/>
      <c r="AX34" s="304"/>
      <c r="AY34" s="304"/>
      <c r="AZ34" s="304"/>
      <c r="BA34" s="304"/>
    </row>
    <row r="35" spans="1:53" ht="13.5" customHeight="1" x14ac:dyDescent="0.15">
      <c r="A35" s="303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  <c r="AN35" s="303"/>
      <c r="AO35" s="303"/>
      <c r="AP35" s="303"/>
      <c r="AQ35" s="303"/>
      <c r="AR35" s="305"/>
      <c r="AS35" s="305"/>
      <c r="AT35" s="303"/>
      <c r="AU35" s="305"/>
      <c r="AV35" s="305"/>
      <c r="AW35" s="304"/>
      <c r="AX35" s="304"/>
      <c r="AY35" s="304"/>
      <c r="AZ35" s="304"/>
      <c r="BA35" s="304"/>
    </row>
    <row r="36" spans="1:53" ht="18.75" customHeight="1" x14ac:dyDescent="0.15">
      <c r="A36" s="366" t="s">
        <v>142</v>
      </c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75" t="s">
        <v>194</v>
      </c>
      <c r="V36" s="375"/>
      <c r="W36" s="375"/>
      <c r="X36" s="375"/>
      <c r="Y36" s="375"/>
      <c r="Z36" s="375"/>
      <c r="AA36" s="375"/>
      <c r="AB36" s="375"/>
      <c r="AC36" s="375"/>
      <c r="AD36" s="375"/>
      <c r="AE36" s="375"/>
      <c r="AF36" s="375"/>
      <c r="AG36" s="375"/>
      <c r="AH36" s="375"/>
      <c r="AI36" s="375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04"/>
      <c r="AX36" s="304"/>
      <c r="AY36" s="304"/>
      <c r="AZ36" s="304"/>
      <c r="BA36" s="304"/>
    </row>
    <row r="37" spans="1:53" ht="13.5" customHeight="1" x14ac:dyDescent="0.15">
      <c r="A37" s="308"/>
      <c r="B37" s="308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76" t="s">
        <v>143</v>
      </c>
      <c r="V37" s="376"/>
      <c r="W37" s="376"/>
      <c r="X37" s="376"/>
      <c r="Y37" s="376"/>
      <c r="Z37" s="376"/>
      <c r="AA37" s="376"/>
      <c r="AB37" s="376"/>
      <c r="AC37" s="376"/>
      <c r="AD37" s="376"/>
      <c r="AE37" s="376"/>
      <c r="AF37" s="376"/>
      <c r="AG37" s="376"/>
      <c r="AH37" s="376"/>
      <c r="AI37" s="376"/>
      <c r="AJ37" s="376"/>
      <c r="AK37" s="376"/>
      <c r="AL37" s="376"/>
      <c r="AM37" s="376"/>
      <c r="AN37" s="376"/>
      <c r="AO37" s="376"/>
      <c r="AP37" s="376"/>
      <c r="AQ37" s="376"/>
      <c r="AR37" s="376"/>
      <c r="AS37" s="376"/>
      <c r="AT37" s="376"/>
      <c r="AU37" s="376"/>
      <c r="AV37" s="376"/>
      <c r="AW37" s="304"/>
      <c r="AX37" s="304"/>
      <c r="AY37" s="304"/>
      <c r="AZ37" s="304"/>
      <c r="BA37" s="304"/>
    </row>
    <row r="38" spans="1:53" ht="13.5" customHeight="1" x14ac:dyDescent="0.15">
      <c r="A38" s="304"/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</row>
    <row r="39" spans="1:53" ht="13.5" customHeight="1" x14ac:dyDescent="0.2">
      <c r="U39" s="324" t="s">
        <v>132</v>
      </c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8"/>
      <c r="AH39" s="8"/>
      <c r="AI39" s="8"/>
      <c r="AJ39" s="8"/>
      <c r="AK39" s="374" t="s">
        <v>243</v>
      </c>
      <c r="AL39" s="374"/>
      <c r="AM39" s="374"/>
      <c r="AN39" s="374"/>
      <c r="AO39" s="374"/>
      <c r="AP39" s="309"/>
      <c r="AQ39" s="374" t="s">
        <v>244</v>
      </c>
      <c r="AR39" s="374"/>
      <c r="AS39" s="374"/>
      <c r="AT39" s="374"/>
      <c r="AU39" s="8"/>
      <c r="AV39" s="8"/>
      <c r="AW39" s="8"/>
    </row>
    <row r="42" spans="1:53" ht="13.5" customHeight="1" x14ac:dyDescent="0.2">
      <c r="F42" s="368"/>
      <c r="G42" s="368"/>
      <c r="H42" s="368"/>
      <c r="I42" s="368"/>
      <c r="J42" s="368"/>
      <c r="K42" s="368"/>
      <c r="L42" s="368"/>
      <c r="M42" s="368"/>
      <c r="N42" s="368"/>
      <c r="O42" s="368"/>
      <c r="P42" s="368"/>
      <c r="Q42" s="368"/>
      <c r="R42" s="8"/>
      <c r="S42" s="8"/>
      <c r="T42" s="8"/>
      <c r="U42" s="8"/>
      <c r="V42" s="374"/>
      <c r="W42" s="374"/>
      <c r="X42" s="374"/>
      <c r="Y42" s="374"/>
      <c r="Z42" s="374"/>
      <c r="AA42" s="309"/>
      <c r="AB42" s="374"/>
      <c r="AC42" s="374"/>
      <c r="AD42" s="374"/>
      <c r="AE42" s="374"/>
      <c r="AF42" s="8"/>
      <c r="AG42" s="8"/>
      <c r="AH42" s="8"/>
    </row>
    <row r="44" spans="1:53" ht="13.5" customHeight="1" x14ac:dyDescent="0.15">
      <c r="F44" s="350"/>
      <c r="G44" s="350"/>
      <c r="H44" s="351"/>
      <c r="I44" s="351"/>
      <c r="J44" s="351"/>
      <c r="K44" s="351"/>
      <c r="L44" s="351"/>
      <c r="M44" s="310"/>
      <c r="N44" s="351"/>
      <c r="O44" s="351"/>
      <c r="P44" s="351"/>
      <c r="Q44" s="351"/>
    </row>
  </sheetData>
  <mergeCells count="39">
    <mergeCell ref="AC34:AG34"/>
    <mergeCell ref="AI34:AR34"/>
    <mergeCell ref="V42:Z42"/>
    <mergeCell ref="AB42:AE42"/>
    <mergeCell ref="A36:T36"/>
    <mergeCell ref="U36:AV36"/>
    <mergeCell ref="U37:AV37"/>
    <mergeCell ref="G25:AU26"/>
    <mergeCell ref="A27:D27"/>
    <mergeCell ref="E27:AV27"/>
    <mergeCell ref="AS34:AV34"/>
    <mergeCell ref="F42:Q42"/>
    <mergeCell ref="A29:F29"/>
    <mergeCell ref="G29:AV29"/>
    <mergeCell ref="G30:AV30"/>
    <mergeCell ref="G31:AV31"/>
    <mergeCell ref="G32:AV32"/>
    <mergeCell ref="A31:F31"/>
    <mergeCell ref="AK39:AO39"/>
    <mergeCell ref="AQ39:AT39"/>
    <mergeCell ref="A34:F34"/>
    <mergeCell ref="G34:N34"/>
    <mergeCell ref="Q34:AB34"/>
    <mergeCell ref="F44:G44"/>
    <mergeCell ref="H44:L44"/>
    <mergeCell ref="N44:Q44"/>
    <mergeCell ref="AK1:AV1"/>
    <mergeCell ref="AK2:AV3"/>
    <mergeCell ref="AK5:AV7"/>
    <mergeCell ref="AK8:AV9"/>
    <mergeCell ref="AK11:AV11"/>
    <mergeCell ref="A15:AV15"/>
    <mergeCell ref="A16:AV16"/>
    <mergeCell ref="A17:AV19"/>
    <mergeCell ref="A20:AV21"/>
    <mergeCell ref="A22:AV23"/>
    <mergeCell ref="A24:E24"/>
    <mergeCell ref="G24:AV24"/>
    <mergeCell ref="A25:F26"/>
  </mergeCells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F39"/>
  <sheetViews>
    <sheetView showGridLines="0" topLeftCell="A30" workbookViewId="0">
      <selection activeCell="K2" sqref="K2:AO2"/>
    </sheetView>
  </sheetViews>
  <sheetFormatPr defaultColWidth="14.6640625" defaultRowHeight="13.5" customHeight="1" x14ac:dyDescent="0.15"/>
  <cols>
    <col min="1" max="1" width="6.5" style="55" customWidth="1"/>
    <col min="2" max="58" width="3.83203125" style="55" customWidth="1"/>
    <col min="59" max="16384" width="14.6640625" style="55"/>
  </cols>
  <sheetData>
    <row r="1" spans="1:58" ht="18.75" customHeight="1" x14ac:dyDescent="0.1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58" ht="19.5" customHeight="1" x14ac:dyDescent="0.15">
      <c r="A2" s="75" t="s">
        <v>79</v>
      </c>
      <c r="B2" s="75"/>
      <c r="C2" s="75"/>
      <c r="D2" s="75"/>
      <c r="E2" s="75"/>
      <c r="F2" s="75"/>
      <c r="G2" s="75"/>
      <c r="H2" s="75"/>
      <c r="I2" s="75"/>
      <c r="J2" s="75"/>
      <c r="K2" s="416" t="s">
        <v>415</v>
      </c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6"/>
      <c r="AL2" s="416"/>
      <c r="AM2" s="416"/>
      <c r="AN2" s="416"/>
      <c r="AO2" s="416"/>
    </row>
    <row r="3" spans="1:58" ht="11.25" customHeight="1" x14ac:dyDescent="0.15">
      <c r="A3" s="415" t="s">
        <v>80</v>
      </c>
      <c r="B3" s="412" t="s">
        <v>81</v>
      </c>
      <c r="C3" s="412"/>
      <c r="D3" s="412"/>
      <c r="E3" s="412"/>
      <c r="F3" s="413" t="s">
        <v>82</v>
      </c>
      <c r="G3" s="412" t="s">
        <v>83</v>
      </c>
      <c r="H3" s="412"/>
      <c r="I3" s="412"/>
      <c r="J3" s="413" t="s">
        <v>84</v>
      </c>
      <c r="K3" s="412" t="s">
        <v>85</v>
      </c>
      <c r="L3" s="412"/>
      <c r="M3" s="412"/>
      <c r="N3" s="413" t="s">
        <v>341</v>
      </c>
      <c r="O3" s="412" t="s">
        <v>86</v>
      </c>
      <c r="P3" s="412"/>
      <c r="Q3" s="412"/>
      <c r="R3" s="412"/>
      <c r="S3" s="413" t="s">
        <v>87</v>
      </c>
      <c r="T3" s="412" t="s">
        <v>88</v>
      </c>
      <c r="U3" s="412"/>
      <c r="V3" s="412"/>
      <c r="W3" s="413" t="s">
        <v>89</v>
      </c>
      <c r="X3" s="412" t="s">
        <v>90</v>
      </c>
      <c r="Y3" s="412"/>
      <c r="Z3" s="412"/>
      <c r="AA3" s="413" t="s">
        <v>91</v>
      </c>
      <c r="AB3" s="412" t="s">
        <v>92</v>
      </c>
      <c r="AC3" s="412"/>
      <c r="AD3" s="412"/>
      <c r="AE3" s="412"/>
      <c r="AF3" s="413" t="s">
        <v>93</v>
      </c>
      <c r="AG3" s="412" t="s">
        <v>94</v>
      </c>
      <c r="AH3" s="412"/>
      <c r="AI3" s="412"/>
      <c r="AJ3" s="413" t="s">
        <v>95</v>
      </c>
      <c r="AK3" s="412" t="s">
        <v>96</v>
      </c>
      <c r="AL3" s="412"/>
      <c r="AM3" s="412"/>
      <c r="AN3" s="412"/>
      <c r="AO3" s="412" t="s">
        <v>97</v>
      </c>
      <c r="AP3" s="412"/>
      <c r="AQ3" s="412"/>
      <c r="AR3" s="412"/>
      <c r="AS3" s="413" t="s">
        <v>98</v>
      </c>
      <c r="AT3" s="412" t="s">
        <v>99</v>
      </c>
      <c r="AU3" s="412"/>
      <c r="AV3" s="412"/>
      <c r="AW3" s="413" t="s">
        <v>100</v>
      </c>
      <c r="AX3" s="412" t="s">
        <v>101</v>
      </c>
      <c r="AY3" s="412"/>
      <c r="AZ3" s="412"/>
      <c r="BA3" s="412"/>
    </row>
    <row r="4" spans="1:58" ht="60.75" customHeight="1" x14ac:dyDescent="0.15">
      <c r="A4" s="415"/>
      <c r="B4" s="74" t="s">
        <v>340</v>
      </c>
      <c r="C4" s="74" t="s">
        <v>332</v>
      </c>
      <c r="D4" s="74" t="s">
        <v>331</v>
      </c>
      <c r="E4" s="74" t="s">
        <v>330</v>
      </c>
      <c r="F4" s="414"/>
      <c r="G4" s="74" t="s">
        <v>339</v>
      </c>
      <c r="H4" s="74" t="s">
        <v>338</v>
      </c>
      <c r="I4" s="74" t="s">
        <v>337</v>
      </c>
      <c r="J4" s="414"/>
      <c r="K4" s="74" t="s">
        <v>336</v>
      </c>
      <c r="L4" s="74" t="s">
        <v>335</v>
      </c>
      <c r="M4" s="74" t="s">
        <v>334</v>
      </c>
      <c r="N4" s="414"/>
      <c r="O4" s="74" t="s">
        <v>333</v>
      </c>
      <c r="P4" s="74" t="s">
        <v>332</v>
      </c>
      <c r="Q4" s="74" t="s">
        <v>331</v>
      </c>
      <c r="R4" s="74" t="s">
        <v>330</v>
      </c>
      <c r="S4" s="414"/>
      <c r="T4" s="74" t="s">
        <v>329</v>
      </c>
      <c r="U4" s="74" t="s">
        <v>328</v>
      </c>
      <c r="V4" s="74" t="s">
        <v>327</v>
      </c>
      <c r="W4" s="414"/>
      <c r="X4" s="74" t="s">
        <v>326</v>
      </c>
      <c r="Y4" s="74" t="s">
        <v>325</v>
      </c>
      <c r="Z4" s="74" t="s">
        <v>324</v>
      </c>
      <c r="AA4" s="414"/>
      <c r="AB4" s="74" t="s">
        <v>112</v>
      </c>
      <c r="AC4" s="74" t="s">
        <v>113</v>
      </c>
      <c r="AD4" s="74" t="s">
        <v>114</v>
      </c>
      <c r="AE4" s="74" t="s">
        <v>115</v>
      </c>
      <c r="AF4" s="414"/>
      <c r="AG4" s="74" t="s">
        <v>106</v>
      </c>
      <c r="AH4" s="74" t="s">
        <v>107</v>
      </c>
      <c r="AI4" s="74" t="s">
        <v>108</v>
      </c>
      <c r="AJ4" s="414"/>
      <c r="AK4" s="74" t="s">
        <v>116</v>
      </c>
      <c r="AL4" s="74" t="s">
        <v>117</v>
      </c>
      <c r="AM4" s="74" t="s">
        <v>118</v>
      </c>
      <c r="AN4" s="74" t="s">
        <v>119</v>
      </c>
      <c r="AO4" s="74" t="s">
        <v>102</v>
      </c>
      <c r="AP4" s="74" t="s">
        <v>103</v>
      </c>
      <c r="AQ4" s="74" t="s">
        <v>104</v>
      </c>
      <c r="AR4" s="74" t="s">
        <v>105</v>
      </c>
      <c r="AS4" s="414"/>
      <c r="AT4" s="74" t="s">
        <v>106</v>
      </c>
      <c r="AU4" s="74" t="s">
        <v>107</v>
      </c>
      <c r="AV4" s="74" t="s">
        <v>108</v>
      </c>
      <c r="AW4" s="414"/>
      <c r="AX4" s="74" t="s">
        <v>109</v>
      </c>
      <c r="AY4" s="74" t="s">
        <v>110</v>
      </c>
      <c r="AZ4" s="74" t="s">
        <v>111</v>
      </c>
      <c r="BA4" s="73" t="s">
        <v>120</v>
      </c>
    </row>
    <row r="5" spans="1:58" ht="9.75" customHeight="1" x14ac:dyDescent="0.15">
      <c r="A5" s="415"/>
      <c r="B5" s="72" t="s">
        <v>1</v>
      </c>
      <c r="C5" s="72" t="s">
        <v>2</v>
      </c>
      <c r="D5" s="72" t="s">
        <v>3</v>
      </c>
      <c r="E5" s="72" t="s">
        <v>4</v>
      </c>
      <c r="F5" s="72" t="s">
        <v>5</v>
      </c>
      <c r="G5" s="72" t="s">
        <v>6</v>
      </c>
      <c r="H5" s="72" t="s">
        <v>7</v>
      </c>
      <c r="I5" s="72" t="s">
        <v>8</v>
      </c>
      <c r="J5" s="72" t="s">
        <v>9</v>
      </c>
      <c r="K5" s="72" t="s">
        <v>10</v>
      </c>
      <c r="L5" s="72" t="s">
        <v>11</v>
      </c>
      <c r="M5" s="72" t="s">
        <v>12</v>
      </c>
      <c r="N5" s="72" t="s">
        <v>13</v>
      </c>
      <c r="O5" s="72" t="s">
        <v>14</v>
      </c>
      <c r="P5" s="72" t="s">
        <v>26</v>
      </c>
      <c r="Q5" s="72" t="s">
        <v>27</v>
      </c>
      <c r="R5" s="72" t="s">
        <v>28</v>
      </c>
      <c r="S5" s="72" t="s">
        <v>29</v>
      </c>
      <c r="T5" s="72" t="s">
        <v>30</v>
      </c>
      <c r="U5" s="72" t="s">
        <v>31</v>
      </c>
      <c r="V5" s="72" t="s">
        <v>32</v>
      </c>
      <c r="W5" s="72" t="s">
        <v>33</v>
      </c>
      <c r="X5" s="72" t="s">
        <v>34</v>
      </c>
      <c r="Y5" s="72" t="s">
        <v>35</v>
      </c>
      <c r="Z5" s="72" t="s">
        <v>37</v>
      </c>
      <c r="AA5" s="72" t="s">
        <v>38</v>
      </c>
      <c r="AB5" s="72" t="s">
        <v>39</v>
      </c>
      <c r="AC5" s="72" t="s">
        <v>40</v>
      </c>
      <c r="AD5" s="72" t="s">
        <v>41</v>
      </c>
      <c r="AE5" s="72" t="s">
        <v>42</v>
      </c>
      <c r="AF5" s="72" t="s">
        <v>43</v>
      </c>
      <c r="AG5" s="72" t="s">
        <v>44</v>
      </c>
      <c r="AH5" s="72" t="s">
        <v>45</v>
      </c>
      <c r="AI5" s="72" t="s">
        <v>46</v>
      </c>
      <c r="AJ5" s="72" t="s">
        <v>58</v>
      </c>
      <c r="AK5" s="72" t="s">
        <v>59</v>
      </c>
      <c r="AL5" s="72" t="s">
        <v>60</v>
      </c>
      <c r="AM5" s="72" t="s">
        <v>61</v>
      </c>
      <c r="AN5" s="72" t="s">
        <v>62</v>
      </c>
      <c r="AO5" s="72" t="s">
        <v>63</v>
      </c>
      <c r="AP5" s="72" t="s">
        <v>64</v>
      </c>
      <c r="AQ5" s="72" t="s">
        <v>65</v>
      </c>
      <c r="AR5" s="72" t="s">
        <v>66</v>
      </c>
      <c r="AS5" s="72" t="s">
        <v>67</v>
      </c>
      <c r="AT5" s="72" t="s">
        <v>68</v>
      </c>
      <c r="AU5" s="72" t="s">
        <v>69</v>
      </c>
      <c r="AV5" s="72" t="s">
        <v>70</v>
      </c>
      <c r="AW5" s="72" t="s">
        <v>71</v>
      </c>
      <c r="AX5" s="72" t="s">
        <v>72</v>
      </c>
      <c r="AY5" s="72" t="s">
        <v>73</v>
      </c>
      <c r="AZ5" s="72" t="s">
        <v>74</v>
      </c>
      <c r="BA5" s="71" t="s">
        <v>75</v>
      </c>
    </row>
    <row r="6" spans="1:58" ht="11.45" customHeight="1" x14ac:dyDescent="0.1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66"/>
      <c r="BC6" s="56"/>
      <c r="BD6" s="65"/>
      <c r="BE6" s="65"/>
      <c r="BF6" s="62"/>
    </row>
    <row r="7" spans="1:58" ht="8.1" customHeight="1" x14ac:dyDescent="0.15">
      <c r="A7" s="410" t="s">
        <v>121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408"/>
      <c r="N7" s="408"/>
      <c r="O7" s="408"/>
      <c r="P7" s="408"/>
      <c r="Q7" s="408"/>
      <c r="R7" s="311"/>
      <c r="S7" s="409" t="s">
        <v>122</v>
      </c>
      <c r="T7" s="409" t="s">
        <v>122</v>
      </c>
      <c r="U7" s="408"/>
      <c r="V7" s="408"/>
      <c r="W7" s="408"/>
      <c r="X7" s="408"/>
      <c r="Y7" s="408"/>
      <c r="Z7" s="408"/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8"/>
      <c r="AO7" s="408"/>
      <c r="AP7" s="408"/>
      <c r="AQ7" s="408"/>
      <c r="AR7" s="312"/>
      <c r="AS7" s="411" t="s">
        <v>122</v>
      </c>
      <c r="AT7" s="409" t="s">
        <v>122</v>
      </c>
      <c r="AU7" s="409" t="s">
        <v>122</v>
      </c>
      <c r="AV7" s="409" t="s">
        <v>122</v>
      </c>
      <c r="AW7" s="409" t="s">
        <v>122</v>
      </c>
      <c r="AX7" s="409" t="s">
        <v>122</v>
      </c>
      <c r="AY7" s="409" t="s">
        <v>122</v>
      </c>
      <c r="AZ7" s="409" t="s">
        <v>122</v>
      </c>
      <c r="BA7" s="409" t="s">
        <v>122</v>
      </c>
    </row>
    <row r="8" spans="1:58" ht="8.1" customHeight="1" x14ac:dyDescent="0.15">
      <c r="A8" s="410"/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409"/>
      <c r="N8" s="409"/>
      <c r="O8" s="409"/>
      <c r="P8" s="409"/>
      <c r="Q8" s="409"/>
      <c r="R8" s="312"/>
      <c r="S8" s="409"/>
      <c r="T8" s="409"/>
      <c r="U8" s="409"/>
      <c r="V8" s="409"/>
      <c r="W8" s="409"/>
      <c r="X8" s="409"/>
      <c r="Y8" s="409"/>
      <c r="Z8" s="409"/>
      <c r="AA8" s="409"/>
      <c r="AB8" s="409"/>
      <c r="AC8" s="409"/>
      <c r="AD8" s="409"/>
      <c r="AE8" s="409"/>
      <c r="AF8" s="409"/>
      <c r="AG8" s="409"/>
      <c r="AH8" s="409"/>
      <c r="AI8" s="409"/>
      <c r="AJ8" s="409"/>
      <c r="AK8" s="409"/>
      <c r="AL8" s="409"/>
      <c r="AM8" s="409"/>
      <c r="AN8" s="409"/>
      <c r="AO8" s="409"/>
      <c r="AP8" s="409"/>
      <c r="AQ8" s="409"/>
      <c r="AR8" s="312"/>
      <c r="AS8" s="411"/>
      <c r="AT8" s="409"/>
      <c r="AU8" s="409"/>
      <c r="AV8" s="409"/>
      <c r="AW8" s="409"/>
      <c r="AX8" s="409"/>
      <c r="AY8" s="409"/>
      <c r="AZ8" s="409"/>
      <c r="BA8" s="409"/>
    </row>
    <row r="9" spans="1:58" ht="8.1" customHeight="1" x14ac:dyDescent="0.15">
      <c r="A9" s="410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409"/>
      <c r="N9" s="409"/>
      <c r="O9" s="409"/>
      <c r="P9" s="409"/>
      <c r="Q9" s="409"/>
      <c r="R9" s="312"/>
      <c r="S9" s="409"/>
      <c r="T9" s="409"/>
      <c r="U9" s="409"/>
      <c r="V9" s="409"/>
      <c r="W9" s="409"/>
      <c r="X9" s="409"/>
      <c r="Y9" s="409"/>
      <c r="Z9" s="409"/>
      <c r="AA9" s="409"/>
      <c r="AB9" s="409"/>
      <c r="AC9" s="409"/>
      <c r="AD9" s="409"/>
      <c r="AE9" s="409"/>
      <c r="AF9" s="409"/>
      <c r="AG9" s="409"/>
      <c r="AH9" s="409"/>
      <c r="AI9" s="409"/>
      <c r="AJ9" s="409"/>
      <c r="AK9" s="409"/>
      <c r="AL9" s="409"/>
      <c r="AM9" s="409"/>
      <c r="AN9" s="409"/>
      <c r="AO9" s="409"/>
      <c r="AP9" s="409"/>
      <c r="AQ9" s="409"/>
      <c r="AR9" s="312"/>
      <c r="AS9" s="411"/>
      <c r="AT9" s="409"/>
      <c r="AU9" s="409"/>
      <c r="AV9" s="409"/>
      <c r="AW9" s="409"/>
      <c r="AX9" s="409"/>
      <c r="AY9" s="409"/>
      <c r="AZ9" s="409"/>
      <c r="BA9" s="409"/>
    </row>
    <row r="10" spans="1:58" ht="8.1" customHeight="1" x14ac:dyDescent="0.15">
      <c r="A10" s="410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409"/>
      <c r="N10" s="409"/>
      <c r="O10" s="409"/>
      <c r="P10" s="409"/>
      <c r="Q10" s="409"/>
      <c r="R10" s="312"/>
      <c r="S10" s="409"/>
      <c r="T10" s="409"/>
      <c r="U10" s="409"/>
      <c r="V10" s="409"/>
      <c r="W10" s="409"/>
      <c r="X10" s="409"/>
      <c r="Y10" s="409"/>
      <c r="Z10" s="409"/>
      <c r="AA10" s="409"/>
      <c r="AB10" s="409"/>
      <c r="AC10" s="409"/>
      <c r="AD10" s="409"/>
      <c r="AE10" s="409"/>
      <c r="AF10" s="409"/>
      <c r="AG10" s="409"/>
      <c r="AH10" s="409"/>
      <c r="AI10" s="409"/>
      <c r="AJ10" s="409"/>
      <c r="AK10" s="409"/>
      <c r="AL10" s="409"/>
      <c r="AM10" s="409"/>
      <c r="AN10" s="409"/>
      <c r="AO10" s="409"/>
      <c r="AP10" s="409"/>
      <c r="AQ10" s="409"/>
      <c r="AR10" s="323" t="s">
        <v>123</v>
      </c>
      <c r="AS10" s="411"/>
      <c r="AT10" s="409"/>
      <c r="AU10" s="409"/>
      <c r="AV10" s="409"/>
      <c r="AW10" s="409"/>
      <c r="AX10" s="409"/>
      <c r="AY10" s="409"/>
      <c r="AZ10" s="409"/>
      <c r="BA10" s="409"/>
    </row>
    <row r="11" spans="1:58" ht="8.1" customHeight="1" x14ac:dyDescent="0.15">
      <c r="A11" s="410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409"/>
      <c r="N11" s="409"/>
      <c r="O11" s="409"/>
      <c r="P11" s="409"/>
      <c r="Q11" s="409"/>
      <c r="R11" s="70" t="s">
        <v>123</v>
      </c>
      <c r="S11" s="409"/>
      <c r="T11" s="409"/>
      <c r="U11" s="409"/>
      <c r="V11" s="409"/>
      <c r="W11" s="409"/>
      <c r="X11" s="409"/>
      <c r="Y11" s="409"/>
      <c r="Z11" s="409"/>
      <c r="AA11" s="409"/>
      <c r="AB11" s="409"/>
      <c r="AC11" s="409"/>
      <c r="AD11" s="409"/>
      <c r="AE11" s="409"/>
      <c r="AF11" s="409"/>
      <c r="AG11" s="409"/>
      <c r="AH11" s="409"/>
      <c r="AI11" s="409"/>
      <c r="AJ11" s="409"/>
      <c r="AK11" s="409"/>
      <c r="AL11" s="409"/>
      <c r="AM11" s="409"/>
      <c r="AN11" s="409"/>
      <c r="AO11" s="409"/>
      <c r="AP11" s="409"/>
      <c r="AQ11" s="409"/>
      <c r="AR11" s="323" t="s">
        <v>123</v>
      </c>
      <c r="AS11" s="411"/>
      <c r="AT11" s="409"/>
      <c r="AU11" s="409"/>
      <c r="AV11" s="409"/>
      <c r="AW11" s="409"/>
      <c r="AX11" s="409"/>
      <c r="AY11" s="409"/>
      <c r="AZ11" s="409"/>
      <c r="BA11" s="409"/>
    </row>
    <row r="12" spans="1:58" ht="8.1" customHeight="1" x14ac:dyDescent="0.15">
      <c r="A12" s="410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409"/>
      <c r="N12" s="409"/>
      <c r="O12" s="409"/>
      <c r="P12" s="409"/>
      <c r="Q12" s="409"/>
      <c r="R12" s="70" t="s">
        <v>123</v>
      </c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  <c r="AM12" s="409"/>
      <c r="AN12" s="409"/>
      <c r="AO12" s="409"/>
      <c r="AP12" s="409"/>
      <c r="AQ12" s="409"/>
      <c r="AR12" s="323" t="s">
        <v>123</v>
      </c>
      <c r="AS12" s="411"/>
      <c r="AT12" s="409"/>
      <c r="AU12" s="409"/>
      <c r="AV12" s="409"/>
      <c r="AW12" s="409"/>
      <c r="AX12" s="409"/>
      <c r="AY12" s="409"/>
      <c r="AZ12" s="409"/>
      <c r="BA12" s="409"/>
    </row>
    <row r="13" spans="1:58" ht="16.5" customHeight="1" x14ac:dyDescent="0.15">
      <c r="A13" s="56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3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3"/>
      <c r="AP13" s="62"/>
      <c r="AQ13" s="62"/>
      <c r="AR13" s="62"/>
      <c r="AS13" s="63"/>
      <c r="AT13" s="62"/>
      <c r="AU13" s="62"/>
      <c r="AV13" s="62"/>
      <c r="AW13" s="62"/>
      <c r="AX13" s="62"/>
      <c r="AY13" s="62"/>
      <c r="AZ13" s="62"/>
      <c r="BA13" s="62"/>
    </row>
    <row r="14" spans="1:58" ht="8.1" customHeight="1" x14ac:dyDescent="0.15">
      <c r="A14" s="410" t="s">
        <v>323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68"/>
      <c r="S14" s="409" t="s">
        <v>122</v>
      </c>
      <c r="T14" s="409" t="s">
        <v>122</v>
      </c>
      <c r="U14" s="408"/>
      <c r="V14" s="408"/>
      <c r="W14" s="408"/>
      <c r="X14" s="408"/>
      <c r="Y14" s="408"/>
      <c r="Z14" s="408"/>
      <c r="AA14" s="377"/>
      <c r="AB14" s="377"/>
      <c r="AC14" s="377"/>
      <c r="AD14" s="377"/>
      <c r="AE14" s="377"/>
      <c r="AF14" s="70" t="s">
        <v>123</v>
      </c>
      <c r="AG14" s="377" t="s">
        <v>78</v>
      </c>
      <c r="AH14" s="377" t="s">
        <v>78</v>
      </c>
      <c r="AI14" s="377" t="s">
        <v>78</v>
      </c>
      <c r="AJ14" s="377" t="s">
        <v>78</v>
      </c>
      <c r="AK14" s="377" t="s">
        <v>78</v>
      </c>
      <c r="AL14" s="377" t="s">
        <v>78</v>
      </c>
      <c r="AM14" s="377" t="s">
        <v>78</v>
      </c>
      <c r="AN14" s="377" t="s">
        <v>78</v>
      </c>
      <c r="AO14" s="377" t="s">
        <v>78</v>
      </c>
      <c r="AP14" s="377" t="s">
        <v>78</v>
      </c>
      <c r="AQ14" s="377" t="s">
        <v>78</v>
      </c>
      <c r="AR14" s="409" t="s">
        <v>124</v>
      </c>
      <c r="AS14" s="380" t="s">
        <v>49</v>
      </c>
      <c r="AT14" s="380" t="s">
        <v>49</v>
      </c>
      <c r="AU14" s="380" t="s">
        <v>49</v>
      </c>
      <c r="AV14" s="380" t="s">
        <v>49</v>
      </c>
      <c r="AW14" s="380" t="s">
        <v>49</v>
      </c>
      <c r="AX14" s="380" t="s">
        <v>49</v>
      </c>
      <c r="AY14" s="380" t="s">
        <v>49</v>
      </c>
      <c r="AZ14" s="380" t="s">
        <v>49</v>
      </c>
      <c r="BA14" s="380" t="s">
        <v>49</v>
      </c>
    </row>
    <row r="15" spans="1:58" ht="8.1" customHeight="1" x14ac:dyDescent="0.15">
      <c r="A15" s="410"/>
      <c r="B15" s="409"/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68"/>
      <c r="S15" s="409"/>
      <c r="T15" s="409"/>
      <c r="U15" s="409"/>
      <c r="V15" s="409"/>
      <c r="W15" s="409"/>
      <c r="X15" s="409"/>
      <c r="Y15" s="409"/>
      <c r="Z15" s="409"/>
      <c r="AA15" s="378"/>
      <c r="AB15" s="378"/>
      <c r="AC15" s="378"/>
      <c r="AD15" s="378"/>
      <c r="AE15" s="378"/>
      <c r="AF15" s="70" t="s">
        <v>123</v>
      </c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9"/>
      <c r="AR15" s="409"/>
      <c r="AS15" s="381"/>
      <c r="AT15" s="381"/>
      <c r="AU15" s="381"/>
      <c r="AV15" s="381"/>
      <c r="AW15" s="381"/>
      <c r="AX15" s="381"/>
      <c r="AY15" s="381"/>
      <c r="AZ15" s="381"/>
      <c r="BA15" s="381"/>
    </row>
    <row r="16" spans="1:58" ht="8.1" customHeight="1" x14ac:dyDescent="0.15">
      <c r="A16" s="410"/>
      <c r="B16" s="409"/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68"/>
      <c r="S16" s="409"/>
      <c r="T16" s="409"/>
      <c r="U16" s="409"/>
      <c r="V16" s="409"/>
      <c r="W16" s="409"/>
      <c r="X16" s="409"/>
      <c r="Y16" s="409"/>
      <c r="Z16" s="409"/>
      <c r="AA16" s="378"/>
      <c r="AB16" s="378"/>
      <c r="AC16" s="378"/>
      <c r="AD16" s="378"/>
      <c r="AE16" s="378"/>
      <c r="AF16" s="377" t="s">
        <v>78</v>
      </c>
      <c r="AG16" s="378"/>
      <c r="AH16" s="378"/>
      <c r="AI16" s="378"/>
      <c r="AJ16" s="378"/>
      <c r="AK16" s="378"/>
      <c r="AL16" s="378"/>
      <c r="AM16" s="378"/>
      <c r="AN16" s="378"/>
      <c r="AO16" s="378"/>
      <c r="AP16" s="378"/>
      <c r="AQ16" s="70" t="s">
        <v>123</v>
      </c>
      <c r="AR16" s="409"/>
      <c r="AS16" s="381"/>
      <c r="AT16" s="381"/>
      <c r="AU16" s="381"/>
      <c r="AV16" s="381"/>
      <c r="AW16" s="381"/>
      <c r="AX16" s="381"/>
      <c r="AY16" s="381"/>
      <c r="AZ16" s="381"/>
      <c r="BA16" s="381"/>
    </row>
    <row r="17" spans="1:58" ht="8.1" customHeight="1" x14ac:dyDescent="0.15">
      <c r="A17" s="410"/>
      <c r="B17" s="409"/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68"/>
      <c r="S17" s="409"/>
      <c r="T17" s="409"/>
      <c r="U17" s="409"/>
      <c r="V17" s="409"/>
      <c r="W17" s="409"/>
      <c r="X17" s="409"/>
      <c r="Y17" s="409"/>
      <c r="Z17" s="409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8"/>
      <c r="AQ17" s="70" t="s">
        <v>123</v>
      </c>
      <c r="AR17" s="409"/>
      <c r="AS17" s="381"/>
      <c r="AT17" s="381"/>
      <c r="AU17" s="381"/>
      <c r="AV17" s="381"/>
      <c r="AW17" s="381"/>
      <c r="AX17" s="381"/>
      <c r="AY17" s="381"/>
      <c r="AZ17" s="381"/>
      <c r="BA17" s="381"/>
    </row>
    <row r="18" spans="1:58" ht="8.1" customHeight="1" x14ac:dyDescent="0.15">
      <c r="A18" s="410"/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68"/>
      <c r="S18" s="409"/>
      <c r="T18" s="409"/>
      <c r="U18" s="409"/>
      <c r="V18" s="409"/>
      <c r="W18" s="409"/>
      <c r="X18" s="409"/>
      <c r="Y18" s="409"/>
      <c r="Z18" s="409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70" t="s">
        <v>123</v>
      </c>
      <c r="AR18" s="409"/>
      <c r="AS18" s="381"/>
      <c r="AT18" s="381"/>
      <c r="AU18" s="381"/>
      <c r="AV18" s="381"/>
      <c r="AW18" s="381"/>
      <c r="AX18" s="381"/>
      <c r="AY18" s="381"/>
      <c r="AZ18" s="381"/>
      <c r="BA18" s="381"/>
    </row>
    <row r="19" spans="1:58" ht="8.1" customHeight="1" x14ac:dyDescent="0.15">
      <c r="A19" s="410"/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70" t="s">
        <v>123</v>
      </c>
      <c r="S19" s="409"/>
      <c r="T19" s="409"/>
      <c r="U19" s="409"/>
      <c r="V19" s="409"/>
      <c r="W19" s="409"/>
      <c r="X19" s="409"/>
      <c r="Y19" s="409"/>
      <c r="Z19" s="40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379"/>
      <c r="AL19" s="379"/>
      <c r="AM19" s="379"/>
      <c r="AN19" s="379"/>
      <c r="AO19" s="379"/>
      <c r="AP19" s="379"/>
      <c r="AQ19" s="70" t="s">
        <v>123</v>
      </c>
      <c r="AR19" s="409"/>
      <c r="AS19" s="382"/>
      <c r="AT19" s="382"/>
      <c r="AU19" s="382"/>
      <c r="AV19" s="382"/>
      <c r="AW19" s="382"/>
      <c r="AX19" s="382"/>
      <c r="AY19" s="382"/>
      <c r="AZ19" s="382"/>
      <c r="BA19" s="382"/>
    </row>
    <row r="20" spans="1:58" ht="18.75" customHeight="1" x14ac:dyDescent="0.15">
      <c r="A20" s="56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3"/>
      <c r="AA20" s="62"/>
      <c r="AB20" s="62"/>
      <c r="AC20" s="62"/>
      <c r="AD20" s="60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3"/>
      <c r="AP20" s="62"/>
      <c r="AQ20" s="62"/>
      <c r="AR20" s="62"/>
      <c r="AS20" s="63"/>
      <c r="AT20" s="62"/>
      <c r="AU20" s="62"/>
      <c r="AV20" s="62"/>
      <c r="AW20" s="62"/>
      <c r="AX20" s="62"/>
      <c r="AY20" s="62"/>
      <c r="AZ20" s="62"/>
      <c r="BA20" s="62"/>
    </row>
    <row r="21" spans="1:58" ht="3.75" customHeight="1" x14ac:dyDescent="0.15">
      <c r="A21" s="69"/>
      <c r="G21" s="62"/>
      <c r="H21" s="65"/>
      <c r="W21" s="62"/>
      <c r="X21" s="62"/>
      <c r="Y21" s="62"/>
      <c r="Z21" s="67"/>
      <c r="AG21" s="62"/>
      <c r="AH21" s="62"/>
      <c r="AI21" s="62"/>
      <c r="AJ21" s="62"/>
      <c r="AK21" s="62"/>
      <c r="AL21" s="62"/>
      <c r="AM21" s="62"/>
      <c r="AN21" s="62"/>
      <c r="AO21" s="67"/>
      <c r="AP21" s="62"/>
      <c r="AQ21" s="62"/>
      <c r="AR21" s="62"/>
      <c r="AS21" s="67"/>
    </row>
    <row r="22" spans="1:58" ht="6" customHeight="1" x14ac:dyDescent="0.15">
      <c r="A22" s="69"/>
      <c r="G22" s="62"/>
      <c r="H22" s="65"/>
      <c r="W22" s="62"/>
      <c r="X22" s="62"/>
      <c r="Y22" s="62"/>
      <c r="Z22" s="67"/>
      <c r="AG22" s="62"/>
      <c r="AH22" s="62"/>
      <c r="AI22" s="62"/>
      <c r="AJ22" s="62"/>
      <c r="AK22" s="62"/>
      <c r="AL22" s="62"/>
      <c r="AM22" s="62"/>
      <c r="AN22" s="62"/>
      <c r="AO22" s="67"/>
      <c r="AP22" s="62"/>
      <c r="AQ22" s="62"/>
      <c r="AR22" s="62"/>
      <c r="AS22" s="67"/>
    </row>
    <row r="23" spans="1:58" ht="21.75" customHeight="1" x14ac:dyDescent="0.15">
      <c r="A23" s="420" t="s">
        <v>125</v>
      </c>
      <c r="B23" s="420"/>
      <c r="C23" s="420"/>
      <c r="D23" s="420"/>
      <c r="F23" s="68"/>
      <c r="G23" s="421" t="s">
        <v>397</v>
      </c>
      <c r="H23" s="422"/>
      <c r="I23" s="422"/>
      <c r="J23" s="422"/>
      <c r="K23" s="422"/>
      <c r="L23" s="422"/>
      <c r="M23" s="422"/>
      <c r="N23" s="422"/>
      <c r="O23" s="422"/>
      <c r="P23" s="422"/>
      <c r="Q23" s="422"/>
      <c r="R23" s="422"/>
      <c r="S23" s="422"/>
      <c r="T23" s="422"/>
      <c r="U23" s="422"/>
      <c r="V23" s="423"/>
      <c r="W23" s="59" t="s">
        <v>122</v>
      </c>
      <c r="X23" s="407" t="s">
        <v>187</v>
      </c>
      <c r="Y23" s="407"/>
      <c r="Z23" s="407"/>
      <c r="AA23" s="407"/>
      <c r="AB23" s="407"/>
      <c r="AC23" s="407"/>
      <c r="AD23" s="407"/>
      <c r="AE23" s="407"/>
      <c r="AF23" s="407"/>
      <c r="AG23" s="407"/>
      <c r="AH23" s="407"/>
      <c r="AI23" s="407"/>
      <c r="AJ23" s="407"/>
      <c r="AK23" s="407"/>
      <c r="AL23" s="59" t="s">
        <v>124</v>
      </c>
      <c r="AM23" s="424" t="s">
        <v>200</v>
      </c>
      <c r="AN23" s="424"/>
      <c r="AO23" s="424"/>
      <c r="AP23" s="424"/>
      <c r="AQ23" s="424"/>
      <c r="AR23" s="424"/>
      <c r="AS23" s="424"/>
      <c r="AT23" s="424"/>
      <c r="AU23" s="424"/>
      <c r="AV23" s="424"/>
      <c r="AW23" s="424"/>
      <c r="AX23" s="424"/>
      <c r="AY23" s="424"/>
      <c r="AZ23" s="424"/>
    </row>
    <row r="24" spans="1:58" ht="3.75" customHeight="1" x14ac:dyDescent="0.1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7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5"/>
      <c r="BB24" s="65"/>
      <c r="BC24" s="62"/>
      <c r="BD24" s="65"/>
      <c r="BE24" s="65"/>
      <c r="BF24" s="62"/>
    </row>
    <row r="25" spans="1:58" ht="14.25" customHeight="1" x14ac:dyDescent="0.15">
      <c r="A25" s="62"/>
      <c r="B25" s="62"/>
      <c r="C25" s="62"/>
      <c r="D25" s="62"/>
      <c r="E25" s="62"/>
      <c r="F25" s="59" t="s">
        <v>123</v>
      </c>
      <c r="G25" s="407" t="s">
        <v>126</v>
      </c>
      <c r="H25" s="407"/>
      <c r="I25" s="407"/>
      <c r="J25" s="407"/>
      <c r="K25" s="407"/>
      <c r="L25" s="407"/>
      <c r="M25" s="407"/>
      <c r="N25" s="407"/>
      <c r="O25" s="407"/>
      <c r="P25" s="407"/>
      <c r="Q25" s="62"/>
      <c r="R25" s="62"/>
      <c r="S25" s="62"/>
      <c r="T25" s="65"/>
      <c r="U25" s="62"/>
      <c r="V25" s="62"/>
      <c r="W25" s="59" t="s">
        <v>78</v>
      </c>
      <c r="X25" s="407" t="s">
        <v>127</v>
      </c>
      <c r="Y25" s="407"/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59" t="s">
        <v>49</v>
      </c>
      <c r="AM25" s="407" t="s">
        <v>128</v>
      </c>
      <c r="AN25" s="407"/>
      <c r="AO25" s="407"/>
      <c r="AP25" s="407"/>
      <c r="AQ25" s="407"/>
      <c r="AR25" s="407"/>
      <c r="AS25" s="407"/>
      <c r="AT25" s="407"/>
      <c r="AU25" s="407"/>
      <c r="AV25" s="407"/>
      <c r="BA25" s="65"/>
      <c r="BB25" s="65"/>
      <c r="BC25" s="62"/>
      <c r="BD25" s="65"/>
      <c r="BE25" s="65"/>
      <c r="BF25" s="62"/>
    </row>
    <row r="26" spans="1:58" ht="3.75" customHeight="1" x14ac:dyDescent="0.1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5"/>
      <c r="BB26" s="65"/>
      <c r="BC26" s="62"/>
      <c r="BD26" s="65"/>
      <c r="BE26" s="65"/>
      <c r="BF26" s="62"/>
    </row>
    <row r="27" spans="1:58" ht="16.5" customHeight="1" x14ac:dyDescent="0.15">
      <c r="A27" s="57"/>
      <c r="B27" s="56"/>
      <c r="C27" s="56"/>
      <c r="D27" s="56"/>
      <c r="E27" s="56"/>
      <c r="F27" s="72"/>
      <c r="G27" s="405" t="s">
        <v>398</v>
      </c>
      <c r="H27" s="406"/>
      <c r="I27" s="406"/>
      <c r="J27" s="406"/>
      <c r="K27" s="406"/>
      <c r="L27" s="406"/>
      <c r="M27" s="406"/>
      <c r="N27" s="406"/>
      <c r="O27" s="406"/>
      <c r="P27" s="40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66"/>
      <c r="BC27" s="56"/>
      <c r="BD27" s="65"/>
      <c r="BE27" s="65"/>
      <c r="BF27" s="62"/>
    </row>
    <row r="28" spans="1:58" ht="13.5" customHeight="1" x14ac:dyDescent="0.1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5"/>
      <c r="BB28" s="65"/>
      <c r="BC28" s="62"/>
      <c r="BD28" s="65"/>
      <c r="BE28" s="65"/>
      <c r="BF28" s="62"/>
    </row>
    <row r="29" spans="1:58" ht="18.75" customHeight="1" x14ac:dyDescent="0.15">
      <c r="A29" s="425" t="s">
        <v>129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5"/>
      <c r="AT29" s="425"/>
      <c r="AU29" s="425"/>
      <c r="AV29" s="425"/>
      <c r="AW29" s="425"/>
      <c r="AX29" s="425"/>
      <c r="AY29" s="425"/>
      <c r="AZ29" s="425"/>
      <c r="BA29" s="425"/>
    </row>
    <row r="30" spans="1:58" ht="12.75" customHeight="1" x14ac:dyDescent="0.1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2"/>
      <c r="AR30" s="62"/>
      <c r="AS30" s="62"/>
      <c r="AT30" s="62"/>
      <c r="AU30" s="62"/>
      <c r="AV30" s="62"/>
      <c r="AW30" s="402"/>
      <c r="AX30" s="402"/>
      <c r="AY30" s="402"/>
      <c r="AZ30" s="402"/>
      <c r="BA30" s="402"/>
      <c r="BB30" s="402"/>
      <c r="BC30" s="402"/>
      <c r="BD30" s="394"/>
      <c r="BE30" s="394"/>
      <c r="BF30" s="394"/>
    </row>
    <row r="31" spans="1:58" ht="14.25" customHeight="1" x14ac:dyDescent="0.15">
      <c r="A31" s="415" t="s">
        <v>80</v>
      </c>
      <c r="B31" s="388" t="s">
        <v>398</v>
      </c>
      <c r="C31" s="389"/>
      <c r="D31" s="389"/>
      <c r="E31" s="389"/>
      <c r="F31" s="389"/>
      <c r="G31" s="390"/>
      <c r="H31" s="388" t="s">
        <v>164</v>
      </c>
      <c r="I31" s="389"/>
      <c r="J31" s="389"/>
      <c r="K31" s="389"/>
      <c r="L31" s="389"/>
      <c r="M31" s="390"/>
      <c r="N31" s="396" t="s">
        <v>165</v>
      </c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8"/>
      <c r="Z31" s="396" t="s">
        <v>130</v>
      </c>
      <c r="AA31" s="397"/>
      <c r="AB31" s="398"/>
      <c r="AC31" s="388" t="s">
        <v>166</v>
      </c>
      <c r="AD31" s="389"/>
      <c r="AE31" s="390"/>
      <c r="AF31" s="388" t="s">
        <v>56</v>
      </c>
      <c r="AG31" s="389"/>
      <c r="AH31" s="390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2"/>
      <c r="AV31" s="64"/>
      <c r="AW31" s="402"/>
      <c r="AX31" s="395"/>
      <c r="AY31" s="402"/>
      <c r="AZ31" s="402"/>
      <c r="BA31" s="395"/>
      <c r="BB31" s="395"/>
      <c r="BC31" s="402"/>
      <c r="BD31" s="394"/>
      <c r="BE31" s="395"/>
      <c r="BF31" s="394"/>
    </row>
    <row r="32" spans="1:58" ht="22.5" customHeight="1" x14ac:dyDescent="0.15">
      <c r="A32" s="415"/>
      <c r="B32" s="391"/>
      <c r="C32" s="392"/>
      <c r="D32" s="392"/>
      <c r="E32" s="392"/>
      <c r="F32" s="392"/>
      <c r="G32" s="393"/>
      <c r="H32" s="391"/>
      <c r="I32" s="392"/>
      <c r="J32" s="392"/>
      <c r="K32" s="392"/>
      <c r="L32" s="392"/>
      <c r="M32" s="393"/>
      <c r="N32" s="396" t="s">
        <v>25</v>
      </c>
      <c r="O32" s="397"/>
      <c r="P32" s="397"/>
      <c r="Q32" s="397"/>
      <c r="R32" s="397"/>
      <c r="S32" s="398"/>
      <c r="T32" s="396" t="s">
        <v>36</v>
      </c>
      <c r="U32" s="397"/>
      <c r="V32" s="397"/>
      <c r="W32" s="397"/>
      <c r="X32" s="397"/>
      <c r="Y32" s="398"/>
      <c r="Z32" s="396" t="s">
        <v>167</v>
      </c>
      <c r="AA32" s="397"/>
      <c r="AB32" s="398"/>
      <c r="AC32" s="391"/>
      <c r="AD32" s="392"/>
      <c r="AE32" s="393"/>
      <c r="AF32" s="391"/>
      <c r="AG32" s="392"/>
      <c r="AH32" s="39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2"/>
      <c r="AU32" s="62"/>
      <c r="AV32" s="60"/>
      <c r="AW32" s="402"/>
      <c r="AX32" s="402"/>
      <c r="AY32" s="402"/>
      <c r="AZ32" s="402"/>
      <c r="BA32" s="395"/>
      <c r="BB32" s="395"/>
      <c r="BC32" s="402"/>
      <c r="BD32" s="394"/>
      <c r="BE32" s="395"/>
      <c r="BF32" s="394"/>
    </row>
    <row r="33" spans="1:58" ht="16.5" customHeight="1" x14ac:dyDescent="0.15">
      <c r="A33" s="415"/>
      <c r="B33" s="404" t="s">
        <v>56</v>
      </c>
      <c r="C33" s="404"/>
      <c r="D33" s="404"/>
      <c r="E33" s="404"/>
      <c r="F33" s="404"/>
      <c r="G33" s="404"/>
      <c r="H33" s="404" t="s">
        <v>56</v>
      </c>
      <c r="I33" s="404"/>
      <c r="J33" s="404"/>
      <c r="K33" s="404"/>
      <c r="L33" s="404"/>
      <c r="M33" s="404"/>
      <c r="N33" s="404" t="s">
        <v>56</v>
      </c>
      <c r="O33" s="404"/>
      <c r="P33" s="404"/>
      <c r="Q33" s="404"/>
      <c r="R33" s="404"/>
      <c r="S33" s="404"/>
      <c r="T33" s="396" t="s">
        <v>56</v>
      </c>
      <c r="U33" s="397"/>
      <c r="V33" s="397"/>
      <c r="W33" s="397"/>
      <c r="X33" s="397"/>
      <c r="Y33" s="398"/>
      <c r="Z33" s="396" t="s">
        <v>56</v>
      </c>
      <c r="AA33" s="397"/>
      <c r="AB33" s="398"/>
      <c r="AC33" s="396" t="s">
        <v>56</v>
      </c>
      <c r="AD33" s="397"/>
      <c r="AE33" s="398"/>
      <c r="AF33" s="396" t="s">
        <v>56</v>
      </c>
      <c r="AG33" s="397"/>
      <c r="AH33" s="398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0"/>
      <c r="AW33" s="403"/>
      <c r="AX33" s="403"/>
      <c r="AY33" s="403"/>
      <c r="AZ33" s="402"/>
      <c r="BA33" s="402"/>
      <c r="BB33" s="402"/>
      <c r="BC33" s="402"/>
      <c r="BD33" s="394"/>
      <c r="BE33" s="394"/>
      <c r="BF33" s="394"/>
    </row>
    <row r="34" spans="1:58" ht="12" customHeight="1" x14ac:dyDescent="0.15">
      <c r="A34" s="415"/>
      <c r="B34" s="385" t="s">
        <v>168</v>
      </c>
      <c r="C34" s="386"/>
      <c r="D34" s="386"/>
      <c r="E34" s="386"/>
      <c r="F34" s="386"/>
      <c r="G34" s="387"/>
      <c r="H34" s="385" t="s">
        <v>322</v>
      </c>
      <c r="I34" s="386"/>
      <c r="J34" s="386"/>
      <c r="K34" s="386"/>
      <c r="L34" s="386"/>
      <c r="M34" s="387"/>
      <c r="N34" s="385" t="s">
        <v>322</v>
      </c>
      <c r="O34" s="386"/>
      <c r="P34" s="386"/>
      <c r="Q34" s="386"/>
      <c r="R34" s="386"/>
      <c r="S34" s="387"/>
      <c r="T34" s="385" t="s">
        <v>322</v>
      </c>
      <c r="U34" s="386"/>
      <c r="V34" s="386"/>
      <c r="W34" s="386"/>
      <c r="X34" s="386"/>
      <c r="Y34" s="387"/>
      <c r="Z34" s="385" t="s">
        <v>77</v>
      </c>
      <c r="AA34" s="386"/>
      <c r="AB34" s="387"/>
      <c r="AC34" s="385" t="s">
        <v>168</v>
      </c>
      <c r="AD34" s="386"/>
      <c r="AE34" s="387"/>
      <c r="AF34" s="385" t="s">
        <v>322</v>
      </c>
      <c r="AG34" s="386"/>
      <c r="AH34" s="387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60"/>
      <c r="AW34" s="383"/>
      <c r="AX34" s="383"/>
      <c r="AY34" s="383"/>
      <c r="AZ34" s="383"/>
      <c r="BA34" s="383"/>
      <c r="BB34" s="383"/>
      <c r="BC34" s="383"/>
      <c r="BD34" s="383"/>
      <c r="BE34" s="383"/>
      <c r="BF34" s="383"/>
    </row>
    <row r="35" spans="1:58" ht="12" customHeight="1" x14ac:dyDescent="0.15">
      <c r="A35" s="59" t="s">
        <v>169</v>
      </c>
      <c r="B35" s="399">
        <v>1332</v>
      </c>
      <c r="C35" s="400"/>
      <c r="D35" s="400"/>
      <c r="E35" s="400"/>
      <c r="F35" s="400"/>
      <c r="G35" s="401"/>
      <c r="H35" s="399"/>
      <c r="I35" s="400"/>
      <c r="J35" s="400"/>
      <c r="K35" s="400"/>
      <c r="L35" s="400"/>
      <c r="M35" s="401"/>
      <c r="N35" s="417" t="s">
        <v>402</v>
      </c>
      <c r="O35" s="418"/>
      <c r="P35" s="418"/>
      <c r="Q35" s="418"/>
      <c r="R35" s="418"/>
      <c r="S35" s="419"/>
      <c r="T35" s="399">
        <v>0</v>
      </c>
      <c r="U35" s="400"/>
      <c r="V35" s="400"/>
      <c r="W35" s="400"/>
      <c r="X35" s="400"/>
      <c r="Y35" s="401"/>
      <c r="Z35" s="384"/>
      <c r="AA35" s="384"/>
      <c r="AB35" s="384"/>
      <c r="AC35" s="384">
        <v>11</v>
      </c>
      <c r="AD35" s="384"/>
      <c r="AE35" s="384"/>
      <c r="AF35" s="399">
        <v>1476</v>
      </c>
      <c r="AG35" s="400"/>
      <c r="AH35" s="401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60"/>
      <c r="AW35" s="383"/>
      <c r="AX35" s="383"/>
      <c r="AY35" s="383"/>
      <c r="AZ35" s="383"/>
      <c r="BA35" s="383"/>
      <c r="BB35" s="383"/>
      <c r="BC35" s="383"/>
      <c r="BD35" s="383"/>
      <c r="BE35" s="383"/>
      <c r="BF35" s="383"/>
    </row>
    <row r="36" spans="1:58" ht="12" customHeight="1" x14ac:dyDescent="0.15">
      <c r="A36" s="59" t="s">
        <v>321</v>
      </c>
      <c r="B36" s="417" t="s">
        <v>403</v>
      </c>
      <c r="C36" s="418"/>
      <c r="D36" s="418"/>
      <c r="E36" s="418"/>
      <c r="F36" s="418"/>
      <c r="G36" s="419"/>
      <c r="H36" s="399"/>
      <c r="I36" s="400"/>
      <c r="J36" s="400"/>
      <c r="K36" s="400"/>
      <c r="L36" s="400"/>
      <c r="M36" s="401"/>
      <c r="N36" s="399">
        <v>144</v>
      </c>
      <c r="O36" s="400"/>
      <c r="P36" s="400"/>
      <c r="Q36" s="400"/>
      <c r="R36" s="400"/>
      <c r="S36" s="401"/>
      <c r="T36" s="399">
        <v>396</v>
      </c>
      <c r="U36" s="400"/>
      <c r="V36" s="400"/>
      <c r="W36" s="400"/>
      <c r="X36" s="400"/>
      <c r="Y36" s="401"/>
      <c r="Z36" s="384">
        <v>36</v>
      </c>
      <c r="AA36" s="384"/>
      <c r="AB36" s="384"/>
      <c r="AC36" s="384">
        <v>2</v>
      </c>
      <c r="AD36" s="384"/>
      <c r="AE36" s="384"/>
      <c r="AF36" s="399">
        <v>1476</v>
      </c>
      <c r="AG36" s="400"/>
      <c r="AH36" s="401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60"/>
      <c r="AW36" s="383"/>
      <c r="AX36" s="383"/>
      <c r="AY36" s="383"/>
      <c r="AZ36" s="383"/>
      <c r="BA36" s="383"/>
      <c r="BB36" s="383"/>
      <c r="BC36" s="383"/>
      <c r="BD36" s="383"/>
      <c r="BE36" s="383"/>
      <c r="BF36" s="383"/>
    </row>
    <row r="37" spans="1:58" ht="12" customHeight="1" x14ac:dyDescent="0.15">
      <c r="A37" s="59" t="s">
        <v>56</v>
      </c>
      <c r="B37" s="417">
        <f>B35+B36</f>
        <v>2232</v>
      </c>
      <c r="C37" s="400"/>
      <c r="D37" s="400"/>
      <c r="E37" s="400"/>
      <c r="F37" s="400"/>
      <c r="G37" s="401"/>
      <c r="H37" s="399"/>
      <c r="I37" s="400"/>
      <c r="J37" s="400"/>
      <c r="K37" s="400"/>
      <c r="L37" s="400"/>
      <c r="M37" s="401"/>
      <c r="N37" s="399">
        <v>288</v>
      </c>
      <c r="O37" s="400"/>
      <c r="P37" s="400"/>
      <c r="Q37" s="400"/>
      <c r="R37" s="400"/>
      <c r="S37" s="401"/>
      <c r="T37" s="399">
        <v>396</v>
      </c>
      <c r="U37" s="400"/>
      <c r="V37" s="400"/>
      <c r="W37" s="400"/>
      <c r="X37" s="400"/>
      <c r="Y37" s="401"/>
      <c r="Z37" s="384">
        <v>36</v>
      </c>
      <c r="AA37" s="384"/>
      <c r="AB37" s="384"/>
      <c r="AC37" s="384">
        <v>13</v>
      </c>
      <c r="AD37" s="384"/>
      <c r="AE37" s="384"/>
      <c r="AF37" s="399">
        <v>2952</v>
      </c>
      <c r="AG37" s="400"/>
      <c r="AH37" s="401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383"/>
      <c r="AX37" s="383"/>
      <c r="AY37" s="383"/>
      <c r="AZ37" s="383"/>
      <c r="BA37" s="383"/>
      <c r="BB37" s="383"/>
      <c r="BC37" s="383"/>
      <c r="BD37" s="383"/>
      <c r="BE37" s="383"/>
      <c r="BF37" s="383"/>
    </row>
    <row r="38" spans="1:58" ht="12" customHeight="1" x14ac:dyDescent="0.15">
      <c r="A38" s="5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383"/>
      <c r="AX38" s="383"/>
      <c r="AY38" s="383"/>
      <c r="AZ38" s="383"/>
      <c r="BA38" s="383"/>
      <c r="BB38" s="383"/>
      <c r="BC38" s="383"/>
      <c r="BD38" s="383"/>
      <c r="BE38" s="383"/>
      <c r="BF38" s="383"/>
    </row>
    <row r="39" spans="1:58" ht="12" customHeight="1" x14ac:dyDescent="0.1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383"/>
      <c r="AX39" s="383"/>
      <c r="AY39" s="383"/>
      <c r="AZ39" s="383"/>
      <c r="BA39" s="383"/>
      <c r="BB39" s="383"/>
      <c r="BC39" s="383"/>
      <c r="BD39" s="383"/>
      <c r="BE39" s="383"/>
      <c r="BF39" s="383"/>
    </row>
  </sheetData>
  <mergeCells count="203">
    <mergeCell ref="B36:G36"/>
    <mergeCell ref="H36:M36"/>
    <mergeCell ref="N36:S36"/>
    <mergeCell ref="T36:Y36"/>
    <mergeCell ref="AF36:AH36"/>
    <mergeCell ref="Z35:AB35"/>
    <mergeCell ref="AC35:AE35"/>
    <mergeCell ref="S14:S19"/>
    <mergeCell ref="T14:T19"/>
    <mergeCell ref="U14:U19"/>
    <mergeCell ref="O14:O19"/>
    <mergeCell ref="P14:P19"/>
    <mergeCell ref="AA14:AA19"/>
    <mergeCell ref="AB14:AB19"/>
    <mergeCell ref="B34:G34"/>
    <mergeCell ref="N31:Y31"/>
    <mergeCell ref="Z31:AB31"/>
    <mergeCell ref="T32:Y32"/>
    <mergeCell ref="A29:BA29"/>
    <mergeCell ref="AW30:AY32"/>
    <mergeCell ref="A31:A34"/>
    <mergeCell ref="B31:G32"/>
    <mergeCell ref="AR14:AR19"/>
    <mergeCell ref="V14:V19"/>
    <mergeCell ref="K2:AO2"/>
    <mergeCell ref="B37:G37"/>
    <mergeCell ref="H37:M37"/>
    <mergeCell ref="N37:S37"/>
    <mergeCell ref="T37:Y37"/>
    <mergeCell ref="AF37:AH37"/>
    <mergeCell ref="B35:G35"/>
    <mergeCell ref="H35:M35"/>
    <mergeCell ref="N35:S35"/>
    <mergeCell ref="T35:Y35"/>
    <mergeCell ref="Z7:Z12"/>
    <mergeCell ref="AA7:AA12"/>
    <mergeCell ref="AB7:AB12"/>
    <mergeCell ref="AC7:AC12"/>
    <mergeCell ref="AD7:AD12"/>
    <mergeCell ref="AE7:AE12"/>
    <mergeCell ref="B7:B12"/>
    <mergeCell ref="E7:E12"/>
    <mergeCell ref="AO7:AO12"/>
    <mergeCell ref="A23:D23"/>
    <mergeCell ref="G23:V23"/>
    <mergeCell ref="X23:AK23"/>
    <mergeCell ref="AM23:AZ23"/>
    <mergeCell ref="G25:P25"/>
    <mergeCell ref="A3:A5"/>
    <mergeCell ref="B3:E3"/>
    <mergeCell ref="F3:F4"/>
    <mergeCell ref="G3:I3"/>
    <mergeCell ref="J3:J4"/>
    <mergeCell ref="K3:M3"/>
    <mergeCell ref="W3:W4"/>
    <mergeCell ref="J7:J12"/>
    <mergeCell ref="K7:K12"/>
    <mergeCell ref="L7:L12"/>
    <mergeCell ref="M7:M12"/>
    <mergeCell ref="N7:N12"/>
    <mergeCell ref="O7:O12"/>
    <mergeCell ref="P7:P12"/>
    <mergeCell ref="O3:R3"/>
    <mergeCell ref="S3:S4"/>
    <mergeCell ref="T3:V3"/>
    <mergeCell ref="N3:N4"/>
    <mergeCell ref="A7:A12"/>
    <mergeCell ref="G7:G12"/>
    <mergeCell ref="H7:H12"/>
    <mergeCell ref="I7:I12"/>
    <mergeCell ref="Q7:Q12"/>
    <mergeCell ref="S7:S12"/>
    <mergeCell ref="AX3:BA3"/>
    <mergeCell ref="X3:Z3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P7:AP12"/>
    <mergeCell ref="AQ7:AQ12"/>
    <mergeCell ref="F7:F12"/>
    <mergeCell ref="AF7:AF12"/>
    <mergeCell ref="AG7:AG12"/>
    <mergeCell ref="AH7:AH12"/>
    <mergeCell ref="AI7:AI12"/>
    <mergeCell ref="AJ7:AJ12"/>
    <mergeCell ref="T7:T12"/>
    <mergeCell ref="U7:U12"/>
    <mergeCell ref="V7:V12"/>
    <mergeCell ref="W7:W12"/>
    <mergeCell ref="X7:X12"/>
    <mergeCell ref="Y7:Y12"/>
    <mergeCell ref="AZ7:AZ12"/>
    <mergeCell ref="BA7:BA12"/>
    <mergeCell ref="A14:A19"/>
    <mergeCell ref="B14:B19"/>
    <mergeCell ref="C14:C19"/>
    <mergeCell ref="D14:D19"/>
    <mergeCell ref="E14:E19"/>
    <mergeCell ref="F14:F19"/>
    <mergeCell ref="G14:G19"/>
    <mergeCell ref="H14:H19"/>
    <mergeCell ref="AT7:AT12"/>
    <mergeCell ref="AU7:AU12"/>
    <mergeCell ref="AV7:AV12"/>
    <mergeCell ref="AW7:AW12"/>
    <mergeCell ref="AX7:AX12"/>
    <mergeCell ref="AY7:AY12"/>
    <mergeCell ref="AK7:AK12"/>
    <mergeCell ref="AL7:AL12"/>
    <mergeCell ref="AS7:AS12"/>
    <mergeCell ref="AM7:AM12"/>
    <mergeCell ref="AN7:AN12"/>
    <mergeCell ref="C7:C12"/>
    <mergeCell ref="D7:D12"/>
    <mergeCell ref="Q14:Q19"/>
    <mergeCell ref="G27:P27"/>
    <mergeCell ref="X25:AK25"/>
    <mergeCell ref="AM25:AV25"/>
    <mergeCell ref="AJ14:AJ19"/>
    <mergeCell ref="AK14:AK19"/>
    <mergeCell ref="AL14:AL19"/>
    <mergeCell ref="AM14:AM19"/>
    <mergeCell ref="AN14:AN19"/>
    <mergeCell ref="AO14:AO19"/>
    <mergeCell ref="W14:W19"/>
    <mergeCell ref="X14:X19"/>
    <mergeCell ref="Y14:Y19"/>
    <mergeCell ref="I14:I19"/>
    <mergeCell ref="J14:J19"/>
    <mergeCell ref="K14:K19"/>
    <mergeCell ref="L14:L19"/>
    <mergeCell ref="M14:M19"/>
    <mergeCell ref="N14:N19"/>
    <mergeCell ref="Z14:Z19"/>
    <mergeCell ref="AE14:AE19"/>
    <mergeCell ref="AG14:AG19"/>
    <mergeCell ref="AH14:AH19"/>
    <mergeCell ref="AI14:AI19"/>
    <mergeCell ref="AC14:AC19"/>
    <mergeCell ref="H31:M32"/>
    <mergeCell ref="B33:G33"/>
    <mergeCell ref="H33:M33"/>
    <mergeCell ref="H34:M34"/>
    <mergeCell ref="N33:S33"/>
    <mergeCell ref="T33:Y33"/>
    <mergeCell ref="AF33:AH33"/>
    <mergeCell ref="N32:S32"/>
    <mergeCell ref="N34:S34"/>
    <mergeCell ref="T34:Y34"/>
    <mergeCell ref="AC31:AE32"/>
    <mergeCell ref="AW35:AY35"/>
    <mergeCell ref="AZ35:BC35"/>
    <mergeCell ref="BD35:BF35"/>
    <mergeCell ref="AC34:AE34"/>
    <mergeCell ref="AF31:AH32"/>
    <mergeCell ref="BD30:BF33"/>
    <mergeCell ref="Z32:AB32"/>
    <mergeCell ref="AW34:AY34"/>
    <mergeCell ref="Z34:AB34"/>
    <mergeCell ref="AZ34:BC34"/>
    <mergeCell ref="BD34:BF34"/>
    <mergeCell ref="AF34:AH34"/>
    <mergeCell ref="AF35:AH35"/>
    <mergeCell ref="AZ30:BC33"/>
    <mergeCell ref="Z33:AB33"/>
    <mergeCell ref="AC33:AE33"/>
    <mergeCell ref="AW33:AY33"/>
    <mergeCell ref="BC39:BF39"/>
    <mergeCell ref="AW39:AY39"/>
    <mergeCell ref="AZ39:BB39"/>
    <mergeCell ref="AC36:AE36"/>
    <mergeCell ref="AW37:AY37"/>
    <mergeCell ref="Z37:AB37"/>
    <mergeCell ref="AZ37:BC37"/>
    <mergeCell ref="BD37:BF37"/>
    <mergeCell ref="AW38:AY38"/>
    <mergeCell ref="AZ38:BC38"/>
    <mergeCell ref="BD38:BF38"/>
    <mergeCell ref="AC37:AE37"/>
    <mergeCell ref="AW36:AY36"/>
    <mergeCell ref="Z36:AB36"/>
    <mergeCell ref="AZ36:BC36"/>
    <mergeCell ref="BD36:BF36"/>
    <mergeCell ref="AP14:AP19"/>
    <mergeCell ref="AD14:AD19"/>
    <mergeCell ref="AQ14:AQ15"/>
    <mergeCell ref="AF16:AF19"/>
    <mergeCell ref="AY14:AY19"/>
    <mergeCell ref="AZ14:AZ19"/>
    <mergeCell ref="BA14:BA19"/>
    <mergeCell ref="AS14:AS19"/>
    <mergeCell ref="AT14:AT19"/>
    <mergeCell ref="AU14:AU19"/>
    <mergeCell ref="AV14:AV19"/>
    <mergeCell ref="AW14:AW19"/>
    <mergeCell ref="AX14:AX19"/>
  </mergeCells>
  <pageMargins left="0" right="0" top="0" bottom="0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F77"/>
  <sheetViews>
    <sheetView showGridLines="0" tabSelected="1" topLeftCell="C6" zoomScale="110" zoomScaleNormal="110" workbookViewId="0">
      <selection activeCell="V17" sqref="V17"/>
    </sheetView>
  </sheetViews>
  <sheetFormatPr defaultColWidth="14.6640625" defaultRowHeight="13.5" customHeight="1" x14ac:dyDescent="0.15"/>
  <cols>
    <col min="1" max="1" width="14.6640625" style="98" customWidth="1"/>
    <col min="2" max="2" width="12" style="98" customWidth="1"/>
    <col min="3" max="3" width="35.83203125" style="98" customWidth="1"/>
    <col min="4" max="4" width="16.33203125" style="98" customWidth="1"/>
    <col min="5" max="5" width="6.83203125" style="98" customWidth="1"/>
    <col min="6" max="6" width="6.33203125" style="98" customWidth="1"/>
    <col min="7" max="7" width="7.1640625" style="98" customWidth="1"/>
    <col min="8" max="8" width="8.33203125" style="98" customWidth="1"/>
    <col min="9" max="9" width="7.33203125" style="98" customWidth="1"/>
    <col min="10" max="13" width="7.6640625" style="98" customWidth="1"/>
    <col min="14" max="15" width="5.83203125" style="98" customWidth="1"/>
    <col min="16" max="20" width="7.33203125" style="98" customWidth="1"/>
    <col min="21" max="21" width="6" style="98" customWidth="1"/>
    <col min="22" max="22" width="8.33203125" style="98" customWidth="1"/>
    <col min="23" max="24" width="0" style="98" hidden="1" customWidth="1"/>
    <col min="25" max="16384" width="14.6640625" style="98"/>
  </cols>
  <sheetData>
    <row r="1" spans="1:32" ht="12.75" customHeight="1" thickTop="1" x14ac:dyDescent="0.15">
      <c r="A1" s="480" t="s">
        <v>345</v>
      </c>
      <c r="B1" s="491" t="s">
        <v>47</v>
      </c>
      <c r="C1" s="497" t="s">
        <v>50</v>
      </c>
      <c r="D1" s="445"/>
      <c r="E1" s="446" t="s">
        <v>52</v>
      </c>
      <c r="F1" s="446"/>
      <c r="G1" s="446"/>
      <c r="H1" s="446"/>
      <c r="I1" s="446"/>
      <c r="J1" s="446"/>
      <c r="K1" s="446"/>
      <c r="L1" s="447"/>
      <c r="M1" s="447"/>
      <c r="N1" s="448"/>
      <c r="O1" s="494"/>
      <c r="P1" s="495"/>
      <c r="Q1" s="495"/>
      <c r="R1" s="495"/>
      <c r="S1" s="495"/>
      <c r="T1" s="495"/>
      <c r="U1" s="495"/>
      <c r="V1" s="496"/>
      <c r="W1" s="95"/>
      <c r="X1" s="96"/>
      <c r="Y1" s="97"/>
    </row>
    <row r="2" spans="1:32" ht="12.75" customHeight="1" x14ac:dyDescent="0.15">
      <c r="A2" s="481"/>
      <c r="B2" s="491"/>
      <c r="C2" s="497"/>
      <c r="D2" s="445"/>
      <c r="E2" s="449"/>
      <c r="F2" s="449"/>
      <c r="G2" s="449"/>
      <c r="H2" s="449"/>
      <c r="I2" s="449"/>
      <c r="J2" s="449"/>
      <c r="K2" s="449"/>
      <c r="L2" s="450"/>
      <c r="M2" s="450"/>
      <c r="N2" s="450"/>
      <c r="O2" s="459" t="s">
        <v>53</v>
      </c>
      <c r="P2" s="426"/>
      <c r="Q2" s="426"/>
      <c r="R2" s="460"/>
      <c r="S2" s="426" t="s">
        <v>392</v>
      </c>
      <c r="T2" s="426"/>
      <c r="U2" s="426"/>
      <c r="V2" s="426"/>
      <c r="W2" s="84"/>
      <c r="X2" s="4"/>
      <c r="Y2" s="97"/>
    </row>
    <row r="3" spans="1:32" ht="20.25" customHeight="1" x14ac:dyDescent="0.15">
      <c r="A3" s="481"/>
      <c r="B3" s="491"/>
      <c r="C3" s="497"/>
      <c r="D3" s="451" t="s">
        <v>51</v>
      </c>
      <c r="E3" s="452" t="s">
        <v>195</v>
      </c>
      <c r="F3" s="442" t="s">
        <v>198</v>
      </c>
      <c r="G3" s="449" t="s">
        <v>197</v>
      </c>
      <c r="H3" s="449"/>
      <c r="I3" s="449"/>
      <c r="J3" s="449"/>
      <c r="K3" s="449"/>
      <c r="L3" s="450"/>
      <c r="M3" s="450"/>
      <c r="N3" s="455"/>
      <c r="O3" s="429" t="s">
        <v>54</v>
      </c>
      <c r="P3" s="430"/>
      <c r="Q3" s="489" t="s">
        <v>55</v>
      </c>
      <c r="R3" s="490"/>
      <c r="S3" s="426" t="s">
        <v>342</v>
      </c>
      <c r="T3" s="491"/>
      <c r="U3" s="431" t="s">
        <v>343</v>
      </c>
      <c r="V3" s="432"/>
      <c r="W3" s="430"/>
      <c r="X3" s="94"/>
      <c r="Y3" s="97"/>
    </row>
    <row r="4" spans="1:32" ht="12.75" customHeight="1" x14ac:dyDescent="0.15">
      <c r="A4" s="481"/>
      <c r="B4" s="491"/>
      <c r="C4" s="497"/>
      <c r="D4" s="451"/>
      <c r="E4" s="453"/>
      <c r="F4" s="443"/>
      <c r="G4" s="456" t="s">
        <v>56</v>
      </c>
      <c r="H4" s="442" t="s">
        <v>189</v>
      </c>
      <c r="I4" s="442" t="s">
        <v>199</v>
      </c>
      <c r="J4" s="442" t="s">
        <v>196</v>
      </c>
      <c r="K4" s="442" t="s">
        <v>190</v>
      </c>
      <c r="L4" s="442" t="s">
        <v>390</v>
      </c>
      <c r="M4" s="442" t="s">
        <v>391</v>
      </c>
      <c r="N4" s="465" t="s">
        <v>191</v>
      </c>
      <c r="O4" s="434" t="s">
        <v>159</v>
      </c>
      <c r="P4" s="435"/>
      <c r="Q4" s="427" t="s">
        <v>188</v>
      </c>
      <c r="R4" s="433"/>
      <c r="S4" s="434" t="s">
        <v>159</v>
      </c>
      <c r="T4" s="435"/>
      <c r="U4" s="427" t="s">
        <v>188</v>
      </c>
      <c r="V4" s="428"/>
      <c r="W4" s="99"/>
      <c r="X4" s="94"/>
      <c r="Y4" s="97"/>
    </row>
    <row r="5" spans="1:32" ht="11.25" customHeight="1" x14ac:dyDescent="0.15">
      <c r="A5" s="481"/>
      <c r="B5" s="491"/>
      <c r="C5" s="497"/>
      <c r="D5" s="451"/>
      <c r="E5" s="453"/>
      <c r="F5" s="443"/>
      <c r="G5" s="457"/>
      <c r="H5" s="443"/>
      <c r="I5" s="443"/>
      <c r="J5" s="443"/>
      <c r="K5" s="443"/>
      <c r="L5" s="443"/>
      <c r="M5" s="443"/>
      <c r="N5" s="466"/>
      <c r="O5" s="436" t="s">
        <v>309</v>
      </c>
      <c r="P5" s="436" t="s">
        <v>56</v>
      </c>
      <c r="Q5" s="442" t="s">
        <v>309</v>
      </c>
      <c r="R5" s="492" t="s">
        <v>56</v>
      </c>
      <c r="S5" s="436" t="s">
        <v>309</v>
      </c>
      <c r="T5" s="436" t="s">
        <v>56</v>
      </c>
      <c r="U5" s="442" t="s">
        <v>309</v>
      </c>
      <c r="V5" s="442" t="s">
        <v>56</v>
      </c>
      <c r="W5" s="94"/>
      <c r="X5" s="100"/>
      <c r="Y5" s="97"/>
      <c r="Z5" s="101"/>
      <c r="AA5" s="101"/>
    </row>
    <row r="6" spans="1:32" ht="59.25" customHeight="1" x14ac:dyDescent="0.15">
      <c r="A6" s="482"/>
      <c r="B6" s="491"/>
      <c r="C6" s="497"/>
      <c r="D6" s="451"/>
      <c r="E6" s="454"/>
      <c r="F6" s="444"/>
      <c r="G6" s="458"/>
      <c r="H6" s="444"/>
      <c r="I6" s="444"/>
      <c r="J6" s="444"/>
      <c r="K6" s="444"/>
      <c r="L6" s="444"/>
      <c r="M6" s="444"/>
      <c r="N6" s="467"/>
      <c r="O6" s="437"/>
      <c r="P6" s="437"/>
      <c r="Q6" s="444"/>
      <c r="R6" s="493"/>
      <c r="S6" s="437"/>
      <c r="T6" s="437"/>
      <c r="U6" s="444"/>
      <c r="V6" s="444"/>
      <c r="W6" s="102" t="s">
        <v>57</v>
      </c>
      <c r="X6" s="103" t="s">
        <v>57</v>
      </c>
      <c r="Y6" s="104"/>
      <c r="AC6" s="101"/>
      <c r="AD6" s="101"/>
      <c r="AE6" s="101"/>
      <c r="AF6" s="101"/>
    </row>
    <row r="7" spans="1:32" ht="13.5" customHeight="1" thickBot="1" x14ac:dyDescent="0.2">
      <c r="A7" s="105">
        <v>1</v>
      </c>
      <c r="B7" s="89">
        <v>2</v>
      </c>
      <c r="C7" s="88">
        <v>3</v>
      </c>
      <c r="D7" s="4">
        <v>4</v>
      </c>
      <c r="E7" s="106">
        <v>5</v>
      </c>
      <c r="F7" s="87">
        <v>6</v>
      </c>
      <c r="G7" s="107">
        <v>7</v>
      </c>
      <c r="H7" s="87">
        <v>8</v>
      </c>
      <c r="I7" s="87">
        <v>9</v>
      </c>
      <c r="J7" s="89">
        <v>10</v>
      </c>
      <c r="K7" s="89">
        <v>11</v>
      </c>
      <c r="L7" s="4">
        <v>12</v>
      </c>
      <c r="M7" s="87">
        <v>13</v>
      </c>
      <c r="N7" s="88">
        <v>14</v>
      </c>
      <c r="O7" s="4">
        <v>15</v>
      </c>
      <c r="P7" s="87">
        <v>16</v>
      </c>
      <c r="Q7" s="89">
        <v>17</v>
      </c>
      <c r="R7" s="33">
        <v>18</v>
      </c>
      <c r="S7" s="89">
        <v>19</v>
      </c>
      <c r="T7" s="89">
        <v>20</v>
      </c>
      <c r="U7" s="89">
        <v>21</v>
      </c>
      <c r="V7" s="87">
        <v>22</v>
      </c>
      <c r="W7" s="108" t="s">
        <v>40</v>
      </c>
      <c r="X7" s="94" t="s">
        <v>76</v>
      </c>
      <c r="Y7" s="97"/>
    </row>
    <row r="8" spans="1:32" ht="13.5" customHeight="1" thickBot="1" x14ac:dyDescent="0.2">
      <c r="A8" s="109"/>
      <c r="B8" s="2"/>
      <c r="C8" s="40"/>
      <c r="D8" s="41"/>
      <c r="E8" s="10"/>
      <c r="F8" s="43"/>
      <c r="G8" s="110">
        <f>O10+P10+Q10+R10+S10+T10+U10+V10</f>
        <v>2952</v>
      </c>
      <c r="H8" s="111"/>
      <c r="I8" s="11"/>
      <c r="J8" s="11"/>
      <c r="K8" s="11"/>
      <c r="L8" s="80"/>
      <c r="M8" s="80"/>
      <c r="N8" s="38"/>
      <c r="O8" s="478">
        <f>SUM(O10+P10)/17</f>
        <v>36</v>
      </c>
      <c r="P8" s="479"/>
      <c r="Q8" s="502">
        <f>(Q10+R10)/24</f>
        <v>36</v>
      </c>
      <c r="R8" s="503"/>
      <c r="S8" s="478">
        <f>(S10+T10)/17</f>
        <v>36</v>
      </c>
      <c r="T8" s="479"/>
      <c r="U8" s="461">
        <f>SUM(U10+V10)/24</f>
        <v>36</v>
      </c>
      <c r="V8" s="462"/>
      <c r="W8" s="112" t="e">
        <f t="shared" ref="W8" si="0">SUM(W10/17)</f>
        <v>#REF!</v>
      </c>
      <c r="X8" s="43"/>
      <c r="Y8" s="97"/>
    </row>
    <row r="9" spans="1:32" ht="13.5" hidden="1" customHeight="1" x14ac:dyDescent="0.15">
      <c r="A9" s="109"/>
      <c r="B9" s="2"/>
      <c r="C9" s="113" t="s">
        <v>77</v>
      </c>
      <c r="D9" s="114"/>
      <c r="E9" s="14"/>
      <c r="F9" s="115"/>
      <c r="G9" s="13"/>
      <c r="H9" s="11"/>
      <c r="I9" s="11"/>
      <c r="J9" s="11"/>
      <c r="K9" s="11"/>
      <c r="L9" s="80"/>
      <c r="M9" s="80"/>
      <c r="N9" s="47"/>
      <c r="O9" s="115"/>
      <c r="P9" s="116"/>
      <c r="Q9" s="117"/>
      <c r="R9" s="118"/>
      <c r="S9" s="117"/>
      <c r="T9" s="117"/>
      <c r="U9" s="117"/>
      <c r="V9" s="119"/>
      <c r="W9" s="120"/>
      <c r="X9" s="43"/>
      <c r="Y9" s="97"/>
    </row>
    <row r="10" spans="1:32" ht="13.5" customHeight="1" thickBot="1" x14ac:dyDescent="0.2">
      <c r="A10" s="109"/>
      <c r="B10" s="2"/>
      <c r="C10" s="40"/>
      <c r="D10" s="41"/>
      <c r="E10" s="321">
        <f t="shared" ref="E10:V10" si="1">E13+E34+E41+E48+E70</f>
        <v>2952</v>
      </c>
      <c r="F10" s="3">
        <f t="shared" si="1"/>
        <v>26</v>
      </c>
      <c r="G10" s="3">
        <f t="shared" si="1"/>
        <v>2926</v>
      </c>
      <c r="H10" s="124">
        <f t="shared" si="1"/>
        <v>1624</v>
      </c>
      <c r="I10" s="3">
        <f t="shared" si="1"/>
        <v>1176</v>
      </c>
      <c r="J10" s="3">
        <f t="shared" si="1"/>
        <v>940</v>
      </c>
      <c r="K10" s="124">
        <f t="shared" si="1"/>
        <v>288</v>
      </c>
      <c r="L10" s="3">
        <f t="shared" si="1"/>
        <v>24</v>
      </c>
      <c r="M10" s="3">
        <f t="shared" si="1"/>
        <v>66</v>
      </c>
      <c r="N10" s="122">
        <f t="shared" si="1"/>
        <v>396</v>
      </c>
      <c r="O10" s="321">
        <f t="shared" si="1"/>
        <v>4</v>
      </c>
      <c r="P10" s="322">
        <f t="shared" si="1"/>
        <v>608</v>
      </c>
      <c r="Q10" s="3">
        <f t="shared" si="1"/>
        <v>8</v>
      </c>
      <c r="R10" s="123">
        <f t="shared" si="1"/>
        <v>856</v>
      </c>
      <c r="S10" s="121">
        <f t="shared" si="1"/>
        <v>8</v>
      </c>
      <c r="T10" s="124">
        <f t="shared" si="1"/>
        <v>604</v>
      </c>
      <c r="U10" s="3">
        <f t="shared" si="1"/>
        <v>6</v>
      </c>
      <c r="V10" s="122">
        <f t="shared" si="1"/>
        <v>858</v>
      </c>
      <c r="W10" s="125" t="e">
        <f>SUM(#REF!+W34+W48)</f>
        <v>#REF!</v>
      </c>
      <c r="X10" s="115"/>
      <c r="Y10" s="335">
        <f t="shared" ref="Y10:Y11" si="2">O10+P10+Q10+R10+S10+T10+U10+V10</f>
        <v>2952</v>
      </c>
    </row>
    <row r="11" spans="1:32" ht="13.5" hidden="1" customHeight="1" thickBot="1" x14ac:dyDescent="0.2">
      <c r="A11" s="109"/>
      <c r="B11" s="115"/>
      <c r="C11" s="126" t="s">
        <v>77</v>
      </c>
      <c r="D11" s="127"/>
      <c r="E11" s="24"/>
      <c r="F11" s="83"/>
      <c r="G11" s="128"/>
      <c r="H11" s="83"/>
      <c r="I11" s="115"/>
      <c r="J11" s="24"/>
      <c r="K11" s="83"/>
      <c r="L11" s="129"/>
      <c r="M11" s="129"/>
      <c r="N11" s="130"/>
      <c r="O11" s="115"/>
      <c r="P11" s="24"/>
      <c r="Q11" s="131"/>
      <c r="R11" s="127"/>
      <c r="S11" s="24"/>
      <c r="T11" s="131"/>
      <c r="U11" s="24"/>
      <c r="V11" s="132"/>
      <c r="W11" s="115"/>
      <c r="X11" s="115"/>
      <c r="Y11" s="335">
        <f t="shared" si="2"/>
        <v>0</v>
      </c>
    </row>
    <row r="12" spans="1:32" ht="13.5" customHeight="1" thickBot="1" x14ac:dyDescent="0.2">
      <c r="A12" s="133"/>
      <c r="B12" s="134"/>
      <c r="C12" s="135"/>
      <c r="D12" s="136"/>
      <c r="E12" s="42"/>
      <c r="F12" s="137"/>
      <c r="G12" s="138"/>
      <c r="H12" s="137"/>
      <c r="I12" s="92"/>
      <c r="J12" s="42"/>
      <c r="K12" s="137"/>
      <c r="L12" s="134"/>
      <c r="M12" s="134"/>
      <c r="N12" s="139"/>
      <c r="O12" s="92"/>
      <c r="P12" s="15"/>
      <c r="Q12" s="92"/>
      <c r="R12" s="39"/>
      <c r="S12" s="181"/>
      <c r="T12" s="92"/>
      <c r="U12" s="15"/>
      <c r="V12" s="134"/>
      <c r="W12" s="115"/>
      <c r="X12" s="115"/>
      <c r="Y12" s="335"/>
    </row>
    <row r="13" spans="1:32" ht="13.5" customHeight="1" thickTop="1" thickBot="1" x14ac:dyDescent="0.2">
      <c r="A13" s="140"/>
      <c r="B13" s="85" t="s">
        <v>393</v>
      </c>
      <c r="C13" s="86" t="s">
        <v>386</v>
      </c>
      <c r="D13" s="141"/>
      <c r="E13" s="18">
        <f t="shared" ref="E13:V13" si="3">E15+E16+E17+E18+E22+E23+E24+E25+E26+E27+E28+E29+E30+E31+E33</f>
        <v>1476</v>
      </c>
      <c r="F13" s="18">
        <f t="shared" si="3"/>
        <v>0</v>
      </c>
      <c r="G13" s="18">
        <f t="shared" si="3"/>
        <v>1476</v>
      </c>
      <c r="H13" s="18">
        <f t="shared" si="3"/>
        <v>594</v>
      </c>
      <c r="I13" s="18">
        <f t="shared" si="3"/>
        <v>840</v>
      </c>
      <c r="J13" s="18">
        <f t="shared" si="3"/>
        <v>594</v>
      </c>
      <c r="K13" s="18">
        <f t="shared" si="3"/>
        <v>0</v>
      </c>
      <c r="L13" s="18">
        <f t="shared" si="3"/>
        <v>24</v>
      </c>
      <c r="M13" s="18">
        <f t="shared" si="3"/>
        <v>18</v>
      </c>
      <c r="N13" s="150">
        <f t="shared" si="3"/>
        <v>0</v>
      </c>
      <c r="O13" s="151">
        <f t="shared" si="3"/>
        <v>0</v>
      </c>
      <c r="P13" s="18">
        <f t="shared" si="3"/>
        <v>422</v>
      </c>
      <c r="Q13" s="18">
        <f t="shared" si="3"/>
        <v>0</v>
      </c>
      <c r="R13" s="150">
        <f t="shared" si="3"/>
        <v>562</v>
      </c>
      <c r="S13" s="151">
        <f t="shared" si="3"/>
        <v>0</v>
      </c>
      <c r="T13" s="18">
        <f t="shared" si="3"/>
        <v>274</v>
      </c>
      <c r="U13" s="18">
        <f t="shared" si="3"/>
        <v>0</v>
      </c>
      <c r="V13" s="142">
        <f t="shared" si="3"/>
        <v>218</v>
      </c>
      <c r="W13" s="115"/>
      <c r="X13" s="115"/>
      <c r="Y13" s="335">
        <f t="shared" ref="Y13" si="4">O13+P13+Q13+R13+S13+T13+U13+V13</f>
        <v>1476</v>
      </c>
    </row>
    <row r="14" spans="1:32" ht="13.5" customHeight="1" thickTop="1" x14ac:dyDescent="0.15">
      <c r="A14" s="486" t="s">
        <v>385</v>
      </c>
      <c r="B14" s="487"/>
      <c r="C14" s="488"/>
      <c r="D14" s="127"/>
      <c r="E14" s="24"/>
      <c r="F14" s="83"/>
      <c r="G14" s="128"/>
      <c r="H14" s="83"/>
      <c r="I14" s="83"/>
      <c r="J14" s="24"/>
      <c r="K14" s="83"/>
      <c r="L14" s="129"/>
      <c r="M14" s="129"/>
      <c r="N14" s="130"/>
      <c r="O14" s="115"/>
      <c r="P14" s="24"/>
      <c r="Q14" s="115"/>
      <c r="R14" s="127"/>
      <c r="S14" s="115"/>
      <c r="T14" s="115"/>
      <c r="U14" s="115"/>
      <c r="V14" s="129"/>
      <c r="W14" s="115"/>
      <c r="X14" s="115"/>
      <c r="Y14" s="335"/>
    </row>
    <row r="15" spans="1:32" ht="13.5" customHeight="1" x14ac:dyDescent="0.15">
      <c r="A15" s="483" t="s">
        <v>346</v>
      </c>
      <c r="B15" s="79" t="s">
        <v>347</v>
      </c>
      <c r="C15" s="143" t="s">
        <v>348</v>
      </c>
      <c r="D15" s="41" t="s">
        <v>389</v>
      </c>
      <c r="E15" s="10">
        <f>F15+G15</f>
        <v>98</v>
      </c>
      <c r="F15" s="2"/>
      <c r="G15" s="3">
        <f>I15+J15+K15+L15+M15+N15</f>
        <v>98</v>
      </c>
      <c r="H15" s="2"/>
      <c r="I15" s="2">
        <v>78</v>
      </c>
      <c r="J15" s="2"/>
      <c r="K15" s="2"/>
      <c r="L15" s="2">
        <v>14</v>
      </c>
      <c r="M15" s="2">
        <v>6</v>
      </c>
      <c r="N15" s="38"/>
      <c r="O15" s="10"/>
      <c r="P15" s="2">
        <v>36</v>
      </c>
      <c r="Q15" s="2"/>
      <c r="R15" s="38">
        <v>62</v>
      </c>
      <c r="S15" s="10"/>
      <c r="T15" s="2"/>
      <c r="U15" s="2"/>
      <c r="V15" s="2"/>
      <c r="W15" s="115"/>
      <c r="X15" s="115"/>
      <c r="Y15" s="335">
        <f>O15+P15+Q15+R15+S15+T15+U15+V15</f>
        <v>98</v>
      </c>
    </row>
    <row r="16" spans="1:32" ht="13.5" customHeight="1" x14ac:dyDescent="0.15">
      <c r="A16" s="484"/>
      <c r="B16" s="79" t="s">
        <v>349</v>
      </c>
      <c r="C16" s="143" t="s">
        <v>350</v>
      </c>
      <c r="D16" s="41" t="s">
        <v>163</v>
      </c>
      <c r="E16" s="10">
        <f t="shared" ref="E16:E33" si="5">F16+G16</f>
        <v>124</v>
      </c>
      <c r="F16" s="2"/>
      <c r="G16" s="3">
        <f t="shared" ref="G16:G33" si="6">I16+J16+K16+L16+M16+N16</f>
        <v>124</v>
      </c>
      <c r="H16" s="2"/>
      <c r="I16" s="2">
        <v>124</v>
      </c>
      <c r="J16" s="2"/>
      <c r="K16" s="2"/>
      <c r="L16" s="2"/>
      <c r="M16" s="2"/>
      <c r="N16" s="38"/>
      <c r="O16" s="10"/>
      <c r="P16" s="2"/>
      <c r="Q16" s="2"/>
      <c r="R16" s="38"/>
      <c r="S16" s="10"/>
      <c r="T16" s="2">
        <v>60</v>
      </c>
      <c r="U16" s="2"/>
      <c r="V16" s="2">
        <v>64</v>
      </c>
      <c r="W16" s="115"/>
      <c r="X16" s="115"/>
      <c r="Y16" s="335">
        <f t="shared" ref="Y16:Y70" si="7">O16+P16+Q16+R16+S16+T16+U16+V16</f>
        <v>124</v>
      </c>
    </row>
    <row r="17" spans="1:25" ht="22.5" customHeight="1" x14ac:dyDescent="0.15">
      <c r="A17" s="144" t="s">
        <v>351</v>
      </c>
      <c r="B17" s="79" t="s">
        <v>352</v>
      </c>
      <c r="C17" s="143" t="s">
        <v>353</v>
      </c>
      <c r="D17" s="41" t="s">
        <v>163</v>
      </c>
      <c r="E17" s="10">
        <f t="shared" si="5"/>
        <v>124</v>
      </c>
      <c r="F17" s="2"/>
      <c r="G17" s="3">
        <f t="shared" si="6"/>
        <v>124</v>
      </c>
      <c r="H17" s="2">
        <f t="shared" ref="H17:H33" si="8">J17</f>
        <v>124</v>
      </c>
      <c r="I17" s="2"/>
      <c r="J17" s="2">
        <v>124</v>
      </c>
      <c r="K17" s="2"/>
      <c r="L17" s="2"/>
      <c r="M17" s="2"/>
      <c r="N17" s="38"/>
      <c r="O17" s="10"/>
      <c r="P17" s="2">
        <v>34</v>
      </c>
      <c r="Q17" s="2"/>
      <c r="R17" s="38">
        <v>90</v>
      </c>
      <c r="S17" s="10"/>
      <c r="T17" s="2"/>
      <c r="U17" s="2"/>
      <c r="V17" s="2"/>
      <c r="W17" s="115"/>
      <c r="X17" s="115"/>
      <c r="Y17" s="335">
        <f t="shared" si="7"/>
        <v>124</v>
      </c>
    </row>
    <row r="18" spans="1:25" ht="13.5" customHeight="1" x14ac:dyDescent="0.15">
      <c r="A18" s="483" t="s">
        <v>354</v>
      </c>
      <c r="B18" s="79" t="s">
        <v>355</v>
      </c>
      <c r="C18" s="145" t="s">
        <v>356</v>
      </c>
      <c r="D18" s="41" t="s">
        <v>389</v>
      </c>
      <c r="E18" s="10">
        <f t="shared" si="5"/>
        <v>336</v>
      </c>
      <c r="F18" s="2"/>
      <c r="G18" s="3">
        <f t="shared" si="6"/>
        <v>336</v>
      </c>
      <c r="H18" s="2">
        <f t="shared" si="8"/>
        <v>110</v>
      </c>
      <c r="I18" s="2">
        <v>210</v>
      </c>
      <c r="J18" s="2">
        <f>J19+J20+J21</f>
        <v>110</v>
      </c>
      <c r="K18" s="2"/>
      <c r="L18" s="2">
        <v>10</v>
      </c>
      <c r="M18" s="2">
        <v>6</v>
      </c>
      <c r="N18" s="38"/>
      <c r="O18" s="10"/>
      <c r="P18" s="2">
        <v>72</v>
      </c>
      <c r="Q18" s="2"/>
      <c r="R18" s="38">
        <v>104</v>
      </c>
      <c r="S18" s="10"/>
      <c r="T18" s="2">
        <v>68</v>
      </c>
      <c r="U18" s="2"/>
      <c r="V18" s="2">
        <v>92</v>
      </c>
      <c r="W18" s="115"/>
      <c r="X18" s="115"/>
      <c r="Y18" s="335">
        <f t="shared" si="7"/>
        <v>336</v>
      </c>
    </row>
    <row r="19" spans="1:25" ht="21.75" customHeight="1" x14ac:dyDescent="0.15">
      <c r="A19" s="485"/>
      <c r="B19" s="79" t="s">
        <v>357</v>
      </c>
      <c r="C19" s="145" t="s">
        <v>358</v>
      </c>
      <c r="D19" s="41"/>
      <c r="E19" s="10">
        <f t="shared" si="5"/>
        <v>170</v>
      </c>
      <c r="F19" s="2"/>
      <c r="G19" s="3">
        <f t="shared" si="6"/>
        <v>170</v>
      </c>
      <c r="H19" s="2">
        <f t="shared" si="8"/>
        <v>54</v>
      </c>
      <c r="I19" s="2">
        <v>100</v>
      </c>
      <c r="J19" s="2">
        <v>54</v>
      </c>
      <c r="K19" s="2"/>
      <c r="L19" s="2">
        <v>10</v>
      </c>
      <c r="M19" s="2">
        <v>6</v>
      </c>
      <c r="N19" s="38"/>
      <c r="O19" s="10"/>
      <c r="P19" s="2">
        <v>42</v>
      </c>
      <c r="Q19" s="2"/>
      <c r="R19" s="38">
        <v>42</v>
      </c>
      <c r="S19" s="10"/>
      <c r="T19" s="2">
        <v>20</v>
      </c>
      <c r="U19" s="2"/>
      <c r="V19" s="2">
        <v>66</v>
      </c>
      <c r="W19" s="115"/>
      <c r="X19" s="115"/>
      <c r="Y19" s="335">
        <f t="shared" si="7"/>
        <v>170</v>
      </c>
    </row>
    <row r="20" spans="1:25" ht="13.5" customHeight="1" x14ac:dyDescent="0.15">
      <c r="A20" s="485"/>
      <c r="B20" s="79" t="s">
        <v>359</v>
      </c>
      <c r="C20" s="143" t="s">
        <v>360</v>
      </c>
      <c r="D20" s="41"/>
      <c r="E20" s="10">
        <f t="shared" si="5"/>
        <v>124</v>
      </c>
      <c r="F20" s="2"/>
      <c r="G20" s="3">
        <f t="shared" si="6"/>
        <v>124</v>
      </c>
      <c r="H20" s="2">
        <f t="shared" si="8"/>
        <v>42</v>
      </c>
      <c r="I20" s="2">
        <v>82</v>
      </c>
      <c r="J20" s="2">
        <v>42</v>
      </c>
      <c r="K20" s="2"/>
      <c r="L20" s="2"/>
      <c r="M20" s="2"/>
      <c r="N20" s="38"/>
      <c r="O20" s="10"/>
      <c r="P20" s="2">
        <v>30</v>
      </c>
      <c r="Q20" s="2"/>
      <c r="R20" s="38">
        <v>46</v>
      </c>
      <c r="S20" s="10"/>
      <c r="T20" s="2">
        <v>48</v>
      </c>
      <c r="U20" s="2"/>
      <c r="V20" s="2"/>
      <c r="W20" s="115"/>
      <c r="X20" s="115"/>
      <c r="Y20" s="335">
        <f t="shared" si="7"/>
        <v>124</v>
      </c>
    </row>
    <row r="21" spans="1:25" ht="13.5" customHeight="1" x14ac:dyDescent="0.15">
      <c r="A21" s="485"/>
      <c r="B21" s="79" t="s">
        <v>361</v>
      </c>
      <c r="C21" s="145" t="s">
        <v>362</v>
      </c>
      <c r="D21" s="41"/>
      <c r="E21" s="10">
        <f t="shared" si="5"/>
        <v>42</v>
      </c>
      <c r="F21" s="2"/>
      <c r="G21" s="3">
        <f t="shared" si="6"/>
        <v>42</v>
      </c>
      <c r="H21" s="2">
        <f t="shared" si="8"/>
        <v>14</v>
      </c>
      <c r="I21" s="2">
        <v>28</v>
      </c>
      <c r="J21" s="2">
        <v>14</v>
      </c>
      <c r="K21" s="2"/>
      <c r="L21" s="2"/>
      <c r="M21" s="2"/>
      <c r="N21" s="38"/>
      <c r="O21" s="10"/>
      <c r="P21" s="2"/>
      <c r="Q21" s="2"/>
      <c r="R21" s="38">
        <v>16</v>
      </c>
      <c r="S21" s="10"/>
      <c r="T21" s="2"/>
      <c r="U21" s="2"/>
      <c r="V21" s="2">
        <v>26</v>
      </c>
      <c r="W21" s="115"/>
      <c r="X21" s="115"/>
      <c r="Y21" s="335">
        <f t="shared" si="7"/>
        <v>42</v>
      </c>
    </row>
    <row r="22" spans="1:25" ht="13.5" customHeight="1" x14ac:dyDescent="0.15">
      <c r="A22" s="484"/>
      <c r="B22" s="79" t="s">
        <v>388</v>
      </c>
      <c r="C22" s="143" t="s">
        <v>363</v>
      </c>
      <c r="D22" s="41" t="s">
        <v>389</v>
      </c>
      <c r="E22" s="10">
        <f t="shared" si="5"/>
        <v>164</v>
      </c>
      <c r="F22" s="2"/>
      <c r="G22" s="3">
        <f t="shared" si="6"/>
        <v>164</v>
      </c>
      <c r="H22" s="2">
        <f t="shared" si="8"/>
        <v>158</v>
      </c>
      <c r="I22" s="2"/>
      <c r="J22" s="2">
        <v>158</v>
      </c>
      <c r="K22" s="2"/>
      <c r="L22" s="2"/>
      <c r="M22" s="2">
        <v>6</v>
      </c>
      <c r="N22" s="38"/>
      <c r="O22" s="10"/>
      <c r="P22" s="2">
        <v>68</v>
      </c>
      <c r="Q22" s="2"/>
      <c r="R22" s="38">
        <v>96</v>
      </c>
      <c r="S22" s="10"/>
      <c r="T22" s="2"/>
      <c r="U22" s="2"/>
      <c r="V22" s="2"/>
      <c r="W22" s="115"/>
      <c r="X22" s="115"/>
      <c r="Y22" s="335">
        <f t="shared" si="7"/>
        <v>164</v>
      </c>
    </row>
    <row r="23" spans="1:25" ht="13.5" customHeight="1" x14ac:dyDescent="0.15">
      <c r="A23" s="483" t="s">
        <v>364</v>
      </c>
      <c r="B23" s="79" t="s">
        <v>387</v>
      </c>
      <c r="C23" s="143" t="s">
        <v>365</v>
      </c>
      <c r="D23" s="41" t="s">
        <v>163</v>
      </c>
      <c r="E23" s="10">
        <f t="shared" si="5"/>
        <v>98</v>
      </c>
      <c r="F23" s="2"/>
      <c r="G23" s="3">
        <f t="shared" si="6"/>
        <v>98</v>
      </c>
      <c r="H23" s="2">
        <f t="shared" si="8"/>
        <v>30</v>
      </c>
      <c r="I23" s="2">
        <v>68</v>
      </c>
      <c r="J23" s="2">
        <v>30</v>
      </c>
      <c r="K23" s="2"/>
      <c r="L23" s="2"/>
      <c r="M23" s="2"/>
      <c r="N23" s="38"/>
      <c r="O23" s="10"/>
      <c r="P23" s="2">
        <v>34</v>
      </c>
      <c r="Q23" s="2"/>
      <c r="R23" s="38">
        <v>64</v>
      </c>
      <c r="S23" s="10"/>
      <c r="T23" s="2"/>
      <c r="U23" s="2"/>
      <c r="V23" s="2"/>
      <c r="W23" s="115"/>
      <c r="X23" s="115"/>
      <c r="Y23" s="335">
        <f t="shared" si="7"/>
        <v>98</v>
      </c>
    </row>
    <row r="24" spans="1:25" ht="13.5" customHeight="1" x14ac:dyDescent="0.15">
      <c r="A24" s="485"/>
      <c r="B24" s="79" t="s">
        <v>366</v>
      </c>
      <c r="C24" s="143" t="s">
        <v>367</v>
      </c>
      <c r="D24" s="41" t="s">
        <v>163</v>
      </c>
      <c r="E24" s="10">
        <f t="shared" si="5"/>
        <v>58</v>
      </c>
      <c r="F24" s="2"/>
      <c r="G24" s="3">
        <f t="shared" si="6"/>
        <v>58</v>
      </c>
      <c r="H24" s="2">
        <f t="shared" si="8"/>
        <v>22</v>
      </c>
      <c r="I24" s="2">
        <v>36</v>
      </c>
      <c r="J24" s="2">
        <v>22</v>
      </c>
      <c r="K24" s="2"/>
      <c r="L24" s="2"/>
      <c r="M24" s="2"/>
      <c r="N24" s="38"/>
      <c r="O24" s="10"/>
      <c r="P24" s="2">
        <v>34</v>
      </c>
      <c r="Q24" s="2"/>
      <c r="R24" s="38">
        <v>24</v>
      </c>
      <c r="S24" s="10"/>
      <c r="T24" s="2"/>
      <c r="U24" s="2"/>
      <c r="V24" s="2"/>
      <c r="W24" s="115"/>
      <c r="X24" s="115"/>
      <c r="Y24" s="335">
        <f t="shared" si="7"/>
        <v>58</v>
      </c>
    </row>
    <row r="25" spans="1:25" ht="13.5" customHeight="1" x14ac:dyDescent="0.15">
      <c r="A25" s="484"/>
      <c r="B25" s="79" t="s">
        <v>368</v>
      </c>
      <c r="C25" s="143" t="s">
        <v>369</v>
      </c>
      <c r="D25" s="41" t="s">
        <v>163</v>
      </c>
      <c r="E25" s="10">
        <f t="shared" si="5"/>
        <v>42</v>
      </c>
      <c r="F25" s="2"/>
      <c r="G25" s="3">
        <f t="shared" si="6"/>
        <v>42</v>
      </c>
      <c r="H25" s="2"/>
      <c r="I25" s="2">
        <v>42</v>
      </c>
      <c r="J25" s="2"/>
      <c r="K25" s="2"/>
      <c r="L25" s="2"/>
      <c r="M25" s="2"/>
      <c r="N25" s="38"/>
      <c r="O25" s="10"/>
      <c r="P25" s="2"/>
      <c r="Q25" s="2"/>
      <c r="R25" s="38"/>
      <c r="S25" s="10"/>
      <c r="T25" s="2">
        <v>42</v>
      </c>
      <c r="U25" s="2"/>
      <c r="V25" s="2"/>
      <c r="W25" s="115"/>
      <c r="X25" s="115"/>
      <c r="Y25" s="335">
        <f t="shared" si="7"/>
        <v>42</v>
      </c>
    </row>
    <row r="26" spans="1:25" ht="13.5" customHeight="1" x14ac:dyDescent="0.15">
      <c r="A26" s="483" t="s">
        <v>370</v>
      </c>
      <c r="B26" s="79" t="s">
        <v>371</v>
      </c>
      <c r="C26" s="143" t="s">
        <v>372</v>
      </c>
      <c r="D26" s="41" t="s">
        <v>163</v>
      </c>
      <c r="E26" s="10">
        <f t="shared" si="5"/>
        <v>82</v>
      </c>
      <c r="F26" s="2"/>
      <c r="G26" s="3">
        <f t="shared" si="6"/>
        <v>82</v>
      </c>
      <c r="H26" s="2"/>
      <c r="I26" s="2">
        <v>82</v>
      </c>
      <c r="J26" s="2"/>
      <c r="K26" s="2"/>
      <c r="L26" s="2"/>
      <c r="M26" s="2"/>
      <c r="N26" s="38"/>
      <c r="O26" s="10"/>
      <c r="P26" s="2">
        <v>34</v>
      </c>
      <c r="Q26" s="2"/>
      <c r="R26" s="38">
        <v>48</v>
      </c>
      <c r="S26" s="10"/>
      <c r="T26" s="2"/>
      <c r="U26" s="2"/>
      <c r="V26" s="2"/>
      <c r="W26" s="115"/>
      <c r="X26" s="115"/>
      <c r="Y26" s="335">
        <f t="shared" si="7"/>
        <v>82</v>
      </c>
    </row>
    <row r="27" spans="1:25" ht="13.5" customHeight="1" x14ac:dyDescent="0.15">
      <c r="A27" s="485"/>
      <c r="B27" s="79" t="s">
        <v>373</v>
      </c>
      <c r="C27" s="143" t="s">
        <v>374</v>
      </c>
      <c r="D27" s="41" t="s">
        <v>163</v>
      </c>
      <c r="E27" s="10">
        <f t="shared" si="5"/>
        <v>82</v>
      </c>
      <c r="F27" s="2"/>
      <c r="G27" s="3">
        <f t="shared" si="6"/>
        <v>82</v>
      </c>
      <c r="H27" s="2"/>
      <c r="I27" s="2">
        <v>82</v>
      </c>
      <c r="J27" s="2"/>
      <c r="K27" s="2"/>
      <c r="L27" s="2"/>
      <c r="M27" s="2"/>
      <c r="N27" s="38"/>
      <c r="O27" s="10"/>
      <c r="P27" s="2"/>
      <c r="Q27" s="2"/>
      <c r="R27" s="38"/>
      <c r="S27" s="10"/>
      <c r="T27" s="2">
        <v>42</v>
      </c>
      <c r="U27" s="2"/>
      <c r="V27" s="2">
        <v>40</v>
      </c>
      <c r="W27" s="115"/>
      <c r="X27" s="115"/>
      <c r="Y27" s="335">
        <f t="shared" si="7"/>
        <v>82</v>
      </c>
    </row>
    <row r="28" spans="1:25" ht="13.5" customHeight="1" x14ac:dyDescent="0.15">
      <c r="A28" s="484"/>
      <c r="B28" s="79" t="s">
        <v>375</v>
      </c>
      <c r="C28" s="143" t="s">
        <v>376</v>
      </c>
      <c r="D28" s="41" t="s">
        <v>163</v>
      </c>
      <c r="E28" s="10">
        <f t="shared" si="5"/>
        <v>42</v>
      </c>
      <c r="F28" s="2"/>
      <c r="G28" s="3">
        <f t="shared" si="6"/>
        <v>42</v>
      </c>
      <c r="H28" s="2"/>
      <c r="I28" s="2">
        <v>42</v>
      </c>
      <c r="J28" s="2"/>
      <c r="K28" s="2"/>
      <c r="L28" s="2"/>
      <c r="M28" s="2"/>
      <c r="N28" s="38"/>
      <c r="O28" s="10"/>
      <c r="P28" s="2"/>
      <c r="Q28" s="2"/>
      <c r="R28" s="38"/>
      <c r="S28" s="10"/>
      <c r="T28" s="2">
        <v>42</v>
      </c>
      <c r="U28" s="2"/>
      <c r="V28" s="2"/>
      <c r="W28" s="115"/>
      <c r="X28" s="115"/>
      <c r="Y28" s="335">
        <f t="shared" si="7"/>
        <v>42</v>
      </c>
    </row>
    <row r="29" spans="1:25" ht="28.5" customHeight="1" x14ac:dyDescent="0.15">
      <c r="A29" s="500" t="s">
        <v>377</v>
      </c>
      <c r="B29" s="79" t="s">
        <v>378</v>
      </c>
      <c r="C29" s="143" t="s">
        <v>255</v>
      </c>
      <c r="D29" s="41" t="s">
        <v>163</v>
      </c>
      <c r="E29" s="10">
        <f t="shared" si="5"/>
        <v>82</v>
      </c>
      <c r="F29" s="2"/>
      <c r="G29" s="3">
        <f t="shared" si="6"/>
        <v>82</v>
      </c>
      <c r="H29" s="2">
        <f t="shared" si="8"/>
        <v>80</v>
      </c>
      <c r="I29" s="2">
        <v>2</v>
      </c>
      <c r="J29" s="2">
        <v>80</v>
      </c>
      <c r="K29" s="2"/>
      <c r="L29" s="2"/>
      <c r="M29" s="2"/>
      <c r="N29" s="38"/>
      <c r="O29" s="10"/>
      <c r="P29" s="2">
        <v>34</v>
      </c>
      <c r="Q29" s="2"/>
      <c r="R29" s="38">
        <v>48</v>
      </c>
      <c r="S29" s="10"/>
      <c r="T29" s="2"/>
      <c r="U29" s="2"/>
      <c r="V29" s="2"/>
      <c r="W29" s="115"/>
      <c r="X29" s="115"/>
      <c r="Y29" s="335">
        <f t="shared" si="7"/>
        <v>82</v>
      </c>
    </row>
    <row r="30" spans="1:25" ht="13.5" customHeight="1" x14ac:dyDescent="0.15">
      <c r="A30" s="501"/>
      <c r="B30" s="79" t="s">
        <v>379</v>
      </c>
      <c r="C30" s="145" t="s">
        <v>380</v>
      </c>
      <c r="D30" s="41" t="s">
        <v>163</v>
      </c>
      <c r="E30" s="10">
        <f t="shared" si="5"/>
        <v>60</v>
      </c>
      <c r="F30" s="2"/>
      <c r="G30" s="3">
        <f t="shared" si="6"/>
        <v>60</v>
      </c>
      <c r="H30" s="2">
        <f t="shared" si="8"/>
        <v>24</v>
      </c>
      <c r="I30" s="2">
        <v>36</v>
      </c>
      <c r="J30" s="2">
        <v>24</v>
      </c>
      <c r="K30" s="2"/>
      <c r="L30" s="2"/>
      <c r="M30" s="2"/>
      <c r="N30" s="38"/>
      <c r="O30" s="10"/>
      <c r="P30" s="2">
        <v>34</v>
      </c>
      <c r="Q30" s="2"/>
      <c r="R30" s="38">
        <v>26</v>
      </c>
      <c r="S30" s="10"/>
      <c r="T30" s="2"/>
      <c r="U30" s="2"/>
      <c r="V30" s="2"/>
      <c r="W30" s="115"/>
      <c r="X30" s="115"/>
      <c r="Y30" s="335">
        <f t="shared" si="7"/>
        <v>60</v>
      </c>
    </row>
    <row r="31" spans="1:25" ht="21" customHeight="1" x14ac:dyDescent="0.15">
      <c r="A31" s="79"/>
      <c r="B31" s="79" t="s">
        <v>394</v>
      </c>
      <c r="C31" s="145" t="s">
        <v>382</v>
      </c>
      <c r="D31" s="27" t="s">
        <v>310</v>
      </c>
      <c r="E31" s="10">
        <f t="shared" si="5"/>
        <v>42</v>
      </c>
      <c r="F31" s="2"/>
      <c r="G31" s="3">
        <f t="shared" si="6"/>
        <v>42</v>
      </c>
      <c r="H31" s="2">
        <f t="shared" si="8"/>
        <v>24</v>
      </c>
      <c r="I31" s="2">
        <v>18</v>
      </c>
      <c r="J31" s="2">
        <v>24</v>
      </c>
      <c r="K31" s="2"/>
      <c r="L31" s="2"/>
      <c r="M31" s="2"/>
      <c r="N31" s="38"/>
      <c r="O31" s="10"/>
      <c r="P31" s="2"/>
      <c r="Q31" s="2"/>
      <c r="R31" s="38"/>
      <c r="S31" s="10"/>
      <c r="T31" s="2">
        <v>20</v>
      </c>
      <c r="U31" s="2"/>
      <c r="V31" s="2">
        <v>22</v>
      </c>
      <c r="W31" s="115"/>
      <c r="X31" s="115"/>
      <c r="Y31" s="335">
        <f t="shared" si="7"/>
        <v>42</v>
      </c>
    </row>
    <row r="32" spans="1:25" ht="13.5" customHeight="1" x14ac:dyDescent="0.15">
      <c r="A32" s="498" t="s">
        <v>383</v>
      </c>
      <c r="B32" s="499"/>
      <c r="C32" s="499"/>
      <c r="D32" s="146"/>
      <c r="E32" s="10"/>
      <c r="F32" s="2"/>
      <c r="G32" s="3"/>
      <c r="H32" s="2"/>
      <c r="I32" s="2"/>
      <c r="J32" s="2"/>
      <c r="K32" s="2"/>
      <c r="L32" s="2"/>
      <c r="M32" s="2"/>
      <c r="N32" s="38"/>
      <c r="O32" s="10"/>
      <c r="P32" s="2"/>
      <c r="Q32" s="2"/>
      <c r="R32" s="38"/>
      <c r="S32" s="10"/>
      <c r="T32" s="2"/>
      <c r="U32" s="2"/>
      <c r="V32" s="2"/>
      <c r="W32" s="115"/>
      <c r="X32" s="115"/>
      <c r="Y32" s="335"/>
    </row>
    <row r="33" spans="1:25" ht="21.75" customHeight="1" thickBot="1" x14ac:dyDescent="0.2">
      <c r="A33" s="147"/>
      <c r="B33" s="79" t="s">
        <v>381</v>
      </c>
      <c r="C33" s="143" t="s">
        <v>384</v>
      </c>
      <c r="D33" s="27" t="s">
        <v>310</v>
      </c>
      <c r="E33" s="10">
        <f t="shared" si="5"/>
        <v>42</v>
      </c>
      <c r="F33" s="42"/>
      <c r="G33" s="3">
        <f t="shared" si="6"/>
        <v>42</v>
      </c>
      <c r="H33" s="2">
        <f t="shared" si="8"/>
        <v>22</v>
      </c>
      <c r="I33" s="42">
        <v>20</v>
      </c>
      <c r="J33" s="42">
        <v>22</v>
      </c>
      <c r="K33" s="42"/>
      <c r="L33" s="15"/>
      <c r="M33" s="92"/>
      <c r="N33" s="139"/>
      <c r="O33" s="17"/>
      <c r="P33" s="42">
        <v>42</v>
      </c>
      <c r="Q33" s="81"/>
      <c r="R33" s="39"/>
      <c r="S33" s="16"/>
      <c r="T33" s="15"/>
      <c r="U33" s="17"/>
      <c r="V33" s="92"/>
      <c r="W33" s="115"/>
      <c r="X33" s="115"/>
      <c r="Y33" s="335">
        <f t="shared" si="7"/>
        <v>42</v>
      </c>
    </row>
    <row r="34" spans="1:25" ht="13.5" customHeight="1" thickTop="1" thickBot="1" x14ac:dyDescent="0.2">
      <c r="A34" s="148"/>
      <c r="B34" s="18" t="s">
        <v>250</v>
      </c>
      <c r="C34" s="32" t="s">
        <v>409</v>
      </c>
      <c r="D34" s="141"/>
      <c r="E34" s="18">
        <f t="shared" ref="E34:V34" si="9">E35+E36+E37+E38+E39+E40</f>
        <v>216</v>
      </c>
      <c r="F34" s="18">
        <f t="shared" si="9"/>
        <v>0</v>
      </c>
      <c r="G34" s="18">
        <f t="shared" si="9"/>
        <v>216</v>
      </c>
      <c r="H34" s="18">
        <f t="shared" si="9"/>
        <v>132</v>
      </c>
      <c r="I34" s="18">
        <f t="shared" si="9"/>
        <v>84</v>
      </c>
      <c r="J34" s="18">
        <f t="shared" si="9"/>
        <v>132</v>
      </c>
      <c r="K34" s="18">
        <f t="shared" si="9"/>
        <v>0</v>
      </c>
      <c r="L34" s="18">
        <f t="shared" si="9"/>
        <v>0</v>
      </c>
      <c r="M34" s="18">
        <f t="shared" si="9"/>
        <v>0</v>
      </c>
      <c r="N34" s="149">
        <f t="shared" si="9"/>
        <v>0</v>
      </c>
      <c r="O34" s="18">
        <f t="shared" si="9"/>
        <v>0</v>
      </c>
      <c r="P34" s="18">
        <f t="shared" si="9"/>
        <v>0</v>
      </c>
      <c r="Q34" s="18">
        <f t="shared" si="9"/>
        <v>0</v>
      </c>
      <c r="R34" s="150">
        <f t="shared" si="9"/>
        <v>36</v>
      </c>
      <c r="S34" s="151">
        <f t="shared" si="9"/>
        <v>0</v>
      </c>
      <c r="T34" s="18">
        <f t="shared" si="9"/>
        <v>144</v>
      </c>
      <c r="U34" s="18">
        <f t="shared" si="9"/>
        <v>0</v>
      </c>
      <c r="V34" s="18">
        <f t="shared" si="9"/>
        <v>36</v>
      </c>
      <c r="W34" s="152">
        <f>SUM(W42:W47)</f>
        <v>0</v>
      </c>
      <c r="X34" s="153"/>
      <c r="Y34" s="335">
        <f t="shared" si="7"/>
        <v>216</v>
      </c>
    </row>
    <row r="35" spans="1:25" ht="13.5" customHeight="1" thickTop="1" x14ac:dyDescent="0.15">
      <c r="A35" s="154"/>
      <c r="B35" s="14" t="s">
        <v>252</v>
      </c>
      <c r="C35" s="51" t="s">
        <v>253</v>
      </c>
      <c r="D35" s="26" t="s">
        <v>163</v>
      </c>
      <c r="E35" s="11">
        <f>F35+G35</f>
        <v>36</v>
      </c>
      <c r="F35" s="11"/>
      <c r="G35" s="13">
        <f>I35+J35+K35+L35+M35+N35</f>
        <v>36</v>
      </c>
      <c r="H35" s="11">
        <f>J35</f>
        <v>16</v>
      </c>
      <c r="I35" s="11">
        <v>20</v>
      </c>
      <c r="J35" s="11">
        <v>16</v>
      </c>
      <c r="K35" s="11"/>
      <c r="L35" s="80"/>
      <c r="M35" s="80"/>
      <c r="N35" s="47"/>
      <c r="O35" s="14"/>
      <c r="P35" s="11"/>
      <c r="Q35" s="11"/>
      <c r="R35" s="47"/>
      <c r="S35" s="14"/>
      <c r="T35" s="11">
        <v>36</v>
      </c>
      <c r="U35" s="11"/>
      <c r="V35" s="11"/>
      <c r="W35" s="155"/>
      <c r="X35" s="156"/>
      <c r="Y35" s="335">
        <f t="shared" si="7"/>
        <v>36</v>
      </c>
    </row>
    <row r="36" spans="1:25" ht="22.5" customHeight="1" x14ac:dyDescent="0.15">
      <c r="A36" s="109"/>
      <c r="B36" s="10" t="s">
        <v>258</v>
      </c>
      <c r="C36" s="44" t="s">
        <v>254</v>
      </c>
      <c r="D36" s="26" t="s">
        <v>163</v>
      </c>
      <c r="E36" s="2">
        <f t="shared" ref="E36:E40" si="10">F36+G36</f>
        <v>36</v>
      </c>
      <c r="F36" s="2"/>
      <c r="G36" s="13">
        <f t="shared" ref="G36:G40" si="11">I36+J36+K36+L36+M36+N36</f>
        <v>36</v>
      </c>
      <c r="H36" s="2">
        <f t="shared" ref="H36:H40" si="12">J36</f>
        <v>36</v>
      </c>
      <c r="I36" s="2"/>
      <c r="J36" s="2">
        <v>36</v>
      </c>
      <c r="K36" s="2"/>
      <c r="L36" s="7"/>
      <c r="M36" s="7"/>
      <c r="N36" s="38"/>
      <c r="O36" s="10"/>
      <c r="P36" s="2"/>
      <c r="Q36" s="2"/>
      <c r="R36" s="38"/>
      <c r="S36" s="10"/>
      <c r="T36" s="2">
        <v>36</v>
      </c>
      <c r="U36" s="2"/>
      <c r="V36" s="2"/>
      <c r="W36" s="155"/>
      <c r="X36" s="156"/>
      <c r="Y36" s="335">
        <f t="shared" si="7"/>
        <v>36</v>
      </c>
    </row>
    <row r="37" spans="1:25" ht="13.5" customHeight="1" x14ac:dyDescent="0.15">
      <c r="A37" s="109"/>
      <c r="B37" s="10" t="s">
        <v>259</v>
      </c>
      <c r="C37" s="37" t="s">
        <v>23</v>
      </c>
      <c r="D37" s="26" t="s">
        <v>163</v>
      </c>
      <c r="E37" s="2">
        <f t="shared" si="10"/>
        <v>36</v>
      </c>
      <c r="F37" s="2"/>
      <c r="G37" s="13">
        <f t="shared" si="11"/>
        <v>36</v>
      </c>
      <c r="H37" s="2">
        <f t="shared" si="12"/>
        <v>10</v>
      </c>
      <c r="I37" s="2">
        <v>26</v>
      </c>
      <c r="J37" s="2">
        <v>10</v>
      </c>
      <c r="K37" s="2"/>
      <c r="L37" s="7"/>
      <c r="M37" s="7"/>
      <c r="N37" s="38"/>
      <c r="O37" s="10"/>
      <c r="P37" s="2"/>
      <c r="Q37" s="2"/>
      <c r="R37" s="38"/>
      <c r="S37" s="10"/>
      <c r="T37" s="2"/>
      <c r="U37" s="2"/>
      <c r="V37" s="2">
        <v>36</v>
      </c>
      <c r="W37" s="155"/>
      <c r="X37" s="156"/>
      <c r="Y37" s="335">
        <f t="shared" si="7"/>
        <v>36</v>
      </c>
    </row>
    <row r="38" spans="1:25" ht="13.5" customHeight="1" x14ac:dyDescent="0.15">
      <c r="A38" s="109"/>
      <c r="B38" s="10" t="s">
        <v>260</v>
      </c>
      <c r="C38" s="37" t="s">
        <v>255</v>
      </c>
      <c r="D38" s="26" t="s">
        <v>163</v>
      </c>
      <c r="E38" s="2">
        <f t="shared" si="10"/>
        <v>36</v>
      </c>
      <c r="F38" s="2"/>
      <c r="G38" s="13">
        <f t="shared" si="11"/>
        <v>36</v>
      </c>
      <c r="H38" s="2">
        <f t="shared" si="12"/>
        <v>34</v>
      </c>
      <c r="I38" s="2">
        <v>2</v>
      </c>
      <c r="J38" s="2">
        <v>34</v>
      </c>
      <c r="K38" s="2"/>
      <c r="L38" s="7"/>
      <c r="M38" s="7"/>
      <c r="N38" s="38"/>
      <c r="O38" s="10"/>
      <c r="P38" s="2"/>
      <c r="Q38" s="2"/>
      <c r="R38" s="38"/>
      <c r="S38" s="10"/>
      <c r="T38" s="2">
        <v>36</v>
      </c>
      <c r="U38" s="2"/>
      <c r="V38" s="2"/>
      <c r="W38" s="155"/>
      <c r="X38" s="156"/>
      <c r="Y38" s="335">
        <f t="shared" si="7"/>
        <v>36</v>
      </c>
    </row>
    <row r="39" spans="1:25" ht="23.25" customHeight="1" x14ac:dyDescent="0.15">
      <c r="A39" s="109"/>
      <c r="B39" s="10" t="s">
        <v>261</v>
      </c>
      <c r="C39" s="37" t="s">
        <v>256</v>
      </c>
      <c r="D39" s="34" t="s">
        <v>310</v>
      </c>
      <c r="E39" s="2">
        <f t="shared" si="10"/>
        <v>36</v>
      </c>
      <c r="F39" s="2"/>
      <c r="G39" s="13">
        <f t="shared" si="11"/>
        <v>36</v>
      </c>
      <c r="H39" s="2">
        <f t="shared" si="12"/>
        <v>16</v>
      </c>
      <c r="I39" s="2">
        <v>20</v>
      </c>
      <c r="J39" s="2">
        <v>16</v>
      </c>
      <c r="K39" s="2"/>
      <c r="L39" s="7"/>
      <c r="M39" s="7"/>
      <c r="N39" s="38"/>
      <c r="O39" s="10"/>
      <c r="P39" s="2"/>
      <c r="Q39" s="2"/>
      <c r="R39" s="38">
        <v>36</v>
      </c>
      <c r="S39" s="10"/>
      <c r="T39" s="2"/>
      <c r="U39" s="2"/>
      <c r="V39" s="2"/>
      <c r="W39" s="155"/>
      <c r="X39" s="156"/>
      <c r="Y39" s="335">
        <f t="shared" si="7"/>
        <v>36</v>
      </c>
    </row>
    <row r="40" spans="1:25" ht="22.5" customHeight="1" thickBot="1" x14ac:dyDescent="0.2">
      <c r="A40" s="147"/>
      <c r="B40" s="17" t="s">
        <v>262</v>
      </c>
      <c r="C40" s="29" t="s">
        <v>257</v>
      </c>
      <c r="D40" s="52" t="s">
        <v>310</v>
      </c>
      <c r="E40" s="15">
        <f t="shared" si="10"/>
        <v>36</v>
      </c>
      <c r="F40" s="15"/>
      <c r="G40" s="13">
        <f t="shared" si="11"/>
        <v>36</v>
      </c>
      <c r="H40" s="15">
        <f t="shared" si="12"/>
        <v>20</v>
      </c>
      <c r="I40" s="15">
        <v>16</v>
      </c>
      <c r="J40" s="15">
        <v>20</v>
      </c>
      <c r="K40" s="15"/>
      <c r="L40" s="81"/>
      <c r="M40" s="81"/>
      <c r="N40" s="39"/>
      <c r="O40" s="17"/>
      <c r="P40" s="15"/>
      <c r="Q40" s="15"/>
      <c r="R40" s="39"/>
      <c r="S40" s="17"/>
      <c r="T40" s="15">
        <v>36</v>
      </c>
      <c r="U40" s="15"/>
      <c r="V40" s="15"/>
      <c r="W40" s="155"/>
      <c r="X40" s="156"/>
      <c r="Y40" s="335">
        <f t="shared" si="7"/>
        <v>36</v>
      </c>
    </row>
    <row r="41" spans="1:25" ht="13.5" customHeight="1" thickTop="1" thickBot="1" x14ac:dyDescent="0.2">
      <c r="A41" s="148"/>
      <c r="B41" s="18" t="s">
        <v>144</v>
      </c>
      <c r="C41" s="32" t="s">
        <v>311</v>
      </c>
      <c r="D41" s="157"/>
      <c r="E41" s="18">
        <f>E42+E43+E44+E45+E46+E47</f>
        <v>216</v>
      </c>
      <c r="F41" s="18">
        <f t="shared" ref="F41:V41" si="13">F42+F43+F44+F45+F46+F47</f>
        <v>2</v>
      </c>
      <c r="G41" s="18">
        <f t="shared" si="13"/>
        <v>214</v>
      </c>
      <c r="H41" s="18">
        <f t="shared" si="13"/>
        <v>98</v>
      </c>
      <c r="I41" s="18">
        <f t="shared" si="13"/>
        <v>116</v>
      </c>
      <c r="J41" s="18">
        <f t="shared" si="13"/>
        <v>98</v>
      </c>
      <c r="K41" s="18">
        <f t="shared" si="13"/>
        <v>0</v>
      </c>
      <c r="L41" s="18">
        <f t="shared" si="13"/>
        <v>0</v>
      </c>
      <c r="M41" s="18">
        <f t="shared" si="13"/>
        <v>0</v>
      </c>
      <c r="N41" s="150">
        <f t="shared" si="13"/>
        <v>0</v>
      </c>
      <c r="O41" s="151">
        <f t="shared" si="13"/>
        <v>0</v>
      </c>
      <c r="P41" s="18">
        <f t="shared" si="13"/>
        <v>108</v>
      </c>
      <c r="Q41" s="18">
        <f t="shared" si="13"/>
        <v>0</v>
      </c>
      <c r="R41" s="150">
        <f t="shared" si="13"/>
        <v>72</v>
      </c>
      <c r="S41" s="151">
        <f t="shared" si="13"/>
        <v>0</v>
      </c>
      <c r="T41" s="18">
        <f t="shared" si="13"/>
        <v>0</v>
      </c>
      <c r="U41" s="18">
        <f t="shared" si="13"/>
        <v>2</v>
      </c>
      <c r="V41" s="18">
        <f t="shared" si="13"/>
        <v>34</v>
      </c>
      <c r="W41" s="155"/>
      <c r="X41" s="156"/>
      <c r="Y41" s="335">
        <f t="shared" si="7"/>
        <v>216</v>
      </c>
    </row>
    <row r="42" spans="1:25" ht="24" customHeight="1" thickTop="1" x14ac:dyDescent="0.15">
      <c r="A42" s="154"/>
      <c r="B42" s="14" t="s">
        <v>146</v>
      </c>
      <c r="C42" s="31" t="s">
        <v>145</v>
      </c>
      <c r="D42" s="27" t="s">
        <v>310</v>
      </c>
      <c r="E42" s="14">
        <f>F42+G42</f>
        <v>36</v>
      </c>
      <c r="F42" s="12"/>
      <c r="G42" s="13">
        <f>I42+J42+K42+L42+M42+N42</f>
        <v>36</v>
      </c>
      <c r="H42" s="11">
        <f>J42</f>
        <v>16</v>
      </c>
      <c r="I42" s="11">
        <v>20</v>
      </c>
      <c r="J42" s="14">
        <v>16</v>
      </c>
      <c r="K42" s="11"/>
      <c r="L42" s="80"/>
      <c r="M42" s="80"/>
      <c r="N42" s="47"/>
      <c r="O42" s="43"/>
      <c r="P42" s="11"/>
      <c r="Q42" s="14"/>
      <c r="R42" s="47">
        <v>36</v>
      </c>
      <c r="S42" s="14"/>
      <c r="T42" s="14"/>
      <c r="U42" s="14"/>
      <c r="V42" s="11"/>
      <c r="W42" s="94"/>
      <c r="X42" s="94"/>
      <c r="Y42" s="335">
        <f t="shared" si="7"/>
        <v>36</v>
      </c>
    </row>
    <row r="43" spans="1:25" ht="13.5" customHeight="1" x14ac:dyDescent="0.15">
      <c r="A43" s="109"/>
      <c r="B43" s="10" t="s">
        <v>147</v>
      </c>
      <c r="C43" s="37" t="s">
        <v>21</v>
      </c>
      <c r="D43" s="33" t="s">
        <v>163</v>
      </c>
      <c r="E43" s="24">
        <f t="shared" ref="E43:E47" si="14">F43+G43</f>
        <v>36</v>
      </c>
      <c r="F43" s="12"/>
      <c r="G43" s="13">
        <f t="shared" ref="G43:G47" si="15">I43+J43+K43+L43+M43+N43</f>
        <v>36</v>
      </c>
      <c r="H43" s="11">
        <f t="shared" ref="H43:H47" si="16">J43</f>
        <v>16</v>
      </c>
      <c r="I43" s="2">
        <v>20</v>
      </c>
      <c r="J43" s="10">
        <v>16</v>
      </c>
      <c r="K43" s="2"/>
      <c r="L43" s="7"/>
      <c r="M43" s="7"/>
      <c r="N43" s="38"/>
      <c r="O43" s="43"/>
      <c r="P43" s="2"/>
      <c r="Q43" s="10"/>
      <c r="R43" s="38">
        <v>36</v>
      </c>
      <c r="S43" s="10"/>
      <c r="T43" s="10"/>
      <c r="U43" s="10"/>
      <c r="V43" s="2"/>
      <c r="W43" s="94"/>
      <c r="X43" s="94"/>
      <c r="Y43" s="335">
        <f t="shared" si="7"/>
        <v>36</v>
      </c>
    </row>
    <row r="44" spans="1:25" ht="13.5" customHeight="1" x14ac:dyDescent="0.15">
      <c r="A44" s="109"/>
      <c r="B44" s="10" t="s">
        <v>148</v>
      </c>
      <c r="C44" s="37" t="s">
        <v>263</v>
      </c>
      <c r="D44" s="33" t="s">
        <v>163</v>
      </c>
      <c r="E44" s="25">
        <f t="shared" si="14"/>
        <v>36</v>
      </c>
      <c r="F44" s="12"/>
      <c r="G44" s="13">
        <f t="shared" si="15"/>
        <v>36</v>
      </c>
      <c r="H44" s="11">
        <f t="shared" si="16"/>
        <v>16</v>
      </c>
      <c r="I44" s="2">
        <v>20</v>
      </c>
      <c r="J44" s="2">
        <v>16</v>
      </c>
      <c r="K44" s="2"/>
      <c r="L44" s="7"/>
      <c r="M44" s="7"/>
      <c r="N44" s="38"/>
      <c r="O44" s="43"/>
      <c r="P44" s="2">
        <v>36</v>
      </c>
      <c r="Q44" s="10"/>
      <c r="R44" s="38"/>
      <c r="S44" s="10"/>
      <c r="T44" s="10"/>
      <c r="U44" s="10"/>
      <c r="V44" s="2"/>
      <c r="W44" s="94"/>
      <c r="X44" s="94"/>
      <c r="Y44" s="335">
        <f t="shared" si="7"/>
        <v>36</v>
      </c>
    </row>
    <row r="45" spans="1:25" ht="13.5" customHeight="1" x14ac:dyDescent="0.15">
      <c r="A45" s="109"/>
      <c r="B45" s="10" t="s">
        <v>149</v>
      </c>
      <c r="C45" s="37" t="s">
        <v>22</v>
      </c>
      <c r="D45" s="33" t="s">
        <v>163</v>
      </c>
      <c r="E45" s="25">
        <f t="shared" si="14"/>
        <v>36</v>
      </c>
      <c r="F45" s="12"/>
      <c r="G45" s="13">
        <f t="shared" si="15"/>
        <v>36</v>
      </c>
      <c r="H45" s="11">
        <f t="shared" si="16"/>
        <v>16</v>
      </c>
      <c r="I45" s="2">
        <v>20</v>
      </c>
      <c r="J45" s="2">
        <v>16</v>
      </c>
      <c r="K45" s="2"/>
      <c r="L45" s="7"/>
      <c r="M45" s="7"/>
      <c r="N45" s="38"/>
      <c r="O45" s="43"/>
      <c r="P45" s="2">
        <v>36</v>
      </c>
      <c r="Q45" s="10"/>
      <c r="R45" s="38"/>
      <c r="S45" s="10"/>
      <c r="T45" s="10"/>
      <c r="U45" s="10"/>
      <c r="V45" s="2"/>
      <c r="W45" s="94"/>
      <c r="X45" s="94"/>
      <c r="Y45" s="335">
        <f t="shared" si="7"/>
        <v>36</v>
      </c>
    </row>
    <row r="46" spans="1:25" ht="18" customHeight="1" x14ac:dyDescent="0.15">
      <c r="A46" s="109"/>
      <c r="B46" s="76" t="s">
        <v>283</v>
      </c>
      <c r="C46" s="35" t="s">
        <v>407</v>
      </c>
      <c r="D46" s="34" t="s">
        <v>310</v>
      </c>
      <c r="E46" s="25">
        <f t="shared" si="14"/>
        <v>36</v>
      </c>
      <c r="F46" s="12"/>
      <c r="G46" s="13">
        <f t="shared" si="15"/>
        <v>36</v>
      </c>
      <c r="H46" s="11">
        <f t="shared" si="16"/>
        <v>0</v>
      </c>
      <c r="I46" s="2">
        <v>36</v>
      </c>
      <c r="J46" s="7"/>
      <c r="K46" s="7"/>
      <c r="L46" s="7"/>
      <c r="M46" s="7"/>
      <c r="N46" s="38"/>
      <c r="O46" s="43"/>
      <c r="P46" s="2">
        <v>36</v>
      </c>
      <c r="Q46" s="10"/>
      <c r="R46" s="38"/>
      <c r="S46" s="10"/>
      <c r="T46" s="10"/>
      <c r="U46" s="10"/>
      <c r="V46" s="2"/>
      <c r="W46" s="4"/>
      <c r="X46" s="94"/>
      <c r="Y46" s="335">
        <f t="shared" si="7"/>
        <v>36</v>
      </c>
    </row>
    <row r="47" spans="1:25" ht="37.5" customHeight="1" thickBot="1" x14ac:dyDescent="0.2">
      <c r="A47" s="147"/>
      <c r="B47" s="77" t="s">
        <v>284</v>
      </c>
      <c r="C47" s="36" t="s">
        <v>408</v>
      </c>
      <c r="D47" s="34" t="s">
        <v>310</v>
      </c>
      <c r="E47" s="17">
        <f t="shared" si="14"/>
        <v>36</v>
      </c>
      <c r="F47" s="12">
        <v>2</v>
      </c>
      <c r="G47" s="13">
        <f t="shared" si="15"/>
        <v>34</v>
      </c>
      <c r="H47" s="11">
        <f t="shared" si="16"/>
        <v>34</v>
      </c>
      <c r="I47" s="15"/>
      <c r="J47" s="16">
        <v>34</v>
      </c>
      <c r="K47" s="15"/>
      <c r="L47" s="81"/>
      <c r="M47" s="81"/>
      <c r="N47" s="39"/>
      <c r="O47" s="43"/>
      <c r="P47" s="2"/>
      <c r="Q47" s="25"/>
      <c r="R47" s="158"/>
      <c r="S47" s="25"/>
      <c r="T47" s="25"/>
      <c r="U47" s="25">
        <v>2</v>
      </c>
      <c r="V47" s="17">
        <v>34</v>
      </c>
      <c r="W47" s="4"/>
      <c r="X47" s="94"/>
      <c r="Y47" s="335">
        <f t="shared" si="7"/>
        <v>36</v>
      </c>
    </row>
    <row r="48" spans="1:25" ht="13.5" customHeight="1" thickTop="1" thickBot="1" x14ac:dyDescent="0.2">
      <c r="A48" s="159"/>
      <c r="B48" s="18" t="s">
        <v>150</v>
      </c>
      <c r="C48" s="32" t="s">
        <v>312</v>
      </c>
      <c r="D48" s="28"/>
      <c r="E48" s="18">
        <f t="shared" ref="E48:V48" si="17">E50+E58+E64</f>
        <v>1008</v>
      </c>
      <c r="F48" s="18">
        <f t="shared" si="17"/>
        <v>24</v>
      </c>
      <c r="G48" s="18">
        <f t="shared" si="17"/>
        <v>984</v>
      </c>
      <c r="H48" s="18">
        <f t="shared" si="17"/>
        <v>800</v>
      </c>
      <c r="I48" s="18">
        <f t="shared" si="17"/>
        <v>136</v>
      </c>
      <c r="J48" s="18">
        <f t="shared" si="17"/>
        <v>116</v>
      </c>
      <c r="K48" s="18">
        <f t="shared" si="17"/>
        <v>288</v>
      </c>
      <c r="L48" s="18">
        <f t="shared" si="17"/>
        <v>0</v>
      </c>
      <c r="M48" s="18">
        <f t="shared" si="17"/>
        <v>48</v>
      </c>
      <c r="N48" s="18">
        <f t="shared" si="17"/>
        <v>396</v>
      </c>
      <c r="O48" s="18">
        <f t="shared" si="17"/>
        <v>4</v>
      </c>
      <c r="P48" s="18">
        <f t="shared" si="17"/>
        <v>78</v>
      </c>
      <c r="Q48" s="18">
        <f t="shared" si="17"/>
        <v>8</v>
      </c>
      <c r="R48" s="150">
        <f t="shared" si="17"/>
        <v>186</v>
      </c>
      <c r="S48" s="151">
        <f t="shared" si="17"/>
        <v>8</v>
      </c>
      <c r="T48" s="18">
        <f t="shared" si="17"/>
        <v>186</v>
      </c>
      <c r="U48" s="18">
        <f t="shared" si="17"/>
        <v>4</v>
      </c>
      <c r="V48" s="18">
        <f t="shared" si="17"/>
        <v>534</v>
      </c>
      <c r="W48" s="160" t="e">
        <f>SUM(W50+W64+#REF!+#REF!+#REF!)</f>
        <v>#REF!</v>
      </c>
      <c r="X48" s="161"/>
      <c r="Y48" s="335">
        <f t="shared" si="7"/>
        <v>1008</v>
      </c>
    </row>
    <row r="49" spans="1:25" ht="13.5" customHeight="1" thickTop="1" thickBot="1" x14ac:dyDescent="0.2">
      <c r="A49" s="162"/>
      <c r="B49" s="78" t="s">
        <v>151</v>
      </c>
      <c r="C49" s="163" t="s">
        <v>24</v>
      </c>
      <c r="D49" s="164"/>
      <c r="E49" s="78"/>
      <c r="F49" s="165"/>
      <c r="G49" s="165"/>
      <c r="H49" s="165"/>
      <c r="I49" s="165"/>
      <c r="J49" s="165"/>
      <c r="K49" s="165"/>
      <c r="L49" s="166"/>
      <c r="M49" s="166"/>
      <c r="N49" s="167"/>
      <c r="O49" s="90"/>
      <c r="P49" s="2"/>
      <c r="Q49" s="2"/>
      <c r="R49" s="38"/>
      <c r="S49" s="10"/>
      <c r="T49" s="2"/>
      <c r="U49" s="2"/>
      <c r="V49" s="168"/>
      <c r="W49" s="169"/>
      <c r="X49" s="153"/>
      <c r="Y49" s="335"/>
    </row>
    <row r="50" spans="1:25" ht="36.75" customHeight="1" thickTop="1" thickBot="1" x14ac:dyDescent="0.2">
      <c r="A50" s="170"/>
      <c r="B50" s="18" t="s">
        <v>152</v>
      </c>
      <c r="C50" s="30" t="s">
        <v>266</v>
      </c>
      <c r="D50" s="46" t="s">
        <v>416</v>
      </c>
      <c r="E50" s="18">
        <f>SUM(E51:E57)</f>
        <v>278</v>
      </c>
      <c r="F50" s="18">
        <f t="shared" ref="F50:V50" si="18">SUM(F51:F57)</f>
        <v>8</v>
      </c>
      <c r="G50" s="18">
        <f t="shared" si="18"/>
        <v>270</v>
      </c>
      <c r="H50" s="18">
        <f t="shared" si="18"/>
        <v>196</v>
      </c>
      <c r="I50" s="18">
        <f t="shared" si="18"/>
        <v>56</v>
      </c>
      <c r="J50" s="18">
        <f t="shared" si="18"/>
        <v>52</v>
      </c>
      <c r="K50" s="18">
        <f t="shared" si="18"/>
        <v>72</v>
      </c>
      <c r="L50" s="18">
        <f t="shared" si="18"/>
        <v>0</v>
      </c>
      <c r="M50" s="18">
        <f t="shared" si="18"/>
        <v>18</v>
      </c>
      <c r="N50" s="150">
        <f t="shared" si="18"/>
        <v>72</v>
      </c>
      <c r="O50" s="151">
        <f t="shared" si="18"/>
        <v>4</v>
      </c>
      <c r="P50" s="18">
        <f t="shared" si="18"/>
        <v>78</v>
      </c>
      <c r="Q50" s="18">
        <f t="shared" si="18"/>
        <v>0</v>
      </c>
      <c r="R50" s="150">
        <f t="shared" si="18"/>
        <v>0</v>
      </c>
      <c r="S50" s="151">
        <f t="shared" si="18"/>
        <v>0</v>
      </c>
      <c r="T50" s="18">
        <f t="shared" si="18"/>
        <v>0</v>
      </c>
      <c r="U50" s="18">
        <f t="shared" si="18"/>
        <v>4</v>
      </c>
      <c r="V50" s="18">
        <f t="shared" si="18"/>
        <v>192</v>
      </c>
      <c r="W50" s="152">
        <f>SUM(W51:W56)</f>
        <v>0</v>
      </c>
      <c r="X50" s="171"/>
      <c r="Y50" s="335">
        <f t="shared" si="7"/>
        <v>278</v>
      </c>
    </row>
    <row r="51" spans="1:25" ht="26.25" customHeight="1" thickTop="1" x14ac:dyDescent="0.15">
      <c r="A51" s="172"/>
      <c r="B51" s="14" t="s">
        <v>153</v>
      </c>
      <c r="C51" s="31" t="s">
        <v>269</v>
      </c>
      <c r="D51" s="34" t="s">
        <v>414</v>
      </c>
      <c r="E51" s="14">
        <f>F51+G51</f>
        <v>44</v>
      </c>
      <c r="F51" s="173">
        <v>2</v>
      </c>
      <c r="G51" s="174">
        <f>I51+J51+K51+L51+M51+N51</f>
        <v>42</v>
      </c>
      <c r="H51" s="11">
        <f>J51</f>
        <v>16</v>
      </c>
      <c r="I51" s="11">
        <v>20</v>
      </c>
      <c r="J51" s="11">
        <v>16</v>
      </c>
      <c r="K51" s="11"/>
      <c r="L51" s="80"/>
      <c r="M51" s="80">
        <v>6</v>
      </c>
      <c r="N51" s="47"/>
      <c r="O51" s="43"/>
      <c r="P51" s="2"/>
      <c r="Q51" s="2"/>
      <c r="R51" s="38"/>
      <c r="S51" s="10"/>
      <c r="T51" s="2"/>
      <c r="U51" s="2">
        <v>2</v>
      </c>
      <c r="V51" s="14">
        <v>42</v>
      </c>
      <c r="W51" s="4"/>
      <c r="X51" s="94"/>
      <c r="Y51" s="335">
        <f t="shared" si="7"/>
        <v>44</v>
      </c>
    </row>
    <row r="52" spans="1:25" ht="38.25" customHeight="1" x14ac:dyDescent="0.15">
      <c r="A52" s="109"/>
      <c r="B52" s="10" t="s">
        <v>154</v>
      </c>
      <c r="C52" s="37" t="s">
        <v>270</v>
      </c>
      <c r="D52" s="34" t="s">
        <v>389</v>
      </c>
      <c r="E52" s="175">
        <f t="shared" ref="E52:E57" si="19">F52+G52</f>
        <v>46</v>
      </c>
      <c r="F52" s="87">
        <v>4</v>
      </c>
      <c r="G52" s="174">
        <f t="shared" ref="G52:G57" si="20">I52+J52+K52+L52+M52+N52</f>
        <v>42</v>
      </c>
      <c r="H52" s="2">
        <f t="shared" ref="H52:H53" si="21">J52</f>
        <v>16</v>
      </c>
      <c r="I52" s="2">
        <v>20</v>
      </c>
      <c r="J52" s="2">
        <v>16</v>
      </c>
      <c r="K52" s="2"/>
      <c r="L52" s="7"/>
      <c r="M52" s="7">
        <v>6</v>
      </c>
      <c r="N52" s="38"/>
      <c r="O52" s="176">
        <v>4</v>
      </c>
      <c r="P52" s="2">
        <v>42</v>
      </c>
      <c r="Q52" s="2"/>
      <c r="R52" s="38"/>
      <c r="S52" s="10"/>
      <c r="T52" s="2"/>
      <c r="U52" s="2"/>
      <c r="V52" s="10"/>
      <c r="W52" s="4"/>
      <c r="X52" s="94"/>
      <c r="Y52" s="335">
        <f t="shared" si="7"/>
        <v>46</v>
      </c>
    </row>
    <row r="53" spans="1:25" ht="50.1" customHeight="1" x14ac:dyDescent="0.15">
      <c r="A53" s="109"/>
      <c r="B53" s="346" t="s">
        <v>410</v>
      </c>
      <c r="C53" s="347" t="s">
        <v>411</v>
      </c>
      <c r="D53" s="34" t="s">
        <v>414</v>
      </c>
      <c r="E53" s="175">
        <f t="shared" si="19"/>
        <v>38</v>
      </c>
      <c r="F53" s="87">
        <v>2</v>
      </c>
      <c r="G53" s="174">
        <f t="shared" si="20"/>
        <v>36</v>
      </c>
      <c r="H53" s="2">
        <f t="shared" si="21"/>
        <v>20</v>
      </c>
      <c r="I53" s="2">
        <v>16</v>
      </c>
      <c r="J53" s="2">
        <v>20</v>
      </c>
      <c r="K53" s="2"/>
      <c r="L53" s="7"/>
      <c r="M53" s="7"/>
      <c r="N53" s="38"/>
      <c r="O53" s="176"/>
      <c r="P53" s="2"/>
      <c r="Q53" s="2"/>
      <c r="R53" s="38"/>
      <c r="S53" s="10"/>
      <c r="T53" s="2"/>
      <c r="U53" s="2">
        <v>2</v>
      </c>
      <c r="V53" s="10">
        <v>36</v>
      </c>
      <c r="W53" s="4"/>
      <c r="X53" s="94"/>
      <c r="Y53" s="335">
        <f t="shared" si="7"/>
        <v>38</v>
      </c>
    </row>
    <row r="54" spans="1:25" ht="16.5" customHeight="1" x14ac:dyDescent="0.15">
      <c r="A54" s="109"/>
      <c r="B54" s="10" t="s">
        <v>155</v>
      </c>
      <c r="C54" s="37" t="s">
        <v>25</v>
      </c>
      <c r="D54" s="34" t="s">
        <v>163</v>
      </c>
      <c r="E54" s="177">
        <f t="shared" si="19"/>
        <v>36</v>
      </c>
      <c r="F54" s="178"/>
      <c r="G54" s="174">
        <f t="shared" si="20"/>
        <v>36</v>
      </c>
      <c r="H54" s="2">
        <v>36</v>
      </c>
      <c r="I54" s="2"/>
      <c r="J54" s="2"/>
      <c r="K54" s="2">
        <v>36</v>
      </c>
      <c r="L54" s="7"/>
      <c r="M54" s="7"/>
      <c r="N54" s="38"/>
      <c r="O54" s="176"/>
      <c r="P54" s="178">
        <v>36</v>
      </c>
      <c r="Q54" s="178"/>
      <c r="R54" s="179"/>
      <c r="S54" s="180"/>
      <c r="T54" s="178"/>
      <c r="U54" s="178"/>
      <c r="V54" s="180"/>
      <c r="W54" s="7"/>
      <c r="X54" s="7"/>
      <c r="Y54" s="335">
        <f t="shared" si="7"/>
        <v>36</v>
      </c>
    </row>
    <row r="55" spans="1:25" ht="24" customHeight="1" x14ac:dyDescent="0.15">
      <c r="A55" s="109"/>
      <c r="B55" s="348" t="s">
        <v>413</v>
      </c>
      <c r="C55" s="349" t="s">
        <v>412</v>
      </c>
      <c r="D55" s="34" t="s">
        <v>310</v>
      </c>
      <c r="E55" s="177">
        <f t="shared" si="19"/>
        <v>36</v>
      </c>
      <c r="F55" s="178"/>
      <c r="G55" s="174">
        <f t="shared" si="20"/>
        <v>36</v>
      </c>
      <c r="H55" s="2">
        <v>36</v>
      </c>
      <c r="I55" s="2"/>
      <c r="J55" s="2"/>
      <c r="K55" s="2">
        <v>36</v>
      </c>
      <c r="L55" s="7"/>
      <c r="M55" s="7"/>
      <c r="N55" s="38"/>
      <c r="O55" s="176"/>
      <c r="P55" s="180"/>
      <c r="Q55" s="180"/>
      <c r="R55" s="27"/>
      <c r="S55" s="180"/>
      <c r="T55" s="180"/>
      <c r="U55" s="180"/>
      <c r="V55" s="180">
        <v>36</v>
      </c>
      <c r="W55" s="7"/>
      <c r="X55" s="7"/>
      <c r="Y55" s="335">
        <f t="shared" si="7"/>
        <v>36</v>
      </c>
    </row>
    <row r="56" spans="1:25" ht="12.75" customHeight="1" x14ac:dyDescent="0.15">
      <c r="A56" s="109"/>
      <c r="B56" s="10" t="s">
        <v>156</v>
      </c>
      <c r="C56" s="37" t="s">
        <v>36</v>
      </c>
      <c r="D56" s="27" t="s">
        <v>193</v>
      </c>
      <c r="E56" s="175">
        <f t="shared" si="19"/>
        <v>72</v>
      </c>
      <c r="F56" s="178"/>
      <c r="G56" s="174">
        <f t="shared" si="20"/>
        <v>72</v>
      </c>
      <c r="H56" s="2">
        <v>72</v>
      </c>
      <c r="I56" s="2"/>
      <c r="J56" s="2"/>
      <c r="K56" s="2"/>
      <c r="L56" s="7"/>
      <c r="M56" s="7"/>
      <c r="N56" s="38">
        <v>72</v>
      </c>
      <c r="O56" s="10"/>
      <c r="P56" s="180"/>
      <c r="Q56" s="180"/>
      <c r="R56" s="27"/>
      <c r="S56" s="180"/>
      <c r="T56" s="180"/>
      <c r="U56" s="180"/>
      <c r="V56" s="178">
        <v>72</v>
      </c>
      <c r="W56" s="94"/>
      <c r="X56" s="94"/>
      <c r="Y56" s="335">
        <f t="shared" si="7"/>
        <v>72</v>
      </c>
    </row>
    <row r="57" spans="1:25" ht="12.75" customHeight="1" thickBot="1" x14ac:dyDescent="0.2">
      <c r="A57" s="316"/>
      <c r="B57" s="42"/>
      <c r="C57" s="314" t="s">
        <v>240</v>
      </c>
      <c r="D57" s="48"/>
      <c r="E57" s="175">
        <f t="shared" si="19"/>
        <v>6</v>
      </c>
      <c r="F57" s="315"/>
      <c r="G57" s="174">
        <f t="shared" si="20"/>
        <v>6</v>
      </c>
      <c r="H57" s="42"/>
      <c r="I57" s="42"/>
      <c r="J57" s="42"/>
      <c r="K57" s="42"/>
      <c r="L57" s="92"/>
      <c r="M57" s="92">
        <v>6</v>
      </c>
      <c r="N57" s="139"/>
      <c r="O57" s="42"/>
      <c r="P57" s="315"/>
      <c r="Q57" s="315"/>
      <c r="R57" s="48"/>
      <c r="S57" s="315"/>
      <c r="T57" s="315"/>
      <c r="U57" s="315"/>
      <c r="V57" s="315">
        <v>6</v>
      </c>
      <c r="W57" s="183"/>
      <c r="X57" s="161"/>
      <c r="Y57" s="335">
        <f t="shared" si="7"/>
        <v>6</v>
      </c>
    </row>
    <row r="58" spans="1:25" ht="33" customHeight="1" thickTop="1" thickBot="1" x14ac:dyDescent="0.2">
      <c r="A58" s="170"/>
      <c r="B58" s="18" t="s">
        <v>404</v>
      </c>
      <c r="C58" s="30" t="s">
        <v>267</v>
      </c>
      <c r="D58" s="46" t="s">
        <v>416</v>
      </c>
      <c r="E58" s="18">
        <f>E59+E60+E61+E62+E63</f>
        <v>344</v>
      </c>
      <c r="F58" s="18">
        <f t="shared" ref="F58:V58" si="22">F59+F60+F61+F62+F63</f>
        <v>8</v>
      </c>
      <c r="G58" s="18">
        <f t="shared" si="22"/>
        <v>336</v>
      </c>
      <c r="H58" s="18">
        <f t="shared" si="22"/>
        <v>284</v>
      </c>
      <c r="I58" s="18">
        <f t="shared" si="22"/>
        <v>40</v>
      </c>
      <c r="J58" s="18">
        <f t="shared" si="22"/>
        <v>32</v>
      </c>
      <c r="K58" s="18">
        <f t="shared" si="22"/>
        <v>108</v>
      </c>
      <c r="L58" s="18">
        <f t="shared" si="22"/>
        <v>0</v>
      </c>
      <c r="M58" s="18">
        <f t="shared" si="22"/>
        <v>12</v>
      </c>
      <c r="N58" s="149">
        <f t="shared" si="22"/>
        <v>144</v>
      </c>
      <c r="O58" s="18">
        <f t="shared" si="22"/>
        <v>0</v>
      </c>
      <c r="P58" s="18">
        <f t="shared" si="22"/>
        <v>0</v>
      </c>
      <c r="Q58" s="18">
        <f t="shared" si="22"/>
        <v>8</v>
      </c>
      <c r="R58" s="150">
        <f t="shared" si="22"/>
        <v>186</v>
      </c>
      <c r="S58" s="151">
        <f t="shared" si="22"/>
        <v>0</v>
      </c>
      <c r="T58" s="18">
        <f t="shared" si="22"/>
        <v>0</v>
      </c>
      <c r="U58" s="18">
        <f t="shared" si="22"/>
        <v>0</v>
      </c>
      <c r="V58" s="18">
        <f t="shared" si="22"/>
        <v>150</v>
      </c>
      <c r="W58" s="183"/>
      <c r="X58" s="161"/>
      <c r="Y58" s="335">
        <f t="shared" si="7"/>
        <v>344</v>
      </c>
    </row>
    <row r="59" spans="1:25" ht="21.75" customHeight="1" thickTop="1" x14ac:dyDescent="0.15">
      <c r="A59" s="172"/>
      <c r="B59" s="14" t="s">
        <v>271</v>
      </c>
      <c r="C59" s="31" t="s">
        <v>275</v>
      </c>
      <c r="D59" s="53" t="s">
        <v>185</v>
      </c>
      <c r="E59" s="11">
        <f>F59+G59</f>
        <v>46</v>
      </c>
      <c r="F59" s="184">
        <v>4</v>
      </c>
      <c r="G59" s="13">
        <f>I59+J59+K59+L59+M59+N59</f>
        <v>42</v>
      </c>
      <c r="H59" s="11">
        <f>J59</f>
        <v>16</v>
      </c>
      <c r="I59" s="11">
        <v>20</v>
      </c>
      <c r="J59" s="11">
        <v>16</v>
      </c>
      <c r="K59" s="11"/>
      <c r="L59" s="80"/>
      <c r="M59" s="80">
        <v>6</v>
      </c>
      <c r="N59" s="47"/>
      <c r="O59" s="14"/>
      <c r="P59" s="184"/>
      <c r="Q59" s="184">
        <v>4</v>
      </c>
      <c r="R59" s="185">
        <v>42</v>
      </c>
      <c r="S59" s="186"/>
      <c r="T59" s="184"/>
      <c r="U59" s="184"/>
      <c r="V59" s="184"/>
      <c r="W59" s="183"/>
      <c r="X59" s="161"/>
      <c r="Y59" s="335">
        <f t="shared" si="7"/>
        <v>46</v>
      </c>
    </row>
    <row r="60" spans="1:25" ht="24" customHeight="1" x14ac:dyDescent="0.15">
      <c r="A60" s="109"/>
      <c r="B60" s="10" t="s">
        <v>272</v>
      </c>
      <c r="C60" s="37" t="s">
        <v>276</v>
      </c>
      <c r="D60" s="45" t="s">
        <v>185</v>
      </c>
      <c r="E60" s="10">
        <f t="shared" ref="E60:E63" si="23">F60+G60</f>
        <v>40</v>
      </c>
      <c r="F60" s="178">
        <v>4</v>
      </c>
      <c r="G60" s="13">
        <f t="shared" ref="G60:G63" si="24">I60+J60+K60+L60+M60+N60</f>
        <v>36</v>
      </c>
      <c r="H60" s="2">
        <f t="shared" ref="H60" si="25">J60</f>
        <v>16</v>
      </c>
      <c r="I60" s="2">
        <v>20</v>
      </c>
      <c r="J60" s="2">
        <v>16</v>
      </c>
      <c r="K60" s="2"/>
      <c r="L60" s="7"/>
      <c r="M60" s="7"/>
      <c r="N60" s="38"/>
      <c r="O60" s="10"/>
      <c r="P60" s="178"/>
      <c r="Q60" s="178">
        <v>4</v>
      </c>
      <c r="R60" s="179">
        <v>36</v>
      </c>
      <c r="S60" s="180"/>
      <c r="T60" s="178"/>
      <c r="U60" s="178"/>
      <c r="V60" s="178"/>
      <c r="W60" s="183"/>
      <c r="X60" s="161"/>
      <c r="Y60" s="335">
        <f t="shared" si="7"/>
        <v>40</v>
      </c>
    </row>
    <row r="61" spans="1:25" ht="14.25" customHeight="1" x14ac:dyDescent="0.15">
      <c r="A61" s="109"/>
      <c r="B61" s="10" t="s">
        <v>273</v>
      </c>
      <c r="C61" s="37" t="s">
        <v>25</v>
      </c>
      <c r="D61" s="49" t="s">
        <v>163</v>
      </c>
      <c r="E61" s="10">
        <f t="shared" si="23"/>
        <v>108</v>
      </c>
      <c r="F61" s="178"/>
      <c r="G61" s="13">
        <f t="shared" si="24"/>
        <v>108</v>
      </c>
      <c r="H61" s="2">
        <v>108</v>
      </c>
      <c r="I61" s="2"/>
      <c r="J61" s="2"/>
      <c r="K61" s="2">
        <v>108</v>
      </c>
      <c r="L61" s="7"/>
      <c r="M61" s="7"/>
      <c r="N61" s="38"/>
      <c r="O61" s="10"/>
      <c r="P61" s="178"/>
      <c r="Q61" s="178"/>
      <c r="R61" s="179">
        <v>108</v>
      </c>
      <c r="S61" s="180"/>
      <c r="T61" s="178"/>
      <c r="U61" s="178"/>
      <c r="V61" s="178"/>
      <c r="W61" s="183"/>
      <c r="X61" s="161"/>
      <c r="Y61" s="335">
        <f t="shared" si="7"/>
        <v>108</v>
      </c>
    </row>
    <row r="62" spans="1:25" ht="17.25" customHeight="1" x14ac:dyDescent="0.15">
      <c r="A62" s="109"/>
      <c r="B62" s="10" t="s">
        <v>274</v>
      </c>
      <c r="C62" s="37" t="s">
        <v>36</v>
      </c>
      <c r="D62" s="49" t="s">
        <v>193</v>
      </c>
      <c r="E62" s="10">
        <f t="shared" si="23"/>
        <v>144</v>
      </c>
      <c r="F62" s="178"/>
      <c r="G62" s="13">
        <f t="shared" si="24"/>
        <v>144</v>
      </c>
      <c r="H62" s="2">
        <v>144</v>
      </c>
      <c r="I62" s="2"/>
      <c r="J62" s="2"/>
      <c r="K62" s="2"/>
      <c r="L62" s="7"/>
      <c r="M62" s="7"/>
      <c r="N62" s="38">
        <v>144</v>
      </c>
      <c r="O62" s="176"/>
      <c r="P62" s="178"/>
      <c r="Q62" s="317"/>
      <c r="R62" s="179"/>
      <c r="S62" s="317"/>
      <c r="T62" s="318"/>
      <c r="U62" s="178"/>
      <c r="V62" s="318">
        <v>144</v>
      </c>
      <c r="W62" s="183"/>
      <c r="X62" s="161"/>
      <c r="Y62" s="335">
        <f t="shared" si="7"/>
        <v>144</v>
      </c>
    </row>
    <row r="63" spans="1:25" ht="17.25" customHeight="1" thickBot="1" x14ac:dyDescent="0.2">
      <c r="A63" s="313"/>
      <c r="B63" s="42"/>
      <c r="C63" s="314" t="s">
        <v>240</v>
      </c>
      <c r="D63" s="50"/>
      <c r="E63" s="10">
        <f t="shared" si="23"/>
        <v>6</v>
      </c>
      <c r="F63" s="315"/>
      <c r="G63" s="13">
        <f t="shared" si="24"/>
        <v>6</v>
      </c>
      <c r="H63" s="24"/>
      <c r="I63" s="42"/>
      <c r="J63" s="42"/>
      <c r="K63" s="42"/>
      <c r="L63" s="15"/>
      <c r="M63" s="92">
        <v>6</v>
      </c>
      <c r="N63" s="139"/>
      <c r="O63" s="92"/>
      <c r="P63" s="182"/>
      <c r="Q63" s="182"/>
      <c r="R63" s="48"/>
      <c r="S63" s="187"/>
      <c r="T63" s="182"/>
      <c r="U63" s="315"/>
      <c r="V63" s="187">
        <v>6</v>
      </c>
      <c r="W63" s="183"/>
      <c r="X63" s="161"/>
      <c r="Y63" s="335">
        <f t="shared" si="7"/>
        <v>6</v>
      </c>
    </row>
    <row r="64" spans="1:25" ht="35.25" customHeight="1" thickTop="1" thickBot="1" x14ac:dyDescent="0.2">
      <c r="A64" s="148"/>
      <c r="B64" s="18" t="s">
        <v>405</v>
      </c>
      <c r="C64" s="30" t="s">
        <v>268</v>
      </c>
      <c r="D64" s="46" t="s">
        <v>240</v>
      </c>
      <c r="E64" s="18">
        <f>SUM(E65:E69)</f>
        <v>386</v>
      </c>
      <c r="F64" s="18">
        <f t="shared" ref="F64:V64" si="26">SUM(F65:F69)</f>
        <v>8</v>
      </c>
      <c r="G64" s="18">
        <f t="shared" si="26"/>
        <v>378</v>
      </c>
      <c r="H64" s="18">
        <f t="shared" si="26"/>
        <v>320</v>
      </c>
      <c r="I64" s="18">
        <f t="shared" si="26"/>
        <v>40</v>
      </c>
      <c r="J64" s="18">
        <f t="shared" si="26"/>
        <v>32</v>
      </c>
      <c r="K64" s="18">
        <f t="shared" si="26"/>
        <v>108</v>
      </c>
      <c r="L64" s="18">
        <f t="shared" si="26"/>
        <v>0</v>
      </c>
      <c r="M64" s="18">
        <f t="shared" si="26"/>
        <v>18</v>
      </c>
      <c r="N64" s="150">
        <f t="shared" si="26"/>
        <v>180</v>
      </c>
      <c r="O64" s="151">
        <f t="shared" si="26"/>
        <v>0</v>
      </c>
      <c r="P64" s="18">
        <f t="shared" si="26"/>
        <v>0</v>
      </c>
      <c r="Q64" s="18">
        <f t="shared" si="26"/>
        <v>0</v>
      </c>
      <c r="R64" s="150">
        <f t="shared" si="26"/>
        <v>0</v>
      </c>
      <c r="S64" s="151">
        <f t="shared" si="26"/>
        <v>8</v>
      </c>
      <c r="T64" s="18">
        <f t="shared" si="26"/>
        <v>186</v>
      </c>
      <c r="U64" s="18">
        <f t="shared" si="26"/>
        <v>0</v>
      </c>
      <c r="V64" s="18">
        <f t="shared" si="26"/>
        <v>192</v>
      </c>
      <c r="W64" s="160">
        <f t="shared" ref="W64:X64" si="27">SUM(W65:W68)</f>
        <v>0</v>
      </c>
      <c r="X64" s="153">
        <f t="shared" si="27"/>
        <v>0</v>
      </c>
      <c r="Y64" s="335">
        <f t="shared" si="7"/>
        <v>386</v>
      </c>
    </row>
    <row r="65" spans="1:25" ht="37.5" customHeight="1" thickTop="1" x14ac:dyDescent="0.15">
      <c r="A65" s="154"/>
      <c r="B65" s="14" t="s">
        <v>279</v>
      </c>
      <c r="C65" s="31" t="s">
        <v>277</v>
      </c>
      <c r="D65" s="34" t="s">
        <v>185</v>
      </c>
      <c r="E65" s="319">
        <f>F65+G65</f>
        <v>46</v>
      </c>
      <c r="F65" s="173">
        <v>4</v>
      </c>
      <c r="G65" s="13">
        <f>I65+J65+K65+L65+M65+N65</f>
        <v>42</v>
      </c>
      <c r="H65" s="11">
        <f>J65</f>
        <v>16</v>
      </c>
      <c r="I65" s="11">
        <v>20</v>
      </c>
      <c r="J65" s="11">
        <v>16</v>
      </c>
      <c r="K65" s="11"/>
      <c r="L65" s="80"/>
      <c r="M65" s="80">
        <v>6</v>
      </c>
      <c r="N65" s="47"/>
      <c r="O65" s="43"/>
      <c r="P65" s="11"/>
      <c r="Q65" s="14"/>
      <c r="R65" s="114"/>
      <c r="S65" s="14">
        <v>4</v>
      </c>
      <c r="T65" s="11">
        <v>42</v>
      </c>
      <c r="U65" s="14"/>
      <c r="V65" s="11"/>
      <c r="W65" s="94"/>
      <c r="X65" s="94"/>
      <c r="Y65" s="335">
        <f t="shared" si="7"/>
        <v>46</v>
      </c>
    </row>
    <row r="66" spans="1:25" ht="37.5" customHeight="1" x14ac:dyDescent="0.15">
      <c r="A66" s="109"/>
      <c r="B66" s="14" t="s">
        <v>278</v>
      </c>
      <c r="C66" s="31" t="s">
        <v>280</v>
      </c>
      <c r="D66" s="34" t="s">
        <v>185</v>
      </c>
      <c r="E66" s="320">
        <f t="shared" ref="E66:E69" si="28">F66+G66</f>
        <v>40</v>
      </c>
      <c r="F66" s="173">
        <v>4</v>
      </c>
      <c r="G66" s="13">
        <f t="shared" ref="G66:G69" si="29">I66+J66+K66+L66+M66+N66</f>
        <v>36</v>
      </c>
      <c r="H66" s="11">
        <f>J66</f>
        <v>16</v>
      </c>
      <c r="I66" s="11">
        <v>20</v>
      </c>
      <c r="J66" s="11">
        <v>16</v>
      </c>
      <c r="K66" s="11"/>
      <c r="L66" s="80"/>
      <c r="M66" s="80"/>
      <c r="N66" s="47"/>
      <c r="O66" s="43"/>
      <c r="P66" s="2"/>
      <c r="Q66" s="14"/>
      <c r="R66" s="114"/>
      <c r="S66" s="14">
        <v>4</v>
      </c>
      <c r="T66" s="11">
        <v>36</v>
      </c>
      <c r="U66" s="14"/>
      <c r="V66" s="11"/>
      <c r="W66" s="94"/>
      <c r="X66" s="94"/>
      <c r="Y66" s="335">
        <f t="shared" si="7"/>
        <v>40</v>
      </c>
    </row>
    <row r="67" spans="1:25" ht="12.75" customHeight="1" x14ac:dyDescent="0.15">
      <c r="A67" s="109"/>
      <c r="B67" s="10" t="s">
        <v>281</v>
      </c>
      <c r="C67" s="37" t="s">
        <v>25</v>
      </c>
      <c r="D67" s="27" t="s">
        <v>163</v>
      </c>
      <c r="E67" s="175">
        <f t="shared" si="28"/>
        <v>108</v>
      </c>
      <c r="F67" s="178"/>
      <c r="G67" s="13">
        <f t="shared" si="29"/>
        <v>108</v>
      </c>
      <c r="H67" s="2">
        <v>108</v>
      </c>
      <c r="I67" s="2"/>
      <c r="J67" s="2"/>
      <c r="K67" s="2">
        <v>108</v>
      </c>
      <c r="L67" s="7"/>
      <c r="M67" s="7"/>
      <c r="N67" s="38"/>
      <c r="O67" s="176"/>
      <c r="P67" s="178"/>
      <c r="Q67" s="180"/>
      <c r="R67" s="27"/>
      <c r="S67" s="180"/>
      <c r="T67" s="180">
        <v>108</v>
      </c>
      <c r="U67" s="180"/>
      <c r="V67" s="178"/>
      <c r="W67" s="7"/>
      <c r="X67" s="7"/>
      <c r="Y67" s="335">
        <f t="shared" si="7"/>
        <v>108</v>
      </c>
    </row>
    <row r="68" spans="1:25" ht="11.25" customHeight="1" x14ac:dyDescent="0.15">
      <c r="A68" s="109"/>
      <c r="B68" s="10" t="s">
        <v>282</v>
      </c>
      <c r="C68" s="37" t="s">
        <v>36</v>
      </c>
      <c r="D68" s="317" t="s">
        <v>193</v>
      </c>
      <c r="E68" s="177">
        <f t="shared" si="28"/>
        <v>180</v>
      </c>
      <c r="F68" s="178"/>
      <c r="G68" s="13">
        <f t="shared" si="29"/>
        <v>180</v>
      </c>
      <c r="H68" s="2">
        <v>180</v>
      </c>
      <c r="I68" s="2"/>
      <c r="J68" s="2"/>
      <c r="K68" s="2"/>
      <c r="L68" s="7"/>
      <c r="M68" s="7"/>
      <c r="N68" s="38">
        <v>180</v>
      </c>
      <c r="O68" s="176"/>
      <c r="P68" s="178"/>
      <c r="Q68" s="180"/>
      <c r="R68" s="179"/>
      <c r="S68" s="180"/>
      <c r="T68" s="180"/>
      <c r="U68" s="180"/>
      <c r="V68" s="178">
        <v>180</v>
      </c>
      <c r="W68" s="94"/>
      <c r="X68" s="94"/>
      <c r="Y68" s="335">
        <f t="shared" si="7"/>
        <v>180</v>
      </c>
    </row>
    <row r="69" spans="1:25" ht="11.25" customHeight="1" thickBot="1" x14ac:dyDescent="0.2">
      <c r="A69" s="316"/>
      <c r="B69" s="24"/>
      <c r="C69" s="29" t="s">
        <v>240</v>
      </c>
      <c r="D69" s="325"/>
      <c r="E69" s="181">
        <f t="shared" si="28"/>
        <v>12</v>
      </c>
      <c r="F69" s="182"/>
      <c r="G69" s="336">
        <f t="shared" si="29"/>
        <v>12</v>
      </c>
      <c r="H69" s="15"/>
      <c r="I69" s="15"/>
      <c r="J69" s="15"/>
      <c r="K69" s="15"/>
      <c r="L69" s="81"/>
      <c r="M69" s="81">
        <v>12</v>
      </c>
      <c r="N69" s="39"/>
      <c r="O69" s="16"/>
      <c r="P69" s="182"/>
      <c r="Q69" s="337"/>
      <c r="R69" s="338"/>
      <c r="S69" s="337"/>
      <c r="T69" s="337"/>
      <c r="U69" s="337"/>
      <c r="V69" s="182">
        <v>12</v>
      </c>
      <c r="W69" s="161"/>
      <c r="X69" s="183"/>
      <c r="Y69" s="335">
        <f t="shared" si="7"/>
        <v>12</v>
      </c>
    </row>
    <row r="70" spans="1:25" ht="18" customHeight="1" thickTop="1" thickBot="1" x14ac:dyDescent="0.2">
      <c r="A70" s="326"/>
      <c r="B70" s="327" t="s">
        <v>130</v>
      </c>
      <c r="C70" s="328" t="s">
        <v>192</v>
      </c>
      <c r="D70" s="329"/>
      <c r="E70" s="327">
        <v>36</v>
      </c>
      <c r="F70" s="330"/>
      <c r="G70" s="331">
        <v>36</v>
      </c>
      <c r="H70" s="331"/>
      <c r="I70" s="331"/>
      <c r="J70" s="331"/>
      <c r="K70" s="331"/>
      <c r="L70" s="332"/>
      <c r="M70" s="332"/>
      <c r="N70" s="333"/>
      <c r="O70" s="334"/>
      <c r="P70" s="331"/>
      <c r="Q70" s="327"/>
      <c r="R70" s="333"/>
      <c r="S70" s="327"/>
      <c r="T70" s="327"/>
      <c r="U70" s="327"/>
      <c r="V70" s="331">
        <v>36</v>
      </c>
      <c r="W70" s="188"/>
      <c r="X70" s="183"/>
      <c r="Y70" s="335">
        <f t="shared" si="7"/>
        <v>36</v>
      </c>
    </row>
    <row r="71" spans="1:25" ht="16.5" customHeight="1" thickTop="1" thickBot="1" x14ac:dyDescent="0.2">
      <c r="A71" s="506">
        <v>1476</v>
      </c>
      <c r="B71" s="507"/>
      <c r="C71" s="82" t="s">
        <v>344</v>
      </c>
      <c r="D71" s="476"/>
      <c r="E71" s="477"/>
      <c r="F71" s="184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89"/>
      <c r="X71" s="189"/>
    </row>
    <row r="72" spans="1:25" ht="16.5" customHeight="1" thickBot="1" x14ac:dyDescent="0.2">
      <c r="A72" s="508" t="s">
        <v>245</v>
      </c>
      <c r="B72" s="509"/>
      <c r="C72" s="5" t="s">
        <v>246</v>
      </c>
      <c r="D72" s="463"/>
      <c r="E72" s="464"/>
      <c r="F72" s="190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191"/>
      <c r="X72" s="192"/>
    </row>
    <row r="73" spans="1:25" ht="18" customHeight="1" thickTop="1" thickBot="1" x14ac:dyDescent="0.2">
      <c r="A73" s="510" t="s">
        <v>248</v>
      </c>
      <c r="B73" s="511"/>
      <c r="C73" s="6" t="s">
        <v>247</v>
      </c>
      <c r="D73" s="438"/>
      <c r="E73" s="439"/>
      <c r="F73" s="468" t="s">
        <v>160</v>
      </c>
      <c r="G73" s="471" t="s">
        <v>175</v>
      </c>
      <c r="H73" s="472"/>
      <c r="I73" s="472"/>
      <c r="J73" s="472"/>
      <c r="K73" s="472"/>
      <c r="L73" s="472"/>
      <c r="M73" s="472"/>
      <c r="N73" s="473"/>
      <c r="O73" s="91"/>
      <c r="P73" s="22">
        <v>2</v>
      </c>
      <c r="Q73" s="91"/>
      <c r="R73" s="91">
        <v>3</v>
      </c>
      <c r="S73" s="91"/>
      <c r="T73" s="91">
        <v>1</v>
      </c>
      <c r="U73" s="91"/>
      <c r="V73" s="91">
        <v>2</v>
      </c>
      <c r="W73" s="19"/>
      <c r="X73" s="193"/>
    </row>
    <row r="74" spans="1:25" ht="13.5" customHeight="1" thickTop="1" thickBot="1" x14ac:dyDescent="0.2">
      <c r="A74" s="504">
        <v>36</v>
      </c>
      <c r="B74" s="505"/>
      <c r="C74" s="9" t="s">
        <v>130</v>
      </c>
      <c r="D74" s="463"/>
      <c r="E74" s="464"/>
      <c r="F74" s="469"/>
      <c r="G74" s="471" t="s">
        <v>161</v>
      </c>
      <c r="H74" s="472"/>
      <c r="I74" s="472"/>
      <c r="J74" s="472"/>
      <c r="K74" s="472"/>
      <c r="L74" s="472"/>
      <c r="M74" s="472"/>
      <c r="N74" s="473"/>
      <c r="O74" s="91"/>
      <c r="P74" s="22">
        <v>3</v>
      </c>
      <c r="Q74" s="91"/>
      <c r="R74" s="91">
        <v>8</v>
      </c>
      <c r="S74" s="91"/>
      <c r="T74" s="91">
        <v>6</v>
      </c>
      <c r="U74" s="91"/>
      <c r="V74" s="91">
        <v>4</v>
      </c>
      <c r="W74" s="20"/>
      <c r="X74" s="193"/>
    </row>
    <row r="75" spans="1:25" ht="15.75" customHeight="1" thickTop="1" thickBot="1" x14ac:dyDescent="0.2">
      <c r="A75" s="504">
        <f>1476-612-540-36</f>
        <v>288</v>
      </c>
      <c r="B75" s="505"/>
      <c r="C75" s="54" t="s">
        <v>249</v>
      </c>
      <c r="D75" s="440"/>
      <c r="E75" s="441"/>
      <c r="F75" s="469"/>
      <c r="G75" s="471" t="s">
        <v>162</v>
      </c>
      <c r="H75" s="472"/>
      <c r="I75" s="472"/>
      <c r="J75" s="472"/>
      <c r="K75" s="472"/>
      <c r="L75" s="472"/>
      <c r="M75" s="472"/>
      <c r="N75" s="473"/>
      <c r="O75" s="91"/>
      <c r="P75" s="22"/>
      <c r="Q75" s="91"/>
      <c r="R75" s="91"/>
      <c r="S75" s="91"/>
      <c r="T75" s="91"/>
      <c r="U75" s="91"/>
      <c r="V75" s="91"/>
      <c r="W75" s="21"/>
      <c r="X75" s="192"/>
    </row>
    <row r="76" spans="1:25" ht="15.75" customHeight="1" thickTop="1" thickBot="1" x14ac:dyDescent="0.2">
      <c r="A76" s="504">
        <v>2952</v>
      </c>
      <c r="B76" s="505"/>
      <c r="C76" s="54" t="s">
        <v>179</v>
      </c>
      <c r="D76" s="438"/>
      <c r="E76" s="439"/>
      <c r="F76" s="470"/>
      <c r="G76" s="474" t="s">
        <v>241</v>
      </c>
      <c r="H76" s="474"/>
      <c r="I76" s="474"/>
      <c r="J76" s="474"/>
      <c r="K76" s="474"/>
      <c r="L76" s="474"/>
      <c r="M76" s="474"/>
      <c r="N76" s="475"/>
      <c r="O76" s="93"/>
      <c r="P76" s="23"/>
      <c r="Q76" s="23"/>
      <c r="R76" s="23"/>
      <c r="S76" s="23"/>
      <c r="T76" s="23"/>
      <c r="U76" s="23"/>
      <c r="V76" s="93">
        <v>4</v>
      </c>
      <c r="W76" s="20"/>
      <c r="X76" s="193"/>
    </row>
    <row r="77" spans="1:25" ht="13.5" customHeight="1" thickTop="1" x14ac:dyDescent="0.15"/>
  </sheetData>
  <mergeCells count="64">
    <mergeCell ref="A76:B76"/>
    <mergeCell ref="A71:B71"/>
    <mergeCell ref="A72:B72"/>
    <mergeCell ref="A73:B73"/>
    <mergeCell ref="A74:B74"/>
    <mergeCell ref="A75:B75"/>
    <mergeCell ref="A23:A25"/>
    <mergeCell ref="A26:A28"/>
    <mergeCell ref="A32:C32"/>
    <mergeCell ref="A29:A30"/>
    <mergeCell ref="Q8:R8"/>
    <mergeCell ref="O8:P8"/>
    <mergeCell ref="S8:T8"/>
    <mergeCell ref="A1:A6"/>
    <mergeCell ref="A15:A16"/>
    <mergeCell ref="A18:A22"/>
    <mergeCell ref="A14:C14"/>
    <mergeCell ref="Q3:R3"/>
    <mergeCell ref="S3:T3"/>
    <mergeCell ref="Q5:Q6"/>
    <mergeCell ref="R5:R6"/>
    <mergeCell ref="S5:S6"/>
    <mergeCell ref="T5:T6"/>
    <mergeCell ref="O1:V1"/>
    <mergeCell ref="B1:B6"/>
    <mergeCell ref="C1:C6"/>
    <mergeCell ref="L4:L6"/>
    <mergeCell ref="U5:U6"/>
    <mergeCell ref="U8:V8"/>
    <mergeCell ref="D74:E74"/>
    <mergeCell ref="D73:E73"/>
    <mergeCell ref="V5:V6"/>
    <mergeCell ref="P5:P6"/>
    <mergeCell ref="J4:J6"/>
    <mergeCell ref="K4:K6"/>
    <mergeCell ref="N4:N6"/>
    <mergeCell ref="F73:F76"/>
    <mergeCell ref="G73:N73"/>
    <mergeCell ref="G74:N74"/>
    <mergeCell ref="G75:N75"/>
    <mergeCell ref="G76:N76"/>
    <mergeCell ref="D72:E72"/>
    <mergeCell ref="D71:E71"/>
    <mergeCell ref="O4:P4"/>
    <mergeCell ref="O5:O6"/>
    <mergeCell ref="D76:E76"/>
    <mergeCell ref="D75:E75"/>
    <mergeCell ref="M4:M6"/>
    <mergeCell ref="D1:D2"/>
    <mergeCell ref="E1:N2"/>
    <mergeCell ref="D3:D6"/>
    <mergeCell ref="E3:E6"/>
    <mergeCell ref="F3:F6"/>
    <mergeCell ref="G3:N3"/>
    <mergeCell ref="G4:G6"/>
    <mergeCell ref="H4:H6"/>
    <mergeCell ref="I4:I6"/>
    <mergeCell ref="O2:R2"/>
    <mergeCell ref="S2:V2"/>
    <mergeCell ref="U4:V4"/>
    <mergeCell ref="O3:P3"/>
    <mergeCell ref="U3:W3"/>
    <mergeCell ref="Q4:R4"/>
    <mergeCell ref="S4:T4"/>
  </mergeCells>
  <pageMargins left="0" right="0" top="0" bottom="0" header="0" footer="0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81"/>
  <sheetViews>
    <sheetView showGridLines="0" topLeftCell="B1" workbookViewId="0">
      <selection activeCell="B1" sqref="A1:XFD1048576"/>
    </sheetView>
  </sheetViews>
  <sheetFormatPr defaultColWidth="14.6640625" defaultRowHeight="14.25" customHeight="1" x14ac:dyDescent="0.2"/>
  <cols>
    <col min="1" max="1" width="3.33203125" style="202" customWidth="1"/>
    <col min="2" max="2" width="154.83203125" style="202" customWidth="1"/>
    <col min="3" max="16384" width="14.6640625" style="202"/>
  </cols>
  <sheetData>
    <row r="1" spans="1:2" s="196" customFormat="1" ht="15.6" customHeight="1" x14ac:dyDescent="0.2">
      <c r="A1" s="194"/>
      <c r="B1" s="195" t="s">
        <v>0</v>
      </c>
    </row>
    <row r="2" spans="1:2" s="196" customFormat="1" ht="15.6" customHeight="1" x14ac:dyDescent="0.2">
      <c r="A2" s="194"/>
      <c r="B2" s="197" t="s">
        <v>171</v>
      </c>
    </row>
    <row r="3" spans="1:2" s="196" customFormat="1" ht="15.6" customHeight="1" x14ac:dyDescent="0.2">
      <c r="A3" s="194"/>
      <c r="B3" s="198" t="s">
        <v>285</v>
      </c>
    </row>
    <row r="4" spans="1:2" s="196" customFormat="1" ht="15.6" customHeight="1" x14ac:dyDescent="0.2">
      <c r="A4" s="194"/>
      <c r="B4" s="198" t="s">
        <v>286</v>
      </c>
    </row>
    <row r="5" spans="1:2" s="196" customFormat="1" ht="15.6" customHeight="1" x14ac:dyDescent="0.2">
      <c r="A5" s="194"/>
      <c r="B5" s="198" t="s">
        <v>233</v>
      </c>
    </row>
    <row r="6" spans="1:2" s="196" customFormat="1" ht="15.6" customHeight="1" x14ac:dyDescent="0.2">
      <c r="A6" s="194"/>
      <c r="B6" s="197" t="s">
        <v>172</v>
      </c>
    </row>
    <row r="7" spans="1:2" s="196" customFormat="1" ht="15.6" customHeight="1" x14ac:dyDescent="0.2">
      <c r="A7" s="194"/>
      <c r="B7" s="198" t="s">
        <v>234</v>
      </c>
    </row>
    <row r="8" spans="1:2" s="196" customFormat="1" ht="15.6" customHeight="1" x14ac:dyDescent="0.2">
      <c r="A8" s="194"/>
      <c r="B8" s="198" t="s">
        <v>235</v>
      </c>
    </row>
    <row r="9" spans="1:2" s="196" customFormat="1" ht="15.6" customHeight="1" x14ac:dyDescent="0.2">
      <c r="A9" s="194"/>
      <c r="B9" s="197" t="s">
        <v>174</v>
      </c>
    </row>
    <row r="10" spans="1:2" s="196" customFormat="1" ht="15.6" customHeight="1" x14ac:dyDescent="0.2">
      <c r="A10" s="194"/>
      <c r="B10" s="198" t="s">
        <v>238</v>
      </c>
    </row>
    <row r="11" spans="1:2" s="196" customFormat="1" ht="15.6" customHeight="1" x14ac:dyDescent="0.2">
      <c r="A11" s="194"/>
      <c r="B11" s="198" t="s">
        <v>237</v>
      </c>
    </row>
    <row r="12" spans="1:2" s="196" customFormat="1" ht="15.6" customHeight="1" x14ac:dyDescent="0.2">
      <c r="A12" s="194"/>
      <c r="B12" s="198" t="s">
        <v>236</v>
      </c>
    </row>
    <row r="13" spans="1:2" s="196" customFormat="1" ht="15.6" customHeight="1" x14ac:dyDescent="0.2">
      <c r="A13" s="194"/>
      <c r="B13" s="197" t="s">
        <v>287</v>
      </c>
    </row>
    <row r="14" spans="1:2" s="196" customFormat="1" ht="15.6" customHeight="1" x14ac:dyDescent="0.2">
      <c r="A14" s="194"/>
      <c r="B14" s="197" t="s">
        <v>173</v>
      </c>
    </row>
    <row r="15" spans="1:2" s="196" customFormat="1" ht="15.6" customHeight="1" x14ac:dyDescent="0.2">
      <c r="A15" s="194"/>
      <c r="B15" s="198" t="s">
        <v>288</v>
      </c>
    </row>
    <row r="16" spans="1:2" s="196" customFormat="1" ht="15.6" customHeight="1" x14ac:dyDescent="0.2">
      <c r="A16" s="194"/>
      <c r="B16" s="198" t="s">
        <v>239</v>
      </c>
    </row>
    <row r="17" spans="1:2" s="196" customFormat="1" ht="15.6" customHeight="1" x14ac:dyDescent="0.2">
      <c r="A17" s="194"/>
      <c r="B17" s="199"/>
    </row>
    <row r="18" spans="1:2" s="196" customFormat="1" ht="16.5" customHeight="1" x14ac:dyDescent="0.2">
      <c r="A18" s="194"/>
      <c r="B18" s="200"/>
    </row>
    <row r="19" spans="1:2" s="196" customFormat="1" ht="16.5" customHeight="1" x14ac:dyDescent="0.2">
      <c r="A19" s="194"/>
      <c r="B19" s="199"/>
    </row>
    <row r="20" spans="1:2" s="196" customFormat="1" ht="16.5" customHeight="1" x14ac:dyDescent="0.2">
      <c r="A20" s="194"/>
      <c r="B20" s="199"/>
    </row>
    <row r="21" spans="1:2" s="196" customFormat="1" ht="16.5" customHeight="1" x14ac:dyDescent="0.2">
      <c r="A21" s="194"/>
      <c r="B21" s="199"/>
    </row>
    <row r="22" spans="1:2" s="196" customFormat="1" ht="16.5" customHeight="1" x14ac:dyDescent="0.2">
      <c r="A22" s="194"/>
      <c r="B22" s="199"/>
    </row>
    <row r="23" spans="1:2" s="196" customFormat="1" ht="16.5" customHeight="1" x14ac:dyDescent="0.2">
      <c r="A23" s="194"/>
      <c r="B23" s="199"/>
    </row>
    <row r="24" spans="1:2" s="196" customFormat="1" ht="16.5" customHeight="1" x14ac:dyDescent="0.2">
      <c r="A24" s="194"/>
      <c r="B24" s="199"/>
    </row>
    <row r="25" spans="1:2" s="196" customFormat="1" ht="16.5" customHeight="1" x14ac:dyDescent="0.2">
      <c r="A25" s="194"/>
      <c r="B25" s="199"/>
    </row>
    <row r="26" spans="1:2" s="196" customFormat="1" ht="16.5" customHeight="1" x14ac:dyDescent="0.2">
      <c r="A26" s="194"/>
      <c r="B26" s="199"/>
    </row>
    <row r="27" spans="1:2" s="196" customFormat="1" ht="16.5" customHeight="1" x14ac:dyDescent="0.2">
      <c r="A27" s="194"/>
      <c r="B27" s="199"/>
    </row>
    <row r="28" spans="1:2" s="196" customFormat="1" ht="16.5" customHeight="1" x14ac:dyDescent="0.2">
      <c r="A28" s="194"/>
      <c r="B28" s="199"/>
    </row>
    <row r="29" spans="1:2" s="196" customFormat="1" ht="16.5" customHeight="1" x14ac:dyDescent="0.2">
      <c r="A29" s="194"/>
      <c r="B29" s="199"/>
    </row>
    <row r="30" spans="1:2" s="196" customFormat="1" ht="16.5" customHeight="1" x14ac:dyDescent="0.2">
      <c r="A30" s="194"/>
      <c r="B30" s="199"/>
    </row>
    <row r="31" spans="1:2" s="196" customFormat="1" ht="16.5" customHeight="1" x14ac:dyDescent="0.2">
      <c r="A31" s="194"/>
      <c r="B31" s="199"/>
    </row>
    <row r="32" spans="1:2" ht="14.25" customHeight="1" x14ac:dyDescent="0.2">
      <c r="A32" s="201"/>
      <c r="B32" s="199"/>
    </row>
    <row r="33" spans="1:2" ht="14.25" customHeight="1" x14ac:dyDescent="0.2">
      <c r="A33" s="201"/>
      <c r="B33" s="199"/>
    </row>
    <row r="34" spans="1:2" ht="14.25" customHeight="1" x14ac:dyDescent="0.2">
      <c r="A34" s="201"/>
      <c r="B34" s="199"/>
    </row>
    <row r="35" spans="1:2" ht="14.25" customHeight="1" x14ac:dyDescent="0.2">
      <c r="A35" s="201"/>
      <c r="B35" s="199"/>
    </row>
    <row r="36" spans="1:2" ht="14.25" customHeight="1" x14ac:dyDescent="0.2">
      <c r="A36" s="201"/>
      <c r="B36" s="199"/>
    </row>
    <row r="37" spans="1:2" ht="14.25" customHeight="1" x14ac:dyDescent="0.2">
      <c r="A37" s="201"/>
      <c r="B37" s="199"/>
    </row>
    <row r="38" spans="1:2" ht="14.25" customHeight="1" x14ac:dyDescent="0.2">
      <c r="A38" s="201"/>
      <c r="B38" s="199"/>
    </row>
    <row r="39" spans="1:2" ht="14.25" customHeight="1" x14ac:dyDescent="0.2">
      <c r="A39" s="201"/>
      <c r="B39" s="199"/>
    </row>
    <row r="40" spans="1:2" ht="14.25" customHeight="1" x14ac:dyDescent="0.2">
      <c r="A40" s="201"/>
      <c r="B40" s="199"/>
    </row>
    <row r="41" spans="1:2" ht="14.25" customHeight="1" x14ac:dyDescent="0.2">
      <c r="A41" s="201"/>
      <c r="B41" s="199"/>
    </row>
    <row r="42" spans="1:2" ht="14.25" customHeight="1" x14ac:dyDescent="0.2">
      <c r="A42" s="201"/>
      <c r="B42" s="199"/>
    </row>
    <row r="43" spans="1:2" ht="14.25" customHeight="1" x14ac:dyDescent="0.2">
      <c r="A43" s="201"/>
      <c r="B43" s="199"/>
    </row>
    <row r="44" spans="1:2" ht="14.25" customHeight="1" x14ac:dyDescent="0.2">
      <c r="A44" s="201"/>
      <c r="B44" s="199"/>
    </row>
    <row r="45" spans="1:2" ht="14.25" customHeight="1" x14ac:dyDescent="0.2">
      <c r="A45" s="201"/>
      <c r="B45" s="199"/>
    </row>
    <row r="46" spans="1:2" ht="14.25" customHeight="1" x14ac:dyDescent="0.2">
      <c r="A46" s="201"/>
      <c r="B46" s="199"/>
    </row>
    <row r="47" spans="1:2" ht="14.25" customHeight="1" x14ac:dyDescent="0.2">
      <c r="A47" s="201"/>
      <c r="B47" s="199"/>
    </row>
    <row r="48" spans="1:2" ht="14.25" customHeight="1" x14ac:dyDescent="0.2">
      <c r="A48" s="201"/>
      <c r="B48" s="199"/>
    </row>
    <row r="49" spans="1:2" ht="14.25" customHeight="1" x14ac:dyDescent="0.2">
      <c r="A49" s="201"/>
      <c r="B49" s="199"/>
    </row>
    <row r="50" spans="1:2" ht="14.25" customHeight="1" x14ac:dyDescent="0.2">
      <c r="A50" s="201"/>
      <c r="B50" s="199"/>
    </row>
    <row r="51" spans="1:2" ht="14.25" customHeight="1" x14ac:dyDescent="0.2">
      <c r="A51" s="201"/>
      <c r="B51" s="199"/>
    </row>
    <row r="52" spans="1:2" ht="14.25" customHeight="1" x14ac:dyDescent="0.2">
      <c r="A52" s="201"/>
      <c r="B52" s="199"/>
    </row>
    <row r="53" spans="1:2" ht="14.25" customHeight="1" x14ac:dyDescent="0.2">
      <c r="A53" s="201"/>
      <c r="B53" s="199"/>
    </row>
    <row r="54" spans="1:2" ht="14.25" customHeight="1" x14ac:dyDescent="0.2">
      <c r="A54" s="201"/>
      <c r="B54" s="199"/>
    </row>
    <row r="55" spans="1:2" ht="14.25" customHeight="1" x14ac:dyDescent="0.2">
      <c r="A55" s="201"/>
      <c r="B55" s="199"/>
    </row>
    <row r="56" spans="1:2" ht="14.25" customHeight="1" x14ac:dyDescent="0.2">
      <c r="A56" s="201"/>
      <c r="B56" s="199"/>
    </row>
    <row r="57" spans="1:2" ht="14.25" customHeight="1" x14ac:dyDescent="0.2">
      <c r="A57" s="201"/>
      <c r="B57" s="199"/>
    </row>
    <row r="58" spans="1:2" ht="14.25" customHeight="1" x14ac:dyDescent="0.2">
      <c r="A58" s="201"/>
      <c r="B58" s="199"/>
    </row>
    <row r="59" spans="1:2" ht="14.25" customHeight="1" x14ac:dyDescent="0.2">
      <c r="A59" s="201"/>
      <c r="B59" s="199"/>
    </row>
    <row r="60" spans="1:2" ht="14.25" customHeight="1" x14ac:dyDescent="0.2">
      <c r="A60" s="201"/>
      <c r="B60" s="199"/>
    </row>
    <row r="61" spans="1:2" ht="14.25" customHeight="1" x14ac:dyDescent="0.2">
      <c r="A61" s="201"/>
      <c r="B61" s="199"/>
    </row>
    <row r="62" spans="1:2" ht="14.25" customHeight="1" x14ac:dyDescent="0.2">
      <c r="A62" s="201"/>
      <c r="B62" s="199"/>
    </row>
    <row r="63" spans="1:2" ht="14.25" customHeight="1" x14ac:dyDescent="0.2">
      <c r="A63" s="201"/>
      <c r="B63" s="199"/>
    </row>
    <row r="64" spans="1:2" ht="14.25" customHeight="1" x14ac:dyDescent="0.2">
      <c r="A64" s="201"/>
      <c r="B64" s="199"/>
    </row>
    <row r="65" spans="1:2" ht="14.25" customHeight="1" x14ac:dyDescent="0.2">
      <c r="A65" s="201"/>
      <c r="B65" s="199"/>
    </row>
    <row r="66" spans="1:2" ht="14.25" customHeight="1" x14ac:dyDescent="0.2">
      <c r="A66" s="201"/>
      <c r="B66" s="199"/>
    </row>
    <row r="67" spans="1:2" ht="14.25" customHeight="1" x14ac:dyDescent="0.2">
      <c r="A67" s="201"/>
      <c r="B67" s="199"/>
    </row>
    <row r="68" spans="1:2" ht="14.25" customHeight="1" x14ac:dyDescent="0.2">
      <c r="A68" s="201"/>
    </row>
    <row r="69" spans="1:2" ht="14.25" customHeight="1" x14ac:dyDescent="0.2">
      <c r="A69" s="201"/>
    </row>
    <row r="70" spans="1:2" ht="14.25" customHeight="1" x14ac:dyDescent="0.2">
      <c r="A70" s="201"/>
    </row>
    <row r="71" spans="1:2" ht="14.25" customHeight="1" x14ac:dyDescent="0.2">
      <c r="A71" s="201"/>
    </row>
    <row r="72" spans="1:2" ht="14.25" customHeight="1" x14ac:dyDescent="0.2">
      <c r="A72" s="201"/>
    </row>
    <row r="73" spans="1:2" ht="14.25" customHeight="1" x14ac:dyDescent="0.2">
      <c r="A73" s="201"/>
    </row>
    <row r="74" spans="1:2" ht="14.25" customHeight="1" x14ac:dyDescent="0.2">
      <c r="A74" s="201"/>
    </row>
    <row r="75" spans="1:2" ht="14.25" customHeight="1" x14ac:dyDescent="0.2">
      <c r="A75" s="201"/>
    </row>
    <row r="76" spans="1:2" ht="14.25" customHeight="1" x14ac:dyDescent="0.2">
      <c r="A76" s="201"/>
    </row>
    <row r="77" spans="1:2" ht="14.25" customHeight="1" x14ac:dyDescent="0.2">
      <c r="A77" s="201"/>
    </row>
    <row r="78" spans="1:2" ht="14.25" customHeight="1" x14ac:dyDescent="0.2">
      <c r="A78" s="201"/>
    </row>
    <row r="79" spans="1:2" ht="14.25" customHeight="1" x14ac:dyDescent="0.2">
      <c r="A79" s="201"/>
    </row>
    <row r="80" spans="1:2" ht="14.25" customHeight="1" x14ac:dyDescent="0.2">
      <c r="A80" s="201"/>
    </row>
    <row r="81" spans="1:1" ht="14.25" customHeight="1" x14ac:dyDescent="0.2">
      <c r="A81" s="201"/>
    </row>
  </sheetData>
  <pageMargins left="0.74803149606299213" right="0.74803149606299213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130" zoomScaleNormal="130" workbookViewId="0">
      <selection activeCell="A4" sqref="A4:B4"/>
    </sheetView>
  </sheetViews>
  <sheetFormatPr defaultColWidth="14.6640625" defaultRowHeight="15" customHeight="1" x14ac:dyDescent="0.2"/>
  <cols>
    <col min="1" max="1" width="5.83203125" style="218" customWidth="1"/>
    <col min="2" max="2" width="15" style="218" customWidth="1"/>
    <col min="3" max="4" width="0" style="218" hidden="1" customWidth="1"/>
    <col min="5" max="5" width="103" style="218" customWidth="1"/>
    <col min="6" max="16384" width="14.6640625" style="218"/>
  </cols>
  <sheetData>
    <row r="1" spans="1:5" ht="16.5" customHeight="1" x14ac:dyDescent="0.2">
      <c r="A1" s="514" t="s">
        <v>47</v>
      </c>
      <c r="B1" s="514"/>
      <c r="C1" s="217"/>
      <c r="D1" s="217"/>
      <c r="E1" s="217" t="s">
        <v>48</v>
      </c>
    </row>
    <row r="2" spans="1:5" ht="26.25" customHeight="1" x14ac:dyDescent="0.2">
      <c r="A2" s="515" t="s">
        <v>15</v>
      </c>
      <c r="B2" s="515"/>
      <c r="C2" s="204"/>
      <c r="D2" s="205">
        <v>1</v>
      </c>
      <c r="E2" s="206" t="s">
        <v>204</v>
      </c>
    </row>
    <row r="3" spans="1:5" ht="30" customHeight="1" x14ac:dyDescent="0.2">
      <c r="A3" s="516" t="s">
        <v>16</v>
      </c>
      <c r="B3" s="516"/>
      <c r="C3" s="207"/>
      <c r="D3" s="208">
        <v>1</v>
      </c>
      <c r="E3" s="209" t="s">
        <v>205</v>
      </c>
    </row>
    <row r="4" spans="1:5" ht="37.5" customHeight="1" x14ac:dyDescent="0.2">
      <c r="A4" s="516" t="s">
        <v>17</v>
      </c>
      <c r="B4" s="516"/>
      <c r="C4" s="207"/>
      <c r="D4" s="208">
        <v>1</v>
      </c>
      <c r="E4" s="209" t="s">
        <v>206</v>
      </c>
    </row>
    <row r="5" spans="1:5" ht="24.75" customHeight="1" x14ac:dyDescent="0.2">
      <c r="A5" s="516" t="s">
        <v>18</v>
      </c>
      <c r="B5" s="516"/>
      <c r="C5" s="207"/>
      <c r="D5" s="208">
        <v>1</v>
      </c>
      <c r="E5" s="209" t="s">
        <v>207</v>
      </c>
    </row>
    <row r="6" spans="1:5" ht="27" customHeight="1" x14ac:dyDescent="0.2">
      <c r="A6" s="516" t="s">
        <v>19</v>
      </c>
      <c r="B6" s="516"/>
      <c r="C6" s="207"/>
      <c r="D6" s="208">
        <v>1</v>
      </c>
      <c r="E6" s="209" t="s">
        <v>208</v>
      </c>
    </row>
    <row r="7" spans="1:5" ht="48.75" customHeight="1" x14ac:dyDescent="0.2">
      <c r="A7" s="516" t="s">
        <v>20</v>
      </c>
      <c r="B7" s="516"/>
      <c r="C7" s="207"/>
      <c r="D7" s="208">
        <v>1</v>
      </c>
      <c r="E7" s="209" t="s">
        <v>209</v>
      </c>
    </row>
    <row r="8" spans="1:5" ht="36.75" customHeight="1" x14ac:dyDescent="0.2">
      <c r="A8" s="516" t="s">
        <v>201</v>
      </c>
      <c r="B8" s="516"/>
      <c r="C8" s="207"/>
      <c r="D8" s="208">
        <v>1</v>
      </c>
      <c r="E8" s="209" t="s">
        <v>210</v>
      </c>
    </row>
    <row r="9" spans="1:5" ht="35.25" customHeight="1" x14ac:dyDescent="0.2">
      <c r="A9" s="516" t="s">
        <v>202</v>
      </c>
      <c r="B9" s="516"/>
      <c r="C9" s="207"/>
      <c r="D9" s="208">
        <v>1</v>
      </c>
      <c r="E9" s="209" t="s">
        <v>211</v>
      </c>
    </row>
    <row r="10" spans="1:5" ht="24" customHeight="1" x14ac:dyDescent="0.2">
      <c r="A10" s="521" t="s">
        <v>203</v>
      </c>
      <c r="B10" s="522"/>
      <c r="C10" s="207"/>
      <c r="D10" s="208"/>
      <c r="E10" s="209" t="s">
        <v>212</v>
      </c>
    </row>
    <row r="11" spans="1:5" ht="24" customHeight="1" x14ac:dyDescent="0.2">
      <c r="A11" s="523" t="s">
        <v>395</v>
      </c>
      <c r="B11" s="524"/>
      <c r="C11" s="342"/>
      <c r="D11" s="343"/>
      <c r="E11" s="344" t="s">
        <v>266</v>
      </c>
    </row>
    <row r="12" spans="1:5" ht="30" customHeight="1" x14ac:dyDescent="0.2">
      <c r="A12" s="517" t="s">
        <v>184</v>
      </c>
      <c r="B12" s="518"/>
      <c r="C12" s="210"/>
      <c r="D12" s="210"/>
      <c r="E12" s="211" t="s">
        <v>289</v>
      </c>
    </row>
    <row r="13" spans="1:5" ht="30" customHeight="1" x14ac:dyDescent="0.2">
      <c r="A13" s="519" t="s">
        <v>183</v>
      </c>
      <c r="B13" s="520"/>
      <c r="C13" s="210"/>
      <c r="D13" s="210"/>
      <c r="E13" s="211" t="s">
        <v>290</v>
      </c>
    </row>
    <row r="14" spans="1:5" ht="28.5" customHeight="1" x14ac:dyDescent="0.2">
      <c r="A14" s="512" t="s">
        <v>182</v>
      </c>
      <c r="B14" s="513"/>
      <c r="C14" s="212"/>
      <c r="D14" s="213"/>
      <c r="E14" s="214" t="s">
        <v>291</v>
      </c>
    </row>
    <row r="15" spans="1:5" ht="35.25" customHeight="1" x14ac:dyDescent="0.2">
      <c r="A15" s="525" t="s">
        <v>181</v>
      </c>
      <c r="B15" s="526"/>
      <c r="C15" s="215"/>
      <c r="D15" s="216"/>
      <c r="E15" s="203" t="s">
        <v>292</v>
      </c>
    </row>
    <row r="16" spans="1:5" ht="38.25" customHeight="1" x14ac:dyDescent="0.2">
      <c r="A16" s="525" t="s">
        <v>180</v>
      </c>
      <c r="B16" s="526"/>
      <c r="C16" s="215"/>
      <c r="D16" s="216"/>
      <c r="E16" s="203" t="s">
        <v>293</v>
      </c>
    </row>
    <row r="17" spans="1:5" ht="38.25" customHeight="1" x14ac:dyDescent="0.2">
      <c r="A17" s="523" t="s">
        <v>395</v>
      </c>
      <c r="B17" s="524"/>
      <c r="C17" s="339"/>
      <c r="D17" s="340"/>
      <c r="E17" s="341" t="s">
        <v>267</v>
      </c>
    </row>
    <row r="18" spans="1:5" ht="36.75" customHeight="1" x14ac:dyDescent="0.2">
      <c r="A18" s="525" t="s">
        <v>300</v>
      </c>
      <c r="B18" s="526"/>
      <c r="C18" s="215"/>
      <c r="D18" s="216"/>
      <c r="E18" s="203" t="s">
        <v>294</v>
      </c>
    </row>
    <row r="19" spans="1:5" ht="19.5" customHeight="1" x14ac:dyDescent="0.2">
      <c r="A19" s="525" t="s">
        <v>301</v>
      </c>
      <c r="B19" s="526"/>
      <c r="C19" s="215"/>
      <c r="D19" s="216"/>
      <c r="E19" s="203" t="s">
        <v>295</v>
      </c>
    </row>
    <row r="20" spans="1:5" ht="36" customHeight="1" x14ac:dyDescent="0.2">
      <c r="A20" s="525" t="s">
        <v>299</v>
      </c>
      <c r="B20" s="526"/>
      <c r="C20" s="215"/>
      <c r="D20" s="216"/>
      <c r="E20" s="203" t="s">
        <v>296</v>
      </c>
    </row>
    <row r="21" spans="1:5" ht="29.25" customHeight="1" x14ac:dyDescent="0.2">
      <c r="A21" s="525" t="s">
        <v>302</v>
      </c>
      <c r="B21" s="526"/>
      <c r="C21" s="215"/>
      <c r="D21" s="216"/>
      <c r="E21" s="203" t="s">
        <v>297</v>
      </c>
    </row>
    <row r="22" spans="1:5" ht="24.75" customHeight="1" x14ac:dyDescent="0.2">
      <c r="A22" s="525" t="s">
        <v>303</v>
      </c>
      <c r="B22" s="526"/>
      <c r="C22" s="215"/>
      <c r="D22" s="216"/>
      <c r="E22" s="203" t="s">
        <v>298</v>
      </c>
    </row>
    <row r="23" spans="1:5" ht="24.75" customHeight="1" x14ac:dyDescent="0.2">
      <c r="A23" s="523" t="s">
        <v>395</v>
      </c>
      <c r="B23" s="524"/>
      <c r="C23" s="339"/>
      <c r="D23" s="340"/>
      <c r="E23" s="345" t="s">
        <v>268</v>
      </c>
    </row>
    <row r="24" spans="1:5" ht="27" customHeight="1" x14ac:dyDescent="0.2">
      <c r="A24" s="525" t="s">
        <v>304</v>
      </c>
      <c r="B24" s="526"/>
      <c r="C24" s="215"/>
      <c r="D24" s="216"/>
      <c r="E24" s="203" t="s">
        <v>307</v>
      </c>
    </row>
    <row r="25" spans="1:5" ht="30.75" customHeight="1" x14ac:dyDescent="0.2">
      <c r="A25" s="525" t="s">
        <v>305</v>
      </c>
      <c r="B25" s="526"/>
      <c r="C25" s="215"/>
      <c r="D25" s="216"/>
      <c r="E25" s="203" t="s">
        <v>296</v>
      </c>
    </row>
    <row r="26" spans="1:5" ht="29.25" customHeight="1" x14ac:dyDescent="0.2">
      <c r="A26" s="519" t="s">
        <v>306</v>
      </c>
      <c r="B26" s="520"/>
      <c r="C26" s="210"/>
      <c r="D26" s="210"/>
      <c r="E26" s="211" t="s">
        <v>308</v>
      </c>
    </row>
  </sheetData>
  <mergeCells count="26">
    <mergeCell ref="A26:B26"/>
    <mergeCell ref="A25:B25"/>
    <mergeCell ref="A22:B22"/>
    <mergeCell ref="A24:B24"/>
    <mergeCell ref="A15:B15"/>
    <mergeCell ref="A16:B16"/>
    <mergeCell ref="A18:B18"/>
    <mergeCell ref="A19:B19"/>
    <mergeCell ref="A20:B20"/>
    <mergeCell ref="A21:B21"/>
    <mergeCell ref="A17:B17"/>
    <mergeCell ref="A23:B23"/>
    <mergeCell ref="A14:B14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2:B12"/>
    <mergeCell ref="A13:B13"/>
    <mergeCell ref="A10:B10"/>
    <mergeCell ref="A11:B1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446"/>
  <sheetViews>
    <sheetView showGridLines="0" workbookViewId="0">
      <pane ySplit="1" topLeftCell="A11" activePane="bottomLeft" state="frozen"/>
      <selection activeCell="AQ14" sqref="AQ14:AQ19"/>
      <selection pane="bottomLeft" activeCell="D15" sqref="D15"/>
    </sheetView>
  </sheetViews>
  <sheetFormatPr defaultColWidth="9.33203125" defaultRowHeight="12.75" x14ac:dyDescent="0.2"/>
  <cols>
    <col min="1" max="1" width="15.5" style="219" customWidth="1"/>
    <col min="2" max="2" width="39" style="219" customWidth="1"/>
    <col min="3" max="16384" width="9.33203125" style="219"/>
  </cols>
  <sheetData>
    <row r="1" spans="1:24" ht="13.5" thickBot="1" x14ac:dyDescent="0.25">
      <c r="A1" s="532" t="s">
        <v>213</v>
      </c>
      <c r="B1" s="533" t="s">
        <v>214</v>
      </c>
      <c r="C1" s="527" t="s">
        <v>215</v>
      </c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</row>
    <row r="2" spans="1:24" ht="14.25" thickTop="1" thickBot="1" x14ac:dyDescent="0.25">
      <c r="A2" s="532"/>
      <c r="B2" s="533"/>
      <c r="C2" s="529" t="s">
        <v>216</v>
      </c>
      <c r="D2" s="530"/>
      <c r="E2" s="530"/>
      <c r="F2" s="530"/>
      <c r="G2" s="530"/>
      <c r="H2" s="530"/>
      <c r="I2" s="530"/>
      <c r="J2" s="530"/>
      <c r="K2" s="530"/>
      <c r="L2" s="531" t="s">
        <v>217</v>
      </c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</row>
    <row r="3" spans="1:24" ht="93" customHeight="1" thickTop="1" thickBot="1" x14ac:dyDescent="0.25">
      <c r="A3" s="532"/>
      <c r="B3" s="534"/>
      <c r="C3" s="220" t="s">
        <v>218</v>
      </c>
      <c r="D3" s="221" t="s">
        <v>219</v>
      </c>
      <c r="E3" s="222" t="s">
        <v>220</v>
      </c>
      <c r="F3" s="222" t="s">
        <v>221</v>
      </c>
      <c r="G3" s="222" t="s">
        <v>222</v>
      </c>
      <c r="H3" s="222" t="s">
        <v>223</v>
      </c>
      <c r="I3" s="222" t="s">
        <v>224</v>
      </c>
      <c r="J3" s="223" t="s">
        <v>225</v>
      </c>
      <c r="K3" s="224" t="s">
        <v>226</v>
      </c>
      <c r="L3" s="225" t="s">
        <v>227</v>
      </c>
      <c r="M3" s="226" t="s">
        <v>183</v>
      </c>
      <c r="N3" s="226" t="s">
        <v>228</v>
      </c>
      <c r="O3" s="226" t="s">
        <v>229</v>
      </c>
      <c r="P3" s="226" t="s">
        <v>230</v>
      </c>
      <c r="Q3" s="226" t="s">
        <v>313</v>
      </c>
      <c r="R3" s="226" t="s">
        <v>314</v>
      </c>
      <c r="S3" s="226" t="s">
        <v>315</v>
      </c>
      <c r="T3" s="226" t="s">
        <v>302</v>
      </c>
      <c r="U3" s="226" t="s">
        <v>316</v>
      </c>
      <c r="V3" s="227" t="s">
        <v>317</v>
      </c>
      <c r="W3" s="227" t="s">
        <v>318</v>
      </c>
      <c r="X3" s="228" t="s">
        <v>319</v>
      </c>
    </row>
    <row r="4" spans="1:24" ht="15.95" customHeight="1" thickTop="1" thickBot="1" x14ac:dyDescent="0.25">
      <c r="A4" s="229" t="s">
        <v>250</v>
      </c>
      <c r="B4" s="230" t="s">
        <v>251</v>
      </c>
      <c r="C4" s="231"/>
      <c r="D4" s="232"/>
      <c r="E4" s="232"/>
      <c r="F4" s="232"/>
      <c r="G4" s="232"/>
      <c r="H4" s="232"/>
      <c r="I4" s="232"/>
      <c r="J4" s="233"/>
      <c r="K4" s="234"/>
      <c r="L4" s="235"/>
      <c r="M4" s="236"/>
      <c r="N4" s="236"/>
      <c r="O4" s="236"/>
      <c r="P4" s="236"/>
      <c r="Q4" s="236"/>
      <c r="R4" s="236"/>
      <c r="S4" s="236"/>
      <c r="T4" s="236"/>
      <c r="U4" s="236"/>
      <c r="V4" s="237"/>
      <c r="W4" s="237"/>
      <c r="X4" s="238"/>
    </row>
    <row r="5" spans="1:24" ht="15.95" customHeight="1" thickTop="1" x14ac:dyDescent="0.2">
      <c r="A5" s="239" t="s">
        <v>252</v>
      </c>
      <c r="B5" s="240" t="s">
        <v>253</v>
      </c>
      <c r="C5" s="241" t="s">
        <v>231</v>
      </c>
      <c r="D5" s="242" t="s">
        <v>231</v>
      </c>
      <c r="E5" s="242" t="s">
        <v>231</v>
      </c>
      <c r="F5" s="242" t="s">
        <v>231</v>
      </c>
      <c r="G5" s="242" t="s">
        <v>231</v>
      </c>
      <c r="H5" s="242" t="s">
        <v>231</v>
      </c>
      <c r="I5" s="242" t="s">
        <v>231</v>
      </c>
      <c r="J5" s="242" t="s">
        <v>231</v>
      </c>
      <c r="K5" s="243" t="s">
        <v>231</v>
      </c>
      <c r="L5" s="244"/>
      <c r="M5" s="245"/>
      <c r="N5" s="245"/>
      <c r="O5" s="245"/>
      <c r="P5" s="245"/>
      <c r="Q5" s="245"/>
      <c r="R5" s="245"/>
      <c r="S5" s="245"/>
      <c r="T5" s="245"/>
      <c r="U5" s="245"/>
      <c r="V5" s="246"/>
      <c r="W5" s="246"/>
      <c r="X5" s="247"/>
    </row>
    <row r="6" spans="1:24" ht="36" customHeight="1" x14ac:dyDescent="0.2">
      <c r="A6" s="248" t="s">
        <v>258</v>
      </c>
      <c r="B6" s="249" t="s">
        <v>254</v>
      </c>
      <c r="C6" s="241" t="s">
        <v>231</v>
      </c>
      <c r="D6" s="242" t="s">
        <v>231</v>
      </c>
      <c r="E6" s="242" t="s">
        <v>231</v>
      </c>
      <c r="F6" s="242" t="s">
        <v>231</v>
      </c>
      <c r="G6" s="242" t="s">
        <v>231</v>
      </c>
      <c r="H6" s="242" t="s">
        <v>231</v>
      </c>
      <c r="I6" s="242" t="s">
        <v>231</v>
      </c>
      <c r="J6" s="242"/>
      <c r="K6" s="243" t="s">
        <v>231</v>
      </c>
      <c r="L6" s="250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2"/>
    </row>
    <row r="7" spans="1:24" ht="15.95" customHeight="1" x14ac:dyDescent="0.2">
      <c r="A7" s="248" t="s">
        <v>259</v>
      </c>
      <c r="B7" s="253" t="s">
        <v>23</v>
      </c>
      <c r="C7" s="254" t="s">
        <v>231</v>
      </c>
      <c r="D7" s="255"/>
      <c r="E7" s="255"/>
      <c r="F7" s="255"/>
      <c r="G7" s="255"/>
      <c r="H7" s="254" t="s">
        <v>231</v>
      </c>
      <c r="I7" s="254" t="s">
        <v>231</v>
      </c>
      <c r="J7" s="255"/>
      <c r="K7" s="256"/>
      <c r="L7" s="250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2"/>
    </row>
    <row r="8" spans="1:24" ht="15.95" customHeight="1" x14ac:dyDescent="0.2">
      <c r="A8" s="248" t="s">
        <v>260</v>
      </c>
      <c r="B8" s="253" t="s">
        <v>255</v>
      </c>
      <c r="C8" s="254"/>
      <c r="D8" s="255"/>
      <c r="E8" s="255"/>
      <c r="F8" s="254" t="s">
        <v>231</v>
      </c>
      <c r="G8" s="255"/>
      <c r="H8" s="255"/>
      <c r="I8" s="255"/>
      <c r="J8" s="254" t="s">
        <v>231</v>
      </c>
      <c r="K8" s="256"/>
      <c r="L8" s="250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2"/>
    </row>
    <row r="9" spans="1:24" ht="15.95" customHeight="1" x14ac:dyDescent="0.2">
      <c r="A9" s="248" t="s">
        <v>261</v>
      </c>
      <c r="B9" s="253" t="s">
        <v>256</v>
      </c>
      <c r="C9" s="254" t="s">
        <v>231</v>
      </c>
      <c r="D9" s="254" t="s">
        <v>231</v>
      </c>
      <c r="E9" s="254" t="s">
        <v>231</v>
      </c>
      <c r="F9" s="254" t="s">
        <v>231</v>
      </c>
      <c r="G9" s="254" t="s">
        <v>231</v>
      </c>
      <c r="H9" s="255"/>
      <c r="I9" s="255"/>
      <c r="J9" s="255"/>
      <c r="K9" s="256"/>
      <c r="L9" s="250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2"/>
    </row>
    <row r="10" spans="1:24" ht="15.95" customHeight="1" thickBot="1" x14ac:dyDescent="0.25">
      <c r="A10" s="257" t="s">
        <v>262</v>
      </c>
      <c r="B10" s="258" t="s">
        <v>257</v>
      </c>
      <c r="C10" s="254" t="s">
        <v>231</v>
      </c>
      <c r="D10" s="254" t="s">
        <v>231</v>
      </c>
      <c r="E10" s="254" t="s">
        <v>231</v>
      </c>
      <c r="F10" s="254" t="s">
        <v>231</v>
      </c>
      <c r="G10" s="254" t="s">
        <v>231</v>
      </c>
      <c r="H10" s="254" t="s">
        <v>231</v>
      </c>
      <c r="I10" s="254" t="s">
        <v>231</v>
      </c>
      <c r="J10" s="254" t="s">
        <v>231</v>
      </c>
      <c r="K10" s="256" t="s">
        <v>231</v>
      </c>
      <c r="L10" s="259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W10" s="261"/>
      <c r="X10" s="262"/>
    </row>
    <row r="11" spans="1:24" ht="15.95" customHeight="1" thickTop="1" thickBot="1" x14ac:dyDescent="0.25">
      <c r="A11" s="263" t="s">
        <v>144</v>
      </c>
      <c r="B11" s="264" t="s">
        <v>311</v>
      </c>
      <c r="C11" s="265"/>
      <c r="D11" s="266"/>
      <c r="E11" s="266"/>
      <c r="F11" s="266"/>
      <c r="G11" s="266"/>
      <c r="H11" s="266"/>
      <c r="I11" s="266"/>
      <c r="J11" s="267"/>
      <c r="K11" s="268"/>
      <c r="L11" s="265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7"/>
      <c r="X11" s="268"/>
    </row>
    <row r="12" spans="1:24" ht="15.95" customHeight="1" thickTop="1" x14ac:dyDescent="0.2">
      <c r="A12" s="239" t="s">
        <v>146</v>
      </c>
      <c r="B12" s="279" t="s">
        <v>145</v>
      </c>
      <c r="C12" s="254" t="s">
        <v>231</v>
      </c>
      <c r="D12" s="254" t="s">
        <v>231</v>
      </c>
      <c r="E12" s="254" t="s">
        <v>231</v>
      </c>
      <c r="F12" s="254" t="s">
        <v>231</v>
      </c>
      <c r="G12" s="254" t="s">
        <v>231</v>
      </c>
      <c r="H12" s="254" t="s">
        <v>231</v>
      </c>
      <c r="I12" s="254" t="s">
        <v>231</v>
      </c>
      <c r="J12" s="254" t="s">
        <v>231</v>
      </c>
      <c r="K12" s="256" t="s">
        <v>231</v>
      </c>
      <c r="L12" s="254" t="s">
        <v>231</v>
      </c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70"/>
      <c r="X12" s="243"/>
    </row>
    <row r="13" spans="1:24" ht="15.95" customHeight="1" x14ac:dyDescent="0.2">
      <c r="A13" s="248" t="s">
        <v>147</v>
      </c>
      <c r="B13" s="253" t="s">
        <v>21</v>
      </c>
      <c r="C13" s="254" t="s">
        <v>231</v>
      </c>
      <c r="D13" s="254" t="s">
        <v>231</v>
      </c>
      <c r="E13" s="254" t="s">
        <v>231</v>
      </c>
      <c r="F13" s="254" t="s">
        <v>231</v>
      </c>
      <c r="G13" s="254" t="s">
        <v>231</v>
      </c>
      <c r="H13" s="254" t="s">
        <v>231</v>
      </c>
      <c r="I13" s="254" t="s">
        <v>231</v>
      </c>
      <c r="J13" s="254" t="s">
        <v>231</v>
      </c>
      <c r="K13" s="256" t="s">
        <v>231</v>
      </c>
      <c r="L13" s="272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4"/>
      <c r="X13" s="275"/>
    </row>
    <row r="14" spans="1:24" ht="15.95" customHeight="1" x14ac:dyDescent="0.2">
      <c r="A14" s="248" t="s">
        <v>148</v>
      </c>
      <c r="B14" s="253" t="s">
        <v>263</v>
      </c>
      <c r="C14" s="254" t="s">
        <v>231</v>
      </c>
      <c r="D14" s="254" t="s">
        <v>231</v>
      </c>
      <c r="E14" s="254" t="s">
        <v>231</v>
      </c>
      <c r="F14" s="254" t="s">
        <v>231</v>
      </c>
      <c r="G14" s="254" t="s">
        <v>231</v>
      </c>
      <c r="H14" s="254" t="s">
        <v>231</v>
      </c>
      <c r="I14" s="254" t="s">
        <v>231</v>
      </c>
      <c r="J14" s="254" t="s">
        <v>231</v>
      </c>
      <c r="K14" s="256" t="s">
        <v>231</v>
      </c>
      <c r="L14" s="254" t="s">
        <v>231</v>
      </c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4"/>
      <c r="X14" s="275"/>
    </row>
    <row r="15" spans="1:24" ht="15.95" customHeight="1" thickBot="1" x14ac:dyDescent="0.25">
      <c r="A15" s="248" t="s">
        <v>149</v>
      </c>
      <c r="B15" s="253" t="s">
        <v>22</v>
      </c>
      <c r="C15" s="254" t="s">
        <v>231</v>
      </c>
      <c r="D15" s="254" t="s">
        <v>231</v>
      </c>
      <c r="E15" s="254" t="s">
        <v>231</v>
      </c>
      <c r="F15" s="254" t="s">
        <v>231</v>
      </c>
      <c r="G15" s="254" t="s">
        <v>231</v>
      </c>
      <c r="H15" s="254" t="s">
        <v>231</v>
      </c>
      <c r="I15" s="254" t="s">
        <v>231</v>
      </c>
      <c r="J15" s="254" t="s">
        <v>231</v>
      </c>
      <c r="K15" s="256" t="s">
        <v>231</v>
      </c>
      <c r="L15" s="254" t="s">
        <v>231</v>
      </c>
      <c r="M15" s="254" t="s">
        <v>231</v>
      </c>
      <c r="N15" s="273"/>
      <c r="O15" s="273"/>
      <c r="P15" s="254" t="s">
        <v>231</v>
      </c>
      <c r="Q15" s="274"/>
      <c r="R15" s="273"/>
      <c r="S15" s="273"/>
      <c r="T15" s="273"/>
      <c r="U15" s="273"/>
      <c r="V15" s="273"/>
      <c r="W15" s="274"/>
      <c r="X15" s="275"/>
    </row>
    <row r="16" spans="1:24" ht="15.95" customHeight="1" thickTop="1" thickBot="1" x14ac:dyDescent="0.25">
      <c r="A16" s="276" t="s">
        <v>150</v>
      </c>
      <c r="B16" s="300" t="s">
        <v>232</v>
      </c>
      <c r="C16" s="265"/>
      <c r="D16" s="266"/>
      <c r="E16" s="266"/>
      <c r="F16" s="266"/>
      <c r="G16" s="266"/>
      <c r="H16" s="266"/>
      <c r="I16" s="266"/>
      <c r="J16" s="267"/>
      <c r="K16" s="268"/>
      <c r="L16" s="265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7"/>
      <c r="X16" s="268"/>
    </row>
    <row r="17" spans="1:24" ht="48" customHeight="1" thickTop="1" thickBot="1" x14ac:dyDescent="0.25">
      <c r="A17" s="229" t="s">
        <v>152</v>
      </c>
      <c r="B17" s="278" t="s">
        <v>266</v>
      </c>
      <c r="C17" s="265"/>
      <c r="D17" s="266"/>
      <c r="E17" s="266"/>
      <c r="F17" s="266"/>
      <c r="G17" s="266"/>
      <c r="H17" s="266"/>
      <c r="I17" s="266"/>
      <c r="J17" s="267"/>
      <c r="K17" s="268"/>
      <c r="L17" s="265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7"/>
      <c r="X17" s="268"/>
    </row>
    <row r="18" spans="1:24" ht="31.5" customHeight="1" thickTop="1" x14ac:dyDescent="0.2">
      <c r="A18" s="239" t="s">
        <v>153</v>
      </c>
      <c r="B18" s="269" t="s">
        <v>269</v>
      </c>
      <c r="C18" s="241" t="s">
        <v>231</v>
      </c>
      <c r="D18" s="242" t="s">
        <v>231</v>
      </c>
      <c r="E18" s="242" t="s">
        <v>231</v>
      </c>
      <c r="F18" s="242" t="s">
        <v>231</v>
      </c>
      <c r="G18" s="242" t="s">
        <v>231</v>
      </c>
      <c r="H18" s="242" t="s">
        <v>231</v>
      </c>
      <c r="I18" s="242" t="s">
        <v>231</v>
      </c>
      <c r="J18" s="242" t="s">
        <v>231</v>
      </c>
      <c r="K18" s="243" t="s">
        <v>231</v>
      </c>
      <c r="L18" s="273" t="s">
        <v>231</v>
      </c>
      <c r="M18" s="273" t="s">
        <v>231</v>
      </c>
      <c r="N18" s="273" t="s">
        <v>231</v>
      </c>
      <c r="O18" s="273" t="s">
        <v>231</v>
      </c>
      <c r="P18" s="273" t="s">
        <v>231</v>
      </c>
      <c r="Q18" s="273"/>
      <c r="R18" s="273"/>
      <c r="S18" s="273"/>
      <c r="T18" s="273"/>
      <c r="U18" s="273"/>
      <c r="V18" s="273"/>
      <c r="W18" s="273"/>
      <c r="X18" s="243"/>
    </row>
    <row r="19" spans="1:24" ht="42.75" customHeight="1" x14ac:dyDescent="0.2">
      <c r="A19" s="248" t="s">
        <v>154</v>
      </c>
      <c r="B19" s="271" t="s">
        <v>270</v>
      </c>
      <c r="C19" s="241" t="s">
        <v>231</v>
      </c>
      <c r="D19" s="242" t="s">
        <v>231</v>
      </c>
      <c r="E19" s="242" t="s">
        <v>231</v>
      </c>
      <c r="F19" s="242" t="s">
        <v>231</v>
      </c>
      <c r="G19" s="242" t="s">
        <v>231</v>
      </c>
      <c r="H19" s="242" t="s">
        <v>231</v>
      </c>
      <c r="I19" s="242" t="s">
        <v>231</v>
      </c>
      <c r="J19" s="242" t="s">
        <v>231</v>
      </c>
      <c r="K19" s="275" t="s">
        <v>231</v>
      </c>
      <c r="L19" s="273" t="s">
        <v>231</v>
      </c>
      <c r="M19" s="273" t="s">
        <v>231</v>
      </c>
      <c r="N19" s="273" t="s">
        <v>231</v>
      </c>
      <c r="O19" s="273" t="s">
        <v>231</v>
      </c>
      <c r="P19" s="273" t="s">
        <v>231</v>
      </c>
      <c r="Q19" s="273"/>
      <c r="R19" s="273"/>
      <c r="S19" s="273"/>
      <c r="T19" s="273"/>
      <c r="U19" s="273"/>
      <c r="V19" s="273"/>
      <c r="W19" s="273"/>
      <c r="X19" s="275"/>
    </row>
    <row r="20" spans="1:24" ht="16.5" customHeight="1" x14ac:dyDescent="0.2">
      <c r="A20" s="248" t="s">
        <v>155</v>
      </c>
      <c r="B20" s="271" t="s">
        <v>25</v>
      </c>
      <c r="C20" s="241" t="s">
        <v>231</v>
      </c>
      <c r="D20" s="242" t="s">
        <v>231</v>
      </c>
      <c r="E20" s="242" t="s">
        <v>231</v>
      </c>
      <c r="F20" s="242" t="s">
        <v>231</v>
      </c>
      <c r="G20" s="242" t="s">
        <v>231</v>
      </c>
      <c r="H20" s="242" t="s">
        <v>231</v>
      </c>
      <c r="I20" s="242" t="s">
        <v>231</v>
      </c>
      <c r="J20" s="242" t="s">
        <v>231</v>
      </c>
      <c r="K20" s="275" t="s">
        <v>231</v>
      </c>
      <c r="L20" s="273" t="s">
        <v>231</v>
      </c>
      <c r="M20" s="273" t="s">
        <v>231</v>
      </c>
      <c r="N20" s="273" t="s">
        <v>231</v>
      </c>
      <c r="O20" s="273" t="s">
        <v>231</v>
      </c>
      <c r="P20" s="273" t="s">
        <v>231</v>
      </c>
      <c r="Q20" s="273"/>
      <c r="R20" s="273"/>
      <c r="S20" s="273"/>
      <c r="T20" s="273"/>
      <c r="U20" s="273"/>
      <c r="V20" s="273"/>
      <c r="W20" s="273"/>
      <c r="X20" s="275"/>
    </row>
    <row r="21" spans="1:24" ht="18.75" customHeight="1" thickBot="1" x14ac:dyDescent="0.25">
      <c r="A21" s="257" t="s">
        <v>156</v>
      </c>
      <c r="B21" s="258" t="s">
        <v>36</v>
      </c>
      <c r="C21" s="241" t="s">
        <v>231</v>
      </c>
      <c r="D21" s="242" t="s">
        <v>231</v>
      </c>
      <c r="E21" s="242" t="s">
        <v>231</v>
      </c>
      <c r="F21" s="242" t="s">
        <v>231</v>
      </c>
      <c r="G21" s="242" t="s">
        <v>231</v>
      </c>
      <c r="H21" s="242" t="s">
        <v>231</v>
      </c>
      <c r="I21" s="242" t="s">
        <v>231</v>
      </c>
      <c r="J21" s="242" t="s">
        <v>231</v>
      </c>
      <c r="K21" s="275" t="s">
        <v>231</v>
      </c>
      <c r="L21" s="272" t="s">
        <v>231</v>
      </c>
      <c r="M21" s="273" t="s">
        <v>231</v>
      </c>
      <c r="N21" s="273" t="s">
        <v>231</v>
      </c>
      <c r="O21" s="273" t="s">
        <v>231</v>
      </c>
      <c r="P21" s="273" t="s">
        <v>231</v>
      </c>
      <c r="Q21" s="273"/>
      <c r="R21" s="273"/>
      <c r="S21" s="273"/>
      <c r="T21" s="273"/>
      <c r="U21" s="273"/>
      <c r="V21" s="273"/>
      <c r="W21" s="273"/>
      <c r="X21" s="275"/>
    </row>
    <row r="22" spans="1:24" ht="66" customHeight="1" thickTop="1" thickBot="1" x14ac:dyDescent="0.25">
      <c r="A22" s="277" t="s">
        <v>264</v>
      </c>
      <c r="B22" s="278" t="s">
        <v>267</v>
      </c>
      <c r="C22" s="265"/>
      <c r="D22" s="266"/>
      <c r="E22" s="266"/>
      <c r="F22" s="266"/>
      <c r="G22" s="266"/>
      <c r="H22" s="266"/>
      <c r="I22" s="266"/>
      <c r="J22" s="267"/>
      <c r="K22" s="268"/>
      <c r="L22" s="265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7"/>
      <c r="X22" s="268"/>
    </row>
    <row r="23" spans="1:24" ht="22.5" customHeight="1" thickTop="1" x14ac:dyDescent="0.2">
      <c r="A23" s="239" t="s">
        <v>271</v>
      </c>
      <c r="B23" s="279" t="s">
        <v>275</v>
      </c>
      <c r="C23" s="241" t="s">
        <v>231</v>
      </c>
      <c r="D23" s="242" t="s">
        <v>231</v>
      </c>
      <c r="E23" s="242" t="s">
        <v>231</v>
      </c>
      <c r="F23" s="242" t="s">
        <v>231</v>
      </c>
      <c r="G23" s="242" t="s">
        <v>231</v>
      </c>
      <c r="H23" s="242" t="s">
        <v>231</v>
      </c>
      <c r="I23" s="242" t="s">
        <v>231</v>
      </c>
      <c r="J23" s="242" t="s">
        <v>231</v>
      </c>
      <c r="K23" s="243" t="s">
        <v>231</v>
      </c>
      <c r="L23" s="280"/>
      <c r="M23" s="242"/>
      <c r="N23" s="242"/>
      <c r="O23" s="242"/>
      <c r="P23" s="242"/>
      <c r="Q23" s="273" t="s">
        <v>231</v>
      </c>
      <c r="R23" s="273" t="s">
        <v>231</v>
      </c>
      <c r="S23" s="273" t="s">
        <v>231</v>
      </c>
      <c r="T23" s="273" t="s">
        <v>231</v>
      </c>
      <c r="U23" s="273" t="s">
        <v>231</v>
      </c>
      <c r="V23" s="273"/>
      <c r="W23" s="270"/>
      <c r="X23" s="281"/>
    </row>
    <row r="24" spans="1:24" ht="37.5" customHeight="1" x14ac:dyDescent="0.2">
      <c r="A24" s="248" t="s">
        <v>272</v>
      </c>
      <c r="B24" s="253" t="s">
        <v>276</v>
      </c>
      <c r="C24" s="241" t="s">
        <v>231</v>
      </c>
      <c r="D24" s="242" t="s">
        <v>231</v>
      </c>
      <c r="E24" s="242" t="s">
        <v>231</v>
      </c>
      <c r="F24" s="242" t="s">
        <v>231</v>
      </c>
      <c r="G24" s="242" t="s">
        <v>231</v>
      </c>
      <c r="H24" s="242" t="s">
        <v>231</v>
      </c>
      <c r="I24" s="242" t="s">
        <v>231</v>
      </c>
      <c r="J24" s="242" t="s">
        <v>231</v>
      </c>
      <c r="K24" s="275" t="s">
        <v>231</v>
      </c>
      <c r="L24" s="280"/>
      <c r="M24" s="242"/>
      <c r="N24" s="242"/>
      <c r="O24" s="242"/>
      <c r="P24" s="242"/>
      <c r="Q24" s="273" t="s">
        <v>231</v>
      </c>
      <c r="R24" s="273" t="s">
        <v>231</v>
      </c>
      <c r="S24" s="273" t="s">
        <v>231</v>
      </c>
      <c r="T24" s="273" t="s">
        <v>231</v>
      </c>
      <c r="U24" s="273" t="s">
        <v>231</v>
      </c>
      <c r="V24" s="273"/>
      <c r="W24" s="270"/>
      <c r="X24" s="243"/>
    </row>
    <row r="25" spans="1:24" ht="18" customHeight="1" x14ac:dyDescent="0.2">
      <c r="A25" s="248" t="s">
        <v>273</v>
      </c>
      <c r="B25" s="253" t="s">
        <v>25</v>
      </c>
      <c r="C25" s="241" t="s">
        <v>231</v>
      </c>
      <c r="D25" s="242" t="s">
        <v>231</v>
      </c>
      <c r="E25" s="242" t="s">
        <v>231</v>
      </c>
      <c r="F25" s="242" t="s">
        <v>231</v>
      </c>
      <c r="G25" s="242" t="s">
        <v>231</v>
      </c>
      <c r="H25" s="242" t="s">
        <v>231</v>
      </c>
      <c r="I25" s="242" t="s">
        <v>231</v>
      </c>
      <c r="J25" s="242" t="s">
        <v>231</v>
      </c>
      <c r="K25" s="275" t="s">
        <v>231</v>
      </c>
      <c r="L25" s="272"/>
      <c r="M25" s="273"/>
      <c r="N25" s="273"/>
      <c r="O25" s="273"/>
      <c r="P25" s="273"/>
      <c r="Q25" s="273" t="s">
        <v>231</v>
      </c>
      <c r="R25" s="273" t="s">
        <v>231</v>
      </c>
      <c r="S25" s="273" t="s">
        <v>231</v>
      </c>
      <c r="T25" s="273" t="s">
        <v>231</v>
      </c>
      <c r="U25" s="273" t="s">
        <v>231</v>
      </c>
      <c r="V25" s="273"/>
      <c r="W25" s="274"/>
      <c r="X25" s="275"/>
    </row>
    <row r="26" spans="1:24" ht="17.25" customHeight="1" thickBot="1" x14ac:dyDescent="0.25">
      <c r="A26" s="282" t="s">
        <v>274</v>
      </c>
      <c r="B26" s="258" t="s">
        <v>36</v>
      </c>
      <c r="C26" s="241" t="s">
        <v>231</v>
      </c>
      <c r="D26" s="242" t="s">
        <v>231</v>
      </c>
      <c r="E26" s="242" t="s">
        <v>231</v>
      </c>
      <c r="F26" s="242" t="s">
        <v>231</v>
      </c>
      <c r="G26" s="242" t="s">
        <v>231</v>
      </c>
      <c r="H26" s="242" t="s">
        <v>231</v>
      </c>
      <c r="I26" s="242" t="s">
        <v>231</v>
      </c>
      <c r="J26" s="242" t="s">
        <v>231</v>
      </c>
      <c r="K26" s="275" t="s">
        <v>231</v>
      </c>
      <c r="L26" s="283"/>
      <c r="M26" s="284"/>
      <c r="N26" s="284"/>
      <c r="O26" s="284"/>
      <c r="P26" s="284"/>
      <c r="Q26" s="273" t="s">
        <v>231</v>
      </c>
      <c r="R26" s="273" t="s">
        <v>231</v>
      </c>
      <c r="S26" s="273" t="s">
        <v>231</v>
      </c>
      <c r="T26" s="273" t="s">
        <v>231</v>
      </c>
      <c r="U26" s="273" t="s">
        <v>231</v>
      </c>
      <c r="V26" s="284"/>
      <c r="W26" s="285"/>
      <c r="X26" s="286"/>
    </row>
    <row r="27" spans="1:24" ht="55.5" customHeight="1" thickTop="1" thickBot="1" x14ac:dyDescent="0.25">
      <c r="A27" s="287" t="s">
        <v>265</v>
      </c>
      <c r="B27" s="278" t="s">
        <v>268</v>
      </c>
      <c r="C27" s="288"/>
      <c r="D27" s="289"/>
      <c r="E27" s="289"/>
      <c r="F27" s="289"/>
      <c r="G27" s="289"/>
      <c r="H27" s="289"/>
      <c r="I27" s="289"/>
      <c r="J27" s="290"/>
      <c r="K27" s="291"/>
      <c r="L27" s="292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90"/>
      <c r="X27" s="291"/>
    </row>
    <row r="28" spans="1:24" ht="51.75" thickTop="1" x14ac:dyDescent="0.2">
      <c r="A28" s="239" t="s">
        <v>279</v>
      </c>
      <c r="B28" s="293" t="s">
        <v>277</v>
      </c>
      <c r="C28" s="241" t="s">
        <v>231</v>
      </c>
      <c r="D28" s="242" t="s">
        <v>231</v>
      </c>
      <c r="E28" s="242" t="s">
        <v>231</v>
      </c>
      <c r="F28" s="242" t="s">
        <v>231</v>
      </c>
      <c r="G28" s="242" t="s">
        <v>231</v>
      </c>
      <c r="H28" s="242" t="s">
        <v>231</v>
      </c>
      <c r="I28" s="242" t="s">
        <v>231</v>
      </c>
      <c r="J28" s="242" t="s">
        <v>231</v>
      </c>
      <c r="K28" s="243" t="s">
        <v>231</v>
      </c>
      <c r="L28" s="294"/>
      <c r="M28" s="295"/>
      <c r="N28" s="295"/>
      <c r="O28" s="295"/>
      <c r="P28" s="295"/>
      <c r="Q28" s="295"/>
      <c r="R28" s="295"/>
      <c r="S28" s="295"/>
      <c r="T28" s="295"/>
      <c r="U28" s="295"/>
      <c r="V28" s="242" t="s">
        <v>231</v>
      </c>
      <c r="W28" s="242" t="s">
        <v>231</v>
      </c>
      <c r="X28" s="243" t="s">
        <v>231</v>
      </c>
    </row>
    <row r="29" spans="1:24" ht="38.25" x14ac:dyDescent="0.2">
      <c r="A29" s="239" t="s">
        <v>278</v>
      </c>
      <c r="B29" s="279" t="s">
        <v>280</v>
      </c>
      <c r="C29" s="241" t="s">
        <v>231</v>
      </c>
      <c r="D29" s="242" t="s">
        <v>231</v>
      </c>
      <c r="E29" s="242" t="s">
        <v>231</v>
      </c>
      <c r="F29" s="242" t="s">
        <v>231</v>
      </c>
      <c r="G29" s="242" t="s">
        <v>231</v>
      </c>
      <c r="H29" s="242" t="s">
        <v>231</v>
      </c>
      <c r="I29" s="242" t="s">
        <v>231</v>
      </c>
      <c r="J29" s="242" t="s">
        <v>231</v>
      </c>
      <c r="K29" s="275" t="s">
        <v>231</v>
      </c>
      <c r="L29" s="296"/>
      <c r="M29" s="297"/>
      <c r="N29" s="297"/>
      <c r="O29" s="297"/>
      <c r="P29" s="297"/>
      <c r="Q29" s="297"/>
      <c r="R29" s="297"/>
      <c r="S29" s="297"/>
      <c r="T29" s="297"/>
      <c r="U29" s="297"/>
      <c r="V29" s="242" t="s">
        <v>231</v>
      </c>
      <c r="W29" s="242" t="s">
        <v>231</v>
      </c>
      <c r="X29" s="275" t="s">
        <v>231</v>
      </c>
    </row>
    <row r="30" spans="1:24" x14ac:dyDescent="0.2">
      <c r="A30" s="248" t="s">
        <v>281</v>
      </c>
      <c r="B30" s="253" t="s">
        <v>25</v>
      </c>
      <c r="C30" s="241" t="s">
        <v>231</v>
      </c>
      <c r="D30" s="242" t="s">
        <v>231</v>
      </c>
      <c r="E30" s="242" t="s">
        <v>231</v>
      </c>
      <c r="F30" s="242" t="s">
        <v>231</v>
      </c>
      <c r="G30" s="242" t="s">
        <v>231</v>
      </c>
      <c r="H30" s="242" t="s">
        <v>231</v>
      </c>
      <c r="I30" s="242" t="s">
        <v>231</v>
      </c>
      <c r="J30" s="242" t="s">
        <v>231</v>
      </c>
      <c r="K30" s="275" t="s">
        <v>231</v>
      </c>
      <c r="L30" s="296"/>
      <c r="M30" s="297"/>
      <c r="N30" s="297"/>
      <c r="O30" s="297"/>
      <c r="P30" s="297"/>
      <c r="Q30" s="297"/>
      <c r="R30" s="297"/>
      <c r="S30" s="297"/>
      <c r="T30" s="297"/>
      <c r="U30" s="297"/>
      <c r="V30" s="242" t="s">
        <v>231</v>
      </c>
      <c r="W30" s="242" t="s">
        <v>231</v>
      </c>
      <c r="X30" s="275" t="s">
        <v>231</v>
      </c>
    </row>
    <row r="31" spans="1:24" ht="13.5" thickBot="1" x14ac:dyDescent="0.25">
      <c r="A31" s="257" t="s">
        <v>282</v>
      </c>
      <c r="B31" s="258" t="s">
        <v>36</v>
      </c>
      <c r="C31" s="301" t="s">
        <v>231</v>
      </c>
      <c r="D31" s="284" t="s">
        <v>231</v>
      </c>
      <c r="E31" s="284" t="s">
        <v>231</v>
      </c>
      <c r="F31" s="284" t="s">
        <v>231</v>
      </c>
      <c r="G31" s="284" t="s">
        <v>231</v>
      </c>
      <c r="H31" s="284" t="s">
        <v>231</v>
      </c>
      <c r="I31" s="284" t="s">
        <v>231</v>
      </c>
      <c r="J31" s="284" t="s">
        <v>231</v>
      </c>
      <c r="K31" s="286" t="s">
        <v>231</v>
      </c>
      <c r="L31" s="298"/>
      <c r="M31" s="299"/>
      <c r="N31" s="299"/>
      <c r="O31" s="299"/>
      <c r="P31" s="299"/>
      <c r="Q31" s="299"/>
      <c r="R31" s="299"/>
      <c r="S31" s="299"/>
      <c r="T31" s="299"/>
      <c r="U31" s="299"/>
      <c r="V31" s="284" t="s">
        <v>231</v>
      </c>
      <c r="W31" s="284" t="s">
        <v>231</v>
      </c>
      <c r="X31" s="286" t="s">
        <v>231</v>
      </c>
    </row>
    <row r="32" spans="1:24" ht="15" customHeight="1" thickTop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</sheetData>
  <mergeCells count="5">
    <mergeCell ref="C1:X1"/>
    <mergeCell ref="C2:K2"/>
    <mergeCell ref="L2:X2"/>
    <mergeCell ref="A1:A3"/>
    <mergeCell ref="B1:B3"/>
  </mergeCells>
  <pageMargins left="0.25" right="0.25" top="0.75" bottom="0.75" header="0.3" footer="0.3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J4:R7"/>
  <sheetViews>
    <sheetView workbookViewId="0">
      <selection activeCell="G25" sqref="G25"/>
    </sheetView>
  </sheetViews>
  <sheetFormatPr defaultRowHeight="10.5" x14ac:dyDescent="0.15"/>
  <sheetData>
    <row r="4" spans="10:18" x14ac:dyDescent="0.15">
      <c r="J4" s="1"/>
      <c r="K4" s="1"/>
      <c r="L4" s="1"/>
      <c r="M4" s="1"/>
      <c r="N4" s="1"/>
      <c r="O4" s="1"/>
      <c r="P4" s="1"/>
      <c r="Q4" s="1"/>
      <c r="R4" s="1"/>
    </row>
    <row r="5" spans="10:18" x14ac:dyDescent="0.15">
      <c r="J5" s="1"/>
      <c r="K5" s="1"/>
      <c r="L5" s="1"/>
      <c r="M5" s="1"/>
      <c r="N5" s="1"/>
      <c r="O5" s="1"/>
      <c r="P5" s="1"/>
      <c r="Q5" s="1"/>
      <c r="R5" s="1"/>
    </row>
    <row r="6" spans="10:18" x14ac:dyDescent="0.15">
      <c r="J6" s="1"/>
      <c r="K6" s="1"/>
      <c r="L6" s="1"/>
      <c r="M6" s="1"/>
      <c r="N6" s="1"/>
      <c r="O6" s="1"/>
      <c r="P6" s="1"/>
      <c r="Q6" s="1"/>
      <c r="R6" s="1"/>
    </row>
    <row r="7" spans="10:18" x14ac:dyDescent="0.15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</vt:lpstr>
      <vt:lpstr>Кабинеты</vt:lpstr>
      <vt:lpstr>ОК и ПК</vt:lpstr>
      <vt:lpstr>Компетенции 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ВЭМТ</cp:lastModifiedBy>
  <cp:lastPrinted>2026-04-27T13:47:31Z</cp:lastPrinted>
  <dcterms:created xsi:type="dcterms:W3CDTF">2011-05-05T04:03:53Z</dcterms:created>
  <dcterms:modified xsi:type="dcterms:W3CDTF">2026-04-27T13:47:55Z</dcterms:modified>
</cp:coreProperties>
</file>