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УП ППКРС 2026-2028\"/>
    </mc:Choice>
  </mc:AlternateContent>
  <xr:revisionPtr revIDLastSave="0" documentId="13_ncr:1_{86784AEE-C89B-46EA-A666-0FA7846825C1}" xr6:coauthVersionLast="47" xr6:coauthVersionMax="47" xr10:uidLastSave="{00000000-0000-0000-0000-000000000000}"/>
  <bookViews>
    <workbookView xWindow="-110" yWindow="-110" windowWidth="19420" windowHeight="10540" tabRatio="750" activeTab="2" xr2:uid="{00000000-000D-0000-FFFF-FFFF00000000}"/>
  </bookViews>
  <sheets>
    <sheet name="Титул" sheetId="17" r:id="rId1"/>
    <sheet name="График " sheetId="22" r:id="rId2"/>
    <sheet name="План " sheetId="25" r:id="rId3"/>
    <sheet name="Кабинеты " sheetId="19" r:id="rId4"/>
    <sheet name="Start" sheetId="9" state="hidden" r:id="rId5"/>
    <sheet name="ОК и ПК" sheetId="18" r:id="rId6"/>
    <sheet name="Компетенции" sheetId="2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2" l="1"/>
  <c r="B31" i="22"/>
  <c r="X41" i="25"/>
  <c r="W41" i="25"/>
  <c r="V41" i="25"/>
  <c r="U41" i="25"/>
  <c r="T41" i="25"/>
  <c r="S41" i="25"/>
  <c r="R41" i="25"/>
  <c r="Q41" i="25"/>
  <c r="P41" i="25"/>
  <c r="K41" i="25"/>
  <c r="L41" i="25"/>
  <c r="M41" i="25"/>
  <c r="N41" i="25"/>
  <c r="O41" i="25"/>
  <c r="H41" i="25"/>
  <c r="J45" i="25" l="1"/>
  <c r="I45" i="25"/>
  <c r="G45" i="25" s="1"/>
  <c r="AE52" i="25" l="1"/>
  <c r="B33" i="22" l="1"/>
  <c r="H33" i="22"/>
  <c r="AA38" i="25" l="1"/>
  <c r="AA39" i="25"/>
  <c r="AA40" i="25"/>
  <c r="AA42" i="25"/>
  <c r="AA43" i="25"/>
  <c r="AA44" i="25"/>
  <c r="AA46" i="25"/>
  <c r="AA47" i="25"/>
  <c r="AA50" i="25"/>
  <c r="AA51" i="25"/>
  <c r="AA52" i="25"/>
  <c r="AA53" i="25"/>
  <c r="AA55" i="25"/>
  <c r="AA56" i="25"/>
  <c r="AA57" i="25"/>
  <c r="AA58" i="25"/>
  <c r="AA60" i="25"/>
  <c r="AA61" i="25"/>
  <c r="AA62" i="25"/>
  <c r="AA63" i="25"/>
  <c r="AA64" i="25"/>
  <c r="AA15" i="25"/>
  <c r="AA16" i="25"/>
  <c r="AA17" i="25"/>
  <c r="AA18" i="25"/>
  <c r="AA19" i="25"/>
  <c r="AA20" i="25"/>
  <c r="AA21" i="25"/>
  <c r="AA22" i="25"/>
  <c r="AA23" i="25"/>
  <c r="AA24" i="25"/>
  <c r="AA25" i="25"/>
  <c r="AA26" i="25"/>
  <c r="AA27" i="25"/>
  <c r="AA28" i="25"/>
  <c r="AA29" i="25"/>
  <c r="AA30" i="25"/>
  <c r="AA31" i="25"/>
  <c r="AA32" i="25"/>
  <c r="AA33" i="25"/>
  <c r="AA35" i="25"/>
  <c r="AA36" i="25"/>
  <c r="AA37" i="25"/>
  <c r="H34" i="25"/>
  <c r="K34" i="25"/>
  <c r="L34" i="25"/>
  <c r="M34" i="25"/>
  <c r="N34" i="25"/>
  <c r="O34" i="25"/>
  <c r="P34" i="25"/>
  <c r="Q34" i="25"/>
  <c r="R34" i="25"/>
  <c r="S34" i="25"/>
  <c r="T34" i="25"/>
  <c r="U34" i="25"/>
  <c r="V34" i="25"/>
  <c r="W34" i="25"/>
  <c r="X34" i="25"/>
  <c r="H13" i="25"/>
  <c r="K13" i="25"/>
  <c r="M13" i="25"/>
  <c r="N13" i="25"/>
  <c r="O13" i="25"/>
  <c r="P13" i="25"/>
  <c r="Q13" i="25"/>
  <c r="R13" i="25"/>
  <c r="S13" i="25"/>
  <c r="T13" i="25"/>
  <c r="U13" i="25"/>
  <c r="V13" i="25"/>
  <c r="W13" i="25"/>
  <c r="X13" i="25"/>
  <c r="J62" i="25"/>
  <c r="J61" i="25"/>
  <c r="J60" i="25"/>
  <c r="J57" i="25"/>
  <c r="J56" i="25"/>
  <c r="J55" i="25"/>
  <c r="J52" i="25"/>
  <c r="J51" i="25"/>
  <c r="J50" i="25"/>
  <c r="J43" i="25"/>
  <c r="J44" i="25"/>
  <c r="J46" i="25"/>
  <c r="J47" i="25"/>
  <c r="J42" i="25"/>
  <c r="J36" i="25"/>
  <c r="J37" i="25"/>
  <c r="J38" i="25"/>
  <c r="J39" i="25"/>
  <c r="J40" i="25"/>
  <c r="J35" i="25"/>
  <c r="H59" i="25"/>
  <c r="K59" i="25"/>
  <c r="L59" i="25"/>
  <c r="M59" i="25"/>
  <c r="N59" i="25"/>
  <c r="O59" i="25"/>
  <c r="P59" i="25"/>
  <c r="Q59" i="25"/>
  <c r="R59" i="25"/>
  <c r="S59" i="25"/>
  <c r="T59" i="25"/>
  <c r="U59" i="25"/>
  <c r="V59" i="25"/>
  <c r="W59" i="25"/>
  <c r="X59" i="25"/>
  <c r="H54" i="25"/>
  <c r="K54" i="25"/>
  <c r="L54" i="25"/>
  <c r="M54" i="25"/>
  <c r="N54" i="25"/>
  <c r="O54" i="25"/>
  <c r="P54" i="25"/>
  <c r="Q54" i="25"/>
  <c r="R54" i="25"/>
  <c r="S54" i="25"/>
  <c r="T54" i="25"/>
  <c r="U54" i="25"/>
  <c r="V54" i="25"/>
  <c r="W54" i="25"/>
  <c r="X54" i="25"/>
  <c r="H49" i="25"/>
  <c r="K49" i="25"/>
  <c r="K48" i="25" s="1"/>
  <c r="L49" i="25"/>
  <c r="M49" i="25"/>
  <c r="N49" i="25"/>
  <c r="O49" i="25"/>
  <c r="O48" i="25" s="1"/>
  <c r="P49" i="25"/>
  <c r="Q49" i="25"/>
  <c r="R49" i="25"/>
  <c r="S49" i="25"/>
  <c r="S48" i="25" s="1"/>
  <c r="T49" i="25"/>
  <c r="U49" i="25"/>
  <c r="V49" i="25"/>
  <c r="W49" i="25"/>
  <c r="W48" i="25" s="1"/>
  <c r="X49" i="25"/>
  <c r="I61" i="25"/>
  <c r="I62" i="25"/>
  <c r="I63" i="25"/>
  <c r="I60" i="25"/>
  <c r="I56" i="25"/>
  <c r="G56" i="25" s="1"/>
  <c r="I57" i="25"/>
  <c r="G57" i="25" s="1"/>
  <c r="I58" i="25"/>
  <c r="G58" i="25" s="1"/>
  <c r="I55" i="25"/>
  <c r="I53" i="25"/>
  <c r="G53" i="25" s="1"/>
  <c r="I51" i="25"/>
  <c r="I52" i="25"/>
  <c r="I50" i="25"/>
  <c r="G50" i="25" s="1"/>
  <c r="M48" i="25" l="1"/>
  <c r="U48" i="25"/>
  <c r="J41" i="25"/>
  <c r="Q48" i="25"/>
  <c r="X48" i="25"/>
  <c r="T48" i="25"/>
  <c r="P48" i="25"/>
  <c r="L48" i="25"/>
  <c r="G52" i="25"/>
  <c r="AC51" i="25"/>
  <c r="AE51" i="25" s="1"/>
  <c r="V48" i="25"/>
  <c r="R48" i="25"/>
  <c r="N48" i="25"/>
  <c r="H48" i="25"/>
  <c r="AA59" i="25"/>
  <c r="AA54" i="25"/>
  <c r="J34" i="25"/>
  <c r="I59" i="25"/>
  <c r="J49" i="25"/>
  <c r="AA49" i="25"/>
  <c r="I54" i="25"/>
  <c r="AA41" i="25"/>
  <c r="AA34" i="25"/>
  <c r="I49" i="25"/>
  <c r="G55" i="25"/>
  <c r="G54" i="25" s="1"/>
  <c r="J54" i="25"/>
  <c r="J59" i="25"/>
  <c r="J48" i="25" l="1"/>
  <c r="I48" i="25"/>
  <c r="AA48" i="25"/>
  <c r="I43" i="25"/>
  <c r="G43" i="25" s="1"/>
  <c r="I44" i="25"/>
  <c r="I46" i="25"/>
  <c r="I47" i="25"/>
  <c r="G47" i="25" s="1"/>
  <c r="I42" i="25"/>
  <c r="I36" i="25"/>
  <c r="G36" i="25" s="1"/>
  <c r="I37" i="25"/>
  <c r="G37" i="25" s="1"/>
  <c r="I38" i="25"/>
  <c r="G38" i="25" s="1"/>
  <c r="I39" i="25"/>
  <c r="G39" i="25" s="1"/>
  <c r="I40" i="25"/>
  <c r="G40" i="25" s="1"/>
  <c r="I35" i="25"/>
  <c r="G44" i="25" l="1"/>
  <c r="G41" i="25" s="1"/>
  <c r="I41" i="25"/>
  <c r="G42" i="25"/>
  <c r="G35" i="25"/>
  <c r="G34" i="25" s="1"/>
  <c r="I34" i="25"/>
  <c r="G46" i="25"/>
  <c r="J17" i="25"/>
  <c r="J19" i="25"/>
  <c r="J20" i="25"/>
  <c r="J21" i="25"/>
  <c r="J22" i="25"/>
  <c r="J23" i="25"/>
  <c r="J24" i="25"/>
  <c r="J29" i="25"/>
  <c r="J30" i="25"/>
  <c r="J31" i="25"/>
  <c r="J33" i="25"/>
  <c r="I16" i="25"/>
  <c r="G16" i="25" s="1"/>
  <c r="I17" i="25"/>
  <c r="G17" i="25" s="1"/>
  <c r="I19" i="25"/>
  <c r="G19" i="25" s="1"/>
  <c r="I20" i="25"/>
  <c r="G20" i="25" s="1"/>
  <c r="I21" i="25"/>
  <c r="G21" i="25" s="1"/>
  <c r="I22" i="25"/>
  <c r="G22" i="25" s="1"/>
  <c r="I23" i="25"/>
  <c r="G23" i="25" s="1"/>
  <c r="I24" i="25"/>
  <c r="G24" i="25" s="1"/>
  <c r="I25" i="25"/>
  <c r="G25" i="25" s="1"/>
  <c r="I26" i="25"/>
  <c r="G26" i="25" s="1"/>
  <c r="I27" i="25"/>
  <c r="G27" i="25" s="1"/>
  <c r="I28" i="25"/>
  <c r="G28" i="25" s="1"/>
  <c r="I29" i="25"/>
  <c r="G29" i="25" s="1"/>
  <c r="I30" i="25"/>
  <c r="G30" i="25" s="1"/>
  <c r="I31" i="25"/>
  <c r="G31" i="25" s="1"/>
  <c r="I33" i="25"/>
  <c r="G33" i="25" s="1"/>
  <c r="I15" i="25"/>
  <c r="L18" i="25"/>
  <c r="I18" i="25" l="1"/>
  <c r="G18" i="25" s="1"/>
  <c r="L13" i="25"/>
  <c r="G15" i="25"/>
  <c r="J18" i="25"/>
  <c r="J13" i="25" s="1"/>
  <c r="I13" i="25" l="1"/>
  <c r="G13" i="25"/>
  <c r="G62" i="25"/>
  <c r="G63" i="25"/>
  <c r="G61" i="25"/>
  <c r="G51" i="25" l="1"/>
  <c r="G49" i="25" s="1"/>
  <c r="Y54" i="25" l="1"/>
  <c r="Z54" i="25"/>
  <c r="H10" i="25"/>
  <c r="K10" i="25"/>
  <c r="L10" i="25"/>
  <c r="M10" i="25"/>
  <c r="N10" i="25"/>
  <c r="O10" i="25"/>
  <c r="P10" i="25"/>
  <c r="Q10" i="25"/>
  <c r="R10" i="25"/>
  <c r="S10" i="25"/>
  <c r="T10" i="25"/>
  <c r="U10" i="25"/>
  <c r="V10" i="25"/>
  <c r="W10" i="25"/>
  <c r="X10" i="25"/>
  <c r="I8" i="25" l="1"/>
  <c r="J10" i="25"/>
  <c r="G60" i="25"/>
  <c r="G59" i="25" s="1"/>
  <c r="G48" i="25" s="1"/>
  <c r="I10" i="25"/>
  <c r="AA11" i="25" l="1"/>
  <c r="I11" i="25" l="1"/>
  <c r="Y41" i="25"/>
  <c r="Y59" i="25"/>
  <c r="G64" i="25"/>
  <c r="G10" i="25" s="1"/>
  <c r="AA13" i="25" l="1"/>
  <c r="Y48" i="25"/>
  <c r="Y10" i="25" s="1"/>
  <c r="Y8" i="25" s="1"/>
  <c r="W8" i="25" l="1"/>
  <c r="U8" i="25"/>
  <c r="S8" i="25"/>
  <c r="Q8" i="25" l="1"/>
  <c r="AA10" i="25"/>
</calcChain>
</file>

<file path=xl/sharedStrings.xml><?xml version="1.0" encoding="utf-8"?>
<sst xmlns="http://schemas.openxmlformats.org/spreadsheetml/2006/main" count="801" uniqueCount="412">
  <si>
    <t>1</t>
  </si>
  <si>
    <t>2</t>
  </si>
  <si>
    <t>6</t>
  </si>
  <si>
    <t>7</t>
  </si>
  <si>
    <t>8</t>
  </si>
  <si>
    <t>Безопасность жизнедеятельности</t>
  </si>
  <si>
    <t>ОП.01</t>
  </si>
  <si>
    <t>ОП.02</t>
  </si>
  <si>
    <t>ОП.03</t>
  </si>
  <si>
    <t>ПМ.01</t>
  </si>
  <si>
    <t>МДК.01.01</t>
  </si>
  <si>
    <t>Учебная практика</t>
  </si>
  <si>
    <t>ПМ.02</t>
  </si>
  <si>
    <t>МДК.02.01</t>
  </si>
  <si>
    <t>Индекс</t>
  </si>
  <si>
    <t>Наименование циклов, разделов,_x000D_
дисциплин, профессиональных модулей, МДК, практик</t>
  </si>
  <si>
    <t>Курс 1</t>
  </si>
  <si>
    <t>Всего</t>
  </si>
  <si>
    <t>Профессиональный цикл</t>
  </si>
  <si>
    <t>УЧЕБНЫЙ ПЛАН</t>
  </si>
  <si>
    <t>основной профессиональной образовательной программы среднего профессионального образования</t>
  </si>
  <si>
    <t>наименование образовательного учреждения (организации)</t>
  </si>
  <si>
    <t>код</t>
  </si>
  <si>
    <t>квалификация</t>
  </si>
  <si>
    <t>форма обучения</t>
  </si>
  <si>
    <t xml:space="preserve">нормативный срок освоения ОПОП  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</si>
  <si>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</si>
  <si>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</si>
  <si>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(полного) общего образования</t>
  </si>
  <si>
    <t xml:space="preserve">     № </t>
  </si>
  <si>
    <t>Производственная практика</t>
  </si>
  <si>
    <t>ПП.02</t>
  </si>
  <si>
    <t>ПП.01</t>
  </si>
  <si>
    <t>Уверждаю</t>
  </si>
  <si>
    <t>Директор КОГПОАУ ВЭМТ</t>
  </si>
  <si>
    <t>Кировское областное государственное профессиональное образовательное автономное  учреждение                                 "Вятский электромашиностроительный техникум"</t>
  </si>
  <si>
    <t>ОК 9</t>
  </si>
  <si>
    <t>ОК 8</t>
  </si>
  <si>
    <t>ОК 7</t>
  </si>
  <si>
    <t>ОК 5</t>
  </si>
  <si>
    <t>ОК 4</t>
  </si>
  <si>
    <t>ОК 2</t>
  </si>
  <si>
    <t>ОК 1</t>
  </si>
  <si>
    <t>Содержание</t>
  </si>
  <si>
    <t>Залы:</t>
  </si>
  <si>
    <t>Мастерские</t>
  </si>
  <si>
    <t>Лаборатории:</t>
  </si>
  <si>
    <t>Кабинеты:</t>
  </si>
  <si>
    <t>Наименование</t>
  </si>
  <si>
    <t>II</t>
  </si>
  <si>
    <t>I</t>
  </si>
  <si>
    <t>ГИА</t>
  </si>
  <si>
    <t>Практики</t>
  </si>
  <si>
    <t>Курс</t>
  </si>
  <si>
    <t>2 Сводные данные по бюджету времени</t>
  </si>
  <si>
    <t xml:space="preserve">   Неделя отсутствует</t>
  </si>
  <si>
    <t>*</t>
  </si>
  <si>
    <t>Обозначения: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</si>
  <si>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</si>
  <si>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</si>
  <si>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</si>
  <si>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</si>
  <si>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</si>
  <si>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</si>
  <si>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</si>
  <si>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</si>
  <si>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</si>
  <si>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</si>
  <si>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</si>
  <si>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</si>
  <si>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</si>
  <si>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</si>
  <si>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</si>
  <si>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</si>
  <si>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</si>
  <si>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</si>
  <si>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</si>
  <si>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</si>
  <si>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</si>
  <si>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</si>
  <si>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</si>
  <si>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</si>
  <si>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</si>
  <si>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</si>
  <si>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</si>
  <si>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</si>
  <si>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</si>
  <si>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</si>
  <si>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</si>
  <si>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</si>
  <si>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</si>
  <si>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</si>
  <si>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</si>
  <si>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</si>
  <si>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</si>
  <si>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</si>
  <si>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</si>
  <si>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</si>
  <si>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</si>
  <si>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</si>
  <si>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</si>
  <si>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</si>
  <si>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5</t>
  </si>
  <si>
    <t>4</t>
  </si>
  <si>
    <t>3</t>
  </si>
  <si>
    <t>24 - 31</t>
  </si>
  <si>
    <t>17 - 23</t>
  </si>
  <si>
    <t>10 - 16</t>
  </si>
  <si>
    <t>3 - 9</t>
  </si>
  <si>
    <t>20 - 26</t>
  </si>
  <si>
    <t>13 - 19</t>
  </si>
  <si>
    <t>6 - 12</t>
  </si>
  <si>
    <t>22 - 28</t>
  </si>
  <si>
    <t>15 - 21</t>
  </si>
  <si>
    <t>8 - 14</t>
  </si>
  <si>
    <t>1 - 7</t>
  </si>
  <si>
    <t>25 - 31</t>
  </si>
  <si>
    <t>18 - 24</t>
  </si>
  <si>
    <t>11 - 17</t>
  </si>
  <si>
    <t>4 - 10</t>
  </si>
  <si>
    <t>23 - 29</t>
  </si>
  <si>
    <t>16 - 22</t>
  </si>
  <si>
    <t>9 - 15</t>
  </si>
  <si>
    <t>2 - 8</t>
  </si>
  <si>
    <t>Август</t>
  </si>
  <si>
    <t>27 июл -2 авг</t>
  </si>
  <si>
    <t>Июль</t>
  </si>
  <si>
    <t>29 июн - 5 июл</t>
  </si>
  <si>
    <t>Июнь</t>
  </si>
  <si>
    <t>Май</t>
  </si>
  <si>
    <t>27 апр - 3 май</t>
  </si>
  <si>
    <t>Апрель</t>
  </si>
  <si>
    <t>30 мар - 5 апр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</si>
  <si>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</si>
  <si>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</si>
  <si>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</si>
  <si>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</si>
  <si>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</si>
  <si>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</si>
  <si>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</si>
  <si>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 xml:space="preserve">__________ М.Ю.Казакова  </t>
  </si>
  <si>
    <t>Самостоятельная работа</t>
  </si>
  <si>
    <t>Общепрофессиональный цикл</t>
  </si>
  <si>
    <t>ДЗ</t>
  </si>
  <si>
    <t>Государственная итоговая аттестация</t>
  </si>
  <si>
    <t>учебная практика</t>
  </si>
  <si>
    <t>Работа обучающихся  во взаимодействии с преподавателем</t>
  </si>
  <si>
    <t>Пользоваться профессиональной документацией на государственном и иностранном языках</t>
  </si>
  <si>
    <t>1 курс</t>
  </si>
  <si>
    <t>нед</t>
  </si>
  <si>
    <t xml:space="preserve">Каникулы </t>
  </si>
  <si>
    <t>К</t>
  </si>
  <si>
    <t xml:space="preserve">   Производственная практика</t>
  </si>
  <si>
    <t>П</t>
  </si>
  <si>
    <t>Г</t>
  </si>
  <si>
    <t>час</t>
  </si>
  <si>
    <t>ОП.05*</t>
  </si>
  <si>
    <t>ОП.06*</t>
  </si>
  <si>
    <t>Общий объем образовательной программы</t>
  </si>
  <si>
    <t>всего</t>
  </si>
  <si>
    <t>консультанции</t>
  </si>
  <si>
    <t>по профессии среднего профессионального образования</t>
  </si>
  <si>
    <t>ВД 1</t>
  </si>
  <si>
    <t>ПК 1.1.</t>
  </si>
  <si>
    <t>ПК 1.2.</t>
  </si>
  <si>
    <t>ПК 1.3.</t>
  </si>
  <si>
    <t>ПК 1.4.</t>
  </si>
  <si>
    <t>ВД 2</t>
  </si>
  <si>
    <t>ПК 2.1.</t>
  </si>
  <si>
    <t>ПК 2.2.</t>
  </si>
  <si>
    <t>ПК 2.3.</t>
  </si>
  <si>
    <t>Каникулы</t>
  </si>
  <si>
    <t>итого</t>
  </si>
  <si>
    <t>зачетов</t>
  </si>
  <si>
    <t>диф.зачетов</t>
  </si>
  <si>
    <t>экзаменов</t>
  </si>
  <si>
    <t>час/нед</t>
  </si>
  <si>
    <t>`--,Э</t>
  </si>
  <si>
    <t>Физическая культура</t>
  </si>
  <si>
    <t>0П.00</t>
  </si>
  <si>
    <t>П.00</t>
  </si>
  <si>
    <t>Физика</t>
  </si>
  <si>
    <t>ОУД</t>
  </si>
  <si>
    <t>История</t>
  </si>
  <si>
    <t>Иностранный язык</t>
  </si>
  <si>
    <t>Литература</t>
  </si>
  <si>
    <t>Русский язык</t>
  </si>
  <si>
    <t>Общие общеобразовательные учебные дисциплины</t>
  </si>
  <si>
    <t>ОБЩЕОБРАЗОВАТЕЛЬНЫЙ ЦИКЛ</t>
  </si>
  <si>
    <t>О.00</t>
  </si>
  <si>
    <t>76</t>
  </si>
  <si>
    <t>Лаб. занятия</t>
  </si>
  <si>
    <t>24 нед</t>
  </si>
  <si>
    <t>17 нед</t>
  </si>
  <si>
    <t>Семестр 4</t>
  </si>
  <si>
    <t>Семестр 3</t>
  </si>
  <si>
    <t xml:space="preserve"> Формы промежуточной аттестации</t>
  </si>
  <si>
    <t>Курс 2</t>
  </si>
  <si>
    <t>Учебная нагрузка обучающихся, ч.</t>
  </si>
  <si>
    <t>2 курс</t>
  </si>
  <si>
    <t>общеобразовательный цикл</t>
  </si>
  <si>
    <t>экзамены</t>
  </si>
  <si>
    <t>технологический</t>
  </si>
  <si>
    <t>ОУП.01</t>
  </si>
  <si>
    <t>ОУП.02</t>
  </si>
  <si>
    <t>ОУП.07</t>
  </si>
  <si>
    <t>ОУП.08</t>
  </si>
  <si>
    <t>ОУП.09</t>
  </si>
  <si>
    <t>ОУП.10</t>
  </si>
  <si>
    <t>ОУП.11</t>
  </si>
  <si>
    <t>государственная итоговая аттестация</t>
  </si>
  <si>
    <t>Общепрофессиональные дисциплины</t>
  </si>
  <si>
    <t>ОП.00</t>
  </si>
  <si>
    <t>ПК 2.2</t>
  </si>
  <si>
    <t>ПК 2.1</t>
  </si>
  <si>
    <t>ПК 1.3</t>
  </si>
  <si>
    <t>ПК 1.2</t>
  </si>
  <si>
    <t>ПК 1.1</t>
  </si>
  <si>
    <t>ОК6</t>
  </si>
  <si>
    <t>ОК3</t>
  </si>
  <si>
    <t>Профессиональные</t>
  </si>
  <si>
    <t>Общие</t>
  </si>
  <si>
    <t>Компетенции</t>
  </si>
  <si>
    <t>Наименование дисциплин, МДК</t>
  </si>
  <si>
    <t>Индексы</t>
  </si>
  <si>
    <t>ПК 1.4</t>
  </si>
  <si>
    <t>ПК 2.3</t>
  </si>
  <si>
    <t>+</t>
  </si>
  <si>
    <t>Объем образовательной программы в академических часах</t>
  </si>
  <si>
    <t>производственная практика</t>
  </si>
  <si>
    <t>в том числе в форме практической подготовки</t>
  </si>
  <si>
    <t>лабораторные и практические занятия</t>
  </si>
  <si>
    <t>Информатика</t>
  </si>
  <si>
    <t>Химия</t>
  </si>
  <si>
    <t>Биология</t>
  </si>
  <si>
    <t>География</t>
  </si>
  <si>
    <t>ОУП.12</t>
  </si>
  <si>
    <t>ОУП.13</t>
  </si>
  <si>
    <t>ДУП.01</t>
  </si>
  <si>
    <t>Черчение</t>
  </si>
  <si>
    <t>Э</t>
  </si>
  <si>
    <t>Семестр 1</t>
  </si>
  <si>
    <t>Семестр 2</t>
  </si>
  <si>
    <t>Комплексный ДЗ</t>
  </si>
  <si>
    <t>УП.01</t>
  </si>
  <si>
    <t>ПМ.03</t>
  </si>
  <si>
    <t>МДК.03.01</t>
  </si>
  <si>
    <t>УП.03</t>
  </si>
  <si>
    <t>ПП.03</t>
  </si>
  <si>
    <t>очная</t>
  </si>
  <si>
    <r>
      <t>1</t>
    </r>
    <r>
      <rPr>
        <b/>
        <sz val="11"/>
        <color indexed="8"/>
        <rFont val="Times New Roman"/>
        <family val="1"/>
        <charset val="204"/>
      </rPr>
      <t xml:space="preserve"> График учебного процесса</t>
    </r>
  </si>
  <si>
    <t>29 сен - 5 окт</t>
  </si>
  <si>
    <t>27 окт - 2 ноя</t>
  </si>
  <si>
    <t>29 дек - 4 янв</t>
  </si>
  <si>
    <t>26 янв - 1 фев</t>
  </si>
  <si>
    <t>23 фев - 1 мар</t>
  </si>
  <si>
    <t>24 - 30</t>
  </si>
  <si>
    <t>5 - 11</t>
  </si>
  <si>
    <t>12 - 18</t>
  </si>
  <si>
    <t>19 - 25</t>
  </si>
  <si>
    <t>А</t>
  </si>
  <si>
    <t xml:space="preserve">   Государственная итоговая аттестация</t>
  </si>
  <si>
    <t>Теоретическое обучение</t>
  </si>
  <si>
    <t>урок/лекция/семинар</t>
  </si>
  <si>
    <t>ОК 01.</t>
  </si>
  <si>
    <t xml:space="preserve"> Выбирать способы решения задач профессиональной деятельности применительно к различным контекстам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</si>
  <si>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</si>
  <si>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</si>
  <si>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</si>
  <si>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</si>
  <si>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</si>
  <si>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</si>
  <si>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</si>
  <si>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 xml:space="preserve"> 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</si>
  <si>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</si>
  <si>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 xml:space="preserve"> 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</si>
  <si>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</si>
  <si>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</si>
  <si>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</si>
  <si>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 xml:space="preserve">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</si>
  <si>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</si>
  <si>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ВД 3</t>
  </si>
  <si>
    <t>ПК 3.1.</t>
  </si>
  <si>
    <t>ПК 3.2.</t>
  </si>
  <si>
    <t>ПК 3.3.</t>
  </si>
  <si>
    <t>ПК 3.4.</t>
  </si>
  <si>
    <t>ПК 3.1</t>
  </si>
  <si>
    <t>ПК 3.2</t>
  </si>
  <si>
    <t>ПК 3.3</t>
  </si>
  <si>
    <t>ПК 3.4</t>
  </si>
  <si>
    <t>экзамен по модулю</t>
  </si>
  <si>
    <t>экзаменов по модулю</t>
  </si>
  <si>
    <t>Экзамен по модулю</t>
  </si>
  <si>
    <t>Экамен по модулю</t>
  </si>
  <si>
    <t>Оператор-наладчик металлообрабатывающих станков</t>
  </si>
  <si>
    <t>15.01.38</t>
  </si>
  <si>
    <r>
      <t xml:space="preserve">   на базе                </t>
    </r>
    <r>
      <rPr>
        <sz val="11"/>
        <color indexed="8"/>
        <rFont val="Tahoma"/>
        <family val="2"/>
        <charset val="204"/>
      </rPr>
      <t xml:space="preserve"> основного общего образования</t>
    </r>
  </si>
  <si>
    <t>оператор-наладчик металлообрабатывающих станков</t>
  </si>
  <si>
    <t xml:space="preserve">   Обучение по дисциплинам (модулям) , 1-2 дня в неделю учебная практика</t>
  </si>
  <si>
    <r>
      <t xml:space="preserve">Приказ об утверждении ФГОС </t>
    </r>
    <r>
      <rPr>
        <sz val="12"/>
        <color indexed="8"/>
        <rFont val="Tahoma"/>
        <family val="2"/>
        <charset val="204"/>
      </rPr>
      <t>от 15 ноября  2023 г</t>
    </r>
  </si>
  <si>
    <t xml:space="preserve"> 1 г 10 м</t>
  </si>
  <si>
    <t xml:space="preserve">  Обучение по дисциплинам (модулям)</t>
  </si>
  <si>
    <t>Обязательная часть</t>
  </si>
  <si>
    <t>Русский язык и литература</t>
  </si>
  <si>
    <t>Иностранные языки</t>
  </si>
  <si>
    <t>ОУП.03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</si>
  <si>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</si>
  <si>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</si>
  <si>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</si>
  <si>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</si>
  <si>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</si>
  <si>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</si>
  <si>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</si>
  <si>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</si>
  <si>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</si>
  <si>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ОУП.05у</t>
  </si>
  <si>
    <t>Естественно-научные предметы</t>
  </si>
  <si>
    <t>ОУП.06</t>
  </si>
  <si>
    <t>Общественно-научные предметы</t>
  </si>
  <si>
    <t>Обществознание</t>
  </si>
  <si>
    <t>Физическая культура, основы безопасности жизнедеятельности</t>
  </si>
  <si>
    <t>Основы безопасности и защиты Родины</t>
  </si>
  <si>
    <t>ИП.01</t>
  </si>
  <si>
    <t>Индивидуальный проект</t>
  </si>
  <si>
    <t xml:space="preserve">другие формы контроля </t>
  </si>
  <si>
    <t>Часть, формируемая участниками образовательных отношений</t>
  </si>
  <si>
    <t>дисциплины( модули)</t>
  </si>
  <si>
    <t xml:space="preserve"> не менее 612</t>
  </si>
  <si>
    <t xml:space="preserve">практика </t>
  </si>
  <si>
    <t>не менеее 540</t>
  </si>
  <si>
    <t>СГ.00</t>
  </si>
  <si>
    <t>Социально  -гумманитарный цикл</t>
  </si>
  <si>
    <t>СГ.01</t>
  </si>
  <si>
    <t>История России</t>
  </si>
  <si>
    <t>Иностранный язык в профессиональной деятельности</t>
  </si>
  <si>
    <t>СГ.02</t>
  </si>
  <si>
    <t>СГ.03</t>
  </si>
  <si>
    <t>Основы финансовой грамотности</t>
  </si>
  <si>
    <t>Основы бережливого производства</t>
  </si>
  <si>
    <t>СГ.04</t>
  </si>
  <si>
    <t>СГ.05</t>
  </si>
  <si>
    <t>СГ.06</t>
  </si>
  <si>
    <t>Материаловедение</t>
  </si>
  <si>
    <t>Техническое черчение</t>
  </si>
  <si>
    <t>Технические измерения, допуски и посадки</t>
  </si>
  <si>
    <t>УП.02</t>
  </si>
  <si>
    <t>ПМ.04</t>
  </si>
  <si>
    <t>УП.04</t>
  </si>
  <si>
    <t>ПП.04</t>
  </si>
  <si>
    <t xml:space="preserve">вариативная часть </t>
  </si>
  <si>
    <t xml:space="preserve"> Изготовление различных деталей на токарных станках </t>
  </si>
  <si>
    <t xml:space="preserve"> Осуществлять подготовку, наладку и обслуживание рабочего места для работы на токарных станках
</t>
  </si>
  <si>
    <t>Осуществлять подготовку к использованию инструмента и оснастки для работы на токарных станках в соответствии с заданием</t>
  </si>
  <si>
    <t>Определять последовательность и оптимальные режимы обработки различных деталей на токарных станках в соответствии с заданием</t>
  </si>
  <si>
    <t>Осуществлять технологический процесс обработки деталей на токарных станках с соблюдением требований к качеству, в соответствии с заданием и с технической документацией</t>
  </si>
  <si>
    <t xml:space="preserve">Изготовление различных деталей на фрезерных станках </t>
  </si>
  <si>
    <t>Осуществлять подготовку, наладку и обслуживание рабочего места для работы на фрезерных станках</t>
  </si>
  <si>
    <t>Осуществлять подготовку к использованию инструмента и оснастки для работы на фрезерных станках в соответствии с заданием</t>
  </si>
  <si>
    <t>Определять последовательность и оптимальные режимы обработки различных деталей на фрезерных станках в соответствии с заданием</t>
  </si>
  <si>
    <t>Осуществлять технологический процесс обработки деталей на фрезерных станках с соблюдением требований к качеству, в соответствии с заданием и с технической документацией</t>
  </si>
  <si>
    <t>ПК 2.4.</t>
  </si>
  <si>
    <t xml:space="preserve">Наладка оборудования и изготовление различных деталей на токарных станках с программным управлением </t>
  </si>
  <si>
    <t xml:space="preserve">Осуществлять подготовку, наладку
 и обслуживание рабочего места для работы на токарных станках с программным управлением
</t>
  </si>
  <si>
    <t>Осуществлять подготовку к использованию инструмента и оснастки для работы на токарных станках с программным управлением в соответствии с полученным заданием (включая изготовление пробной детали и контроль параметров)</t>
  </si>
  <si>
    <t>Разрабатывать управляющие программы с применением систем автоматического программирования, систем автоматизированного проектирования и систем автоматизированного производства, диалогового программирования с пульта управления станком</t>
  </si>
  <si>
    <t>Адаптировать разработанные управляющие программы на основе анализа входных данных, технологической и конструкторской документации в соответствии с полученным заданием</t>
  </si>
  <si>
    <t>Выполнять обработку деталей на токарных станках с программным управлением с соблюдением требований к качеству, в соответствии с заданием и с технической документацией</t>
  </si>
  <si>
    <t>ПК 3.5.</t>
  </si>
  <si>
    <t xml:space="preserve">Наладка оборудования и изготовление различных деталей на фрезерных станках с программным управлением </t>
  </si>
  <si>
    <t xml:space="preserve">Осуществлять подготовку, наладку
 и обслуживание рабочего места для работы на фрезерных станках с программным управлением
</t>
  </si>
  <si>
    <t>ВД 4</t>
  </si>
  <si>
    <t>Осуществлять подготовку к использованию инструмента и оснастки для работы на фрезерных станках с программным управлением в соответствии с полученным заданием (включая изготовление пробной детали и контроль параметров)</t>
  </si>
  <si>
    <t>Адаптировать разработанные управляющие программы на основе анализа входных данных, технологической и конструкторской документации</t>
  </si>
  <si>
    <t>Выполнять обработку деталей на фрезерных станках с программным управлением с соблюдением требований к качеству, в соответствии с заданием и с технической документацией</t>
  </si>
  <si>
    <t>ПК 4.1.</t>
  </si>
  <si>
    <t>ПК 4.2.</t>
  </si>
  <si>
    <t>ПК 4.3.</t>
  </si>
  <si>
    <t>ПК 4.4.</t>
  </si>
  <si>
    <t>ПК 4.5.</t>
  </si>
  <si>
    <t>Информационно-цифровые технологии в профессиональной деятельности</t>
  </si>
  <si>
    <t xml:space="preserve">Изготовление различных деталей на токарных станках </t>
  </si>
  <si>
    <t>Технология изготовления деталей на токарных станках</t>
  </si>
  <si>
    <t>Технология изготовления деталей на фрезерных станках</t>
  </si>
  <si>
    <t>Технология изготовления деталей на токарных станках с программным управлением</t>
  </si>
  <si>
    <t>Технология изготовления деталей на фрезерных станках с программным управлением</t>
  </si>
  <si>
    <t>МДК 04.01</t>
  </si>
  <si>
    <t>Безопасности жизнедеятельности</t>
  </si>
  <si>
    <t>Актовый зал</t>
  </si>
  <si>
    <t>ПК 3.5</t>
  </si>
  <si>
    <t>ПК 4.1</t>
  </si>
  <si>
    <t>ПК 4.2</t>
  </si>
  <si>
    <t>ПК 4.3</t>
  </si>
  <si>
    <t>ПК 4.4</t>
  </si>
  <si>
    <t>ПК 4.5</t>
  </si>
  <si>
    <t xml:space="preserve">СГ.00 </t>
  </si>
  <si>
    <t>Социально-гуманитарный цикл</t>
  </si>
  <si>
    <t>Социально-гуманитарных дисциплин</t>
  </si>
  <si>
    <t>Технического черчения</t>
  </si>
  <si>
    <t>Материаловедения и технических измерений</t>
  </si>
  <si>
    <t>Токарная универсальная</t>
  </si>
  <si>
    <t>Фрезерная универсальная</t>
  </si>
  <si>
    <t>Токарная с числовым программным управлением</t>
  </si>
  <si>
    <t>Фрезерная с числовым программным управлением</t>
  </si>
  <si>
    <t>Спортивный комплекс</t>
  </si>
  <si>
    <t>направленность</t>
  </si>
  <si>
    <t>токарь (универсал) – оператор станков с программным управлением (токарные работы)</t>
  </si>
  <si>
    <t>наименование профессии</t>
  </si>
  <si>
    <t>ОП.04*</t>
  </si>
  <si>
    <t xml:space="preserve">Приказ №01-02/276 от 23.05.2025г											</t>
  </si>
  <si>
    <t>Охрана труда</t>
  </si>
  <si>
    <t xml:space="preserve">Введение в профессию </t>
  </si>
  <si>
    <t>15.01.38 Оператор- наладчик металлобрабатывающих станков 2026-2028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</si>
</sst>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"/>
    <numFmt numFmtId="165" formatCode="0.0"/>
  </numFmts>
  <fonts count="37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7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i/>
      <sz val="15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8"/>
      <color indexed="8"/>
      <name val="Calibri"/>
      <family val="2"/>
      <charset val="204"/>
    </font>
    <font>
      <sz val="8"/>
      <color rgb="FFFF0000"/>
      <name val="Tahoma"/>
      <family val="2"/>
      <charset val="204"/>
    </font>
    <font>
      <sz val="7"/>
      <name val="Tahoma"/>
      <family val="2"/>
      <charset val="204"/>
    </font>
    <font>
      <sz val="7"/>
      <color rgb="FFFF0000"/>
      <name val="Tahoma"/>
      <family val="2"/>
      <charset val="204"/>
    </font>
    <font>
      <sz val="12"/>
      <color indexed="8"/>
      <name val="Tahoma"/>
      <family val="2"/>
      <charset val="204"/>
    </font>
    <font>
      <sz val="14"/>
      <color indexed="8"/>
      <name val="Tahoma"/>
      <family val="2"/>
      <charset val="204"/>
    </font>
    <font>
      <sz val="16"/>
      <color indexed="8"/>
      <name val="Tahoma"/>
      <family val="2"/>
      <charset val="204"/>
    </font>
    <font>
      <b/>
      <sz val="26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i/>
      <sz val="9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sz val="20"/>
      <color indexed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indexed="8"/>
      <name val="Tahoma"/>
      <family val="2"/>
      <charset val="204"/>
    </font>
    <font>
      <b/>
      <sz val="8"/>
      <color rgb="FFFF0000"/>
      <name val="Tahoma"/>
      <family val="2"/>
      <charset val="204"/>
    </font>
    <font>
      <sz val="10"/>
      <name val="Tahoma"/>
      <family val="2"/>
      <charset val="204"/>
    </font>
    <font>
      <b/>
      <i/>
      <sz val="10"/>
      <color indexed="8"/>
      <name val="Tahoma"/>
      <family val="2"/>
      <charset val="204"/>
    </font>
    <font>
      <sz val="10"/>
      <color rgb="FF000000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rgb="FFFFFF00"/>
        <bgColor indexed="64"/>
      </patternFill>
    </fill>
    <fill>
      <patternFill patternType="lightUp">
        <fgColor indexed="20"/>
        <bgColor theme="0"/>
      </patternFill>
    </fill>
    <fill>
      <patternFill patternType="solid">
        <fgColor theme="5" tint="0.39997558519241921"/>
        <bgColor indexed="16"/>
      </patternFill>
    </fill>
    <fill>
      <patternFill patternType="solid">
        <fgColor theme="8" tint="0.79998168889431442"/>
        <bgColor indexed="16"/>
      </patternFill>
    </fill>
  </fills>
  <borders count="1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C00000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C00000"/>
      </right>
      <top/>
      <bottom style="thin">
        <color indexed="64"/>
      </bottom>
      <diagonal/>
    </border>
    <border>
      <left style="thick">
        <color rgb="FFFF0000"/>
      </left>
      <right style="thick">
        <color rgb="FFC0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rgb="FFFF0000"/>
      </right>
      <top/>
      <bottom style="thick">
        <color indexed="64"/>
      </bottom>
      <diagonal/>
    </border>
    <border>
      <left/>
      <right style="thick">
        <color rgb="FFFF0000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/>
      <top/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rgb="FFC00000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1" fillId="0" borderId="0"/>
    <xf numFmtId="0" fontId="1" fillId="5" borderId="8" applyProtection="0">
      <alignment horizontal="center" vertical="center"/>
    </xf>
    <xf numFmtId="0" fontId="1" fillId="3" borderId="25" applyNumberFormat="0" applyFont="0" applyFill="0" applyBorder="0" applyAlignment="0" applyProtection="0">
      <alignment horizontal="center" vertical="center"/>
      <protection locked="0"/>
    </xf>
    <xf numFmtId="0" fontId="1" fillId="0" borderId="0" applyNumberFormat="0"/>
  </cellStyleXfs>
  <cellXfs count="719">
    <xf numFmtId="0" fontId="0" fillId="0" borderId="0" xfId="0"/>
    <xf numFmtId="0" fontId="1" fillId="0" borderId="0" xfId="0" applyFont="1"/>
    <xf numFmtId="0" fontId="9" fillId="0" borderId="0" xfId="3" applyFont="1" applyAlignment="1" applyProtection="1">
      <alignment horizontal="right" vertical="center"/>
      <protection locked="0"/>
    </xf>
    <xf numFmtId="0" fontId="9" fillId="0" borderId="0" xfId="3" applyFont="1" applyAlignment="1">
      <alignment horizontal="right"/>
    </xf>
    <xf numFmtId="0" fontId="10" fillId="2" borderId="0" xfId="3" applyFont="1" applyFill="1" applyAlignment="1" applyProtection="1">
      <alignment horizontal="center" vertical="center"/>
      <protection locked="0"/>
    </xf>
    <xf numFmtId="0" fontId="10" fillId="2" borderId="0" xfId="3" applyFont="1" applyFill="1" applyAlignment="1" applyProtection="1">
      <alignment horizontal="left" vertical="center"/>
      <protection locked="0"/>
    </xf>
    <xf numFmtId="0" fontId="1" fillId="3" borderId="1" xfId="5" applyFill="1" applyBorder="1" applyAlignment="1" applyProtection="1">
      <alignment horizontal="left" vertical="center"/>
      <protection locked="0"/>
    </xf>
    <xf numFmtId="0" fontId="1" fillId="4" borderId="0" xfId="5" applyFill="1"/>
    <xf numFmtId="0" fontId="1" fillId="4" borderId="0" xfId="5" applyFill="1" applyAlignment="1" applyProtection="1">
      <alignment horizontal="center" vertical="center"/>
      <protection locked="0"/>
    </xf>
    <xf numFmtId="0" fontId="6" fillId="4" borderId="0" xfId="5" applyFont="1" applyFill="1" applyAlignment="1" applyProtection="1">
      <alignment horizontal="center" vertical="center"/>
      <protection locked="0"/>
    </xf>
    <xf numFmtId="0" fontId="1" fillId="3" borderId="0" xfId="5" applyFill="1" applyAlignment="1" applyProtection="1">
      <alignment horizontal="left" vertical="center"/>
      <protection locked="0"/>
    </xf>
    <xf numFmtId="0" fontId="6" fillId="3" borderId="0" xfId="5" applyFont="1" applyFill="1" applyAlignment="1" applyProtection="1">
      <alignment horizontal="center" vertical="center"/>
      <protection locked="0"/>
    </xf>
    <xf numFmtId="0" fontId="13" fillId="7" borderId="1" xfId="5" applyFont="1" applyFill="1" applyBorder="1" applyAlignment="1" applyProtection="1">
      <alignment horizontal="center" vertical="center"/>
      <protection locked="0"/>
    </xf>
    <xf numFmtId="0" fontId="10" fillId="0" borderId="0" xfId="3" applyFont="1"/>
    <xf numFmtId="0" fontId="11" fillId="2" borderId="0" xfId="3" applyFont="1" applyFill="1" applyAlignment="1" applyProtection="1">
      <alignment horizontal="center" vertical="center" wrapText="1"/>
      <protection locked="0"/>
    </xf>
    <xf numFmtId="0" fontId="7" fillId="4" borderId="12" xfId="5" applyFont="1" applyFill="1" applyBorder="1" applyAlignment="1" applyProtection="1">
      <alignment vertical="center"/>
      <protection locked="0"/>
    </xf>
    <xf numFmtId="0" fontId="1" fillId="4" borderId="0" xfId="5" applyFill="1" applyAlignment="1" applyProtection="1">
      <alignment horizontal="left" vertical="center"/>
      <protection locked="0"/>
    </xf>
    <xf numFmtId="0" fontId="1" fillId="3" borderId="0" xfId="5" applyFill="1" applyAlignment="1" applyProtection="1">
      <alignment horizontal="center" vertical="center"/>
      <protection locked="0"/>
    </xf>
    <xf numFmtId="0" fontId="1" fillId="3" borderId="1" xfId="5" applyFill="1" applyBorder="1" applyAlignment="1" applyProtection="1">
      <alignment horizontal="center" vertical="center"/>
      <protection locked="0"/>
    </xf>
    <xf numFmtId="0" fontId="8" fillId="4" borderId="0" xfId="5" applyFont="1" applyFill="1" applyAlignment="1" applyProtection="1">
      <alignment horizontal="left" vertical="top"/>
      <protection locked="0"/>
    </xf>
    <xf numFmtId="0" fontId="1" fillId="4" borderId="0" xfId="5" applyFill="1" applyAlignment="1" applyProtection="1">
      <alignment horizontal="left" vertical="top" wrapText="1"/>
      <protection locked="0"/>
    </xf>
    <xf numFmtId="0" fontId="1" fillId="4" borderId="0" xfId="5" applyFill="1" applyAlignment="1" applyProtection="1">
      <alignment horizontal="center" vertical="center" wrapText="1"/>
      <protection locked="0"/>
    </xf>
    <xf numFmtId="0" fontId="1" fillId="4" borderId="1" xfId="5" applyFill="1" applyBorder="1" applyAlignment="1" applyProtection="1">
      <alignment horizontal="center" vertical="center"/>
      <protection locked="0"/>
    </xf>
    <xf numFmtId="0" fontId="17" fillId="0" borderId="0" xfId="3" applyFont="1"/>
    <xf numFmtId="0" fontId="1" fillId="4" borderId="1" xfId="5" applyFill="1" applyBorder="1" applyAlignment="1" applyProtection="1">
      <alignment horizontal="center" vertical="center" textRotation="90"/>
      <protection locked="0"/>
    </xf>
    <xf numFmtId="0" fontId="1" fillId="4" borderId="1" xfId="5" applyFill="1" applyBorder="1" applyAlignment="1" applyProtection="1">
      <alignment horizontal="left" vertical="center" textRotation="90"/>
      <protection locked="0"/>
    </xf>
    <xf numFmtId="0" fontId="13" fillId="7" borderId="3" xfId="5" applyFont="1" applyFill="1" applyBorder="1" applyAlignment="1" applyProtection="1">
      <alignment horizontal="center" vertical="center"/>
      <protection locked="0"/>
    </xf>
    <xf numFmtId="0" fontId="13" fillId="7" borderId="3" xfId="5" applyFont="1" applyFill="1" applyBorder="1" applyAlignment="1" applyProtection="1">
      <alignment horizontal="center" vertical="center" wrapText="1"/>
      <protection locked="0"/>
    </xf>
    <xf numFmtId="0" fontId="13" fillId="7" borderId="9" xfId="5" applyFont="1" applyFill="1" applyBorder="1" applyAlignment="1" applyProtection="1">
      <alignment horizontal="center" vertical="center"/>
      <protection locked="0"/>
    </xf>
    <xf numFmtId="0" fontId="13" fillId="7" borderId="9" xfId="5" applyFont="1" applyFill="1" applyBorder="1" applyAlignment="1" applyProtection="1">
      <alignment horizontal="center" vertical="center" wrapText="1"/>
      <protection locked="0"/>
    </xf>
    <xf numFmtId="0" fontId="13" fillId="3" borderId="1" xfId="5" applyFont="1" applyFill="1" applyBorder="1" applyAlignment="1" applyProtection="1">
      <alignment horizontal="center" vertical="center"/>
      <protection locked="0"/>
    </xf>
    <xf numFmtId="0" fontId="13" fillId="7" borderId="5" xfId="5" applyFont="1" applyFill="1" applyBorder="1" applyAlignment="1" applyProtection="1">
      <alignment horizontal="center" vertical="center"/>
      <protection locked="0"/>
    </xf>
    <xf numFmtId="0" fontId="13" fillId="7" borderId="5" xfId="5" applyFont="1" applyFill="1" applyBorder="1" applyAlignment="1" applyProtection="1">
      <alignment horizontal="center" vertical="center" wrapText="1"/>
      <protection locked="0"/>
    </xf>
    <xf numFmtId="0" fontId="18" fillId="4" borderId="0" xfId="5" applyFont="1" applyFill="1" applyAlignment="1" applyProtection="1">
      <alignment horizontal="center" vertical="center"/>
      <protection locked="0"/>
    </xf>
    <xf numFmtId="0" fontId="18" fillId="4" borderId="0" xfId="5" applyFont="1" applyFill="1" applyAlignment="1" applyProtection="1">
      <alignment horizontal="center" vertical="center" wrapText="1"/>
      <protection locked="0"/>
    </xf>
    <xf numFmtId="0" fontId="13" fillId="3" borderId="0" xfId="5" applyFont="1" applyFill="1" applyAlignment="1" applyProtection="1">
      <alignment horizontal="center" vertical="center"/>
      <protection locked="0"/>
    </xf>
    <xf numFmtId="0" fontId="20" fillId="4" borderId="0" xfId="5" applyFont="1" applyFill="1" applyAlignment="1" applyProtection="1">
      <alignment horizontal="center" vertical="center"/>
      <protection locked="0"/>
    </xf>
    <xf numFmtId="0" fontId="18" fillId="3" borderId="0" xfId="5" applyFont="1" applyFill="1" applyAlignment="1" applyProtection="1">
      <alignment horizontal="center" vertical="center"/>
      <protection locked="0"/>
    </xf>
    <xf numFmtId="0" fontId="1" fillId="0" borderId="0" xfId="3" applyFont="1"/>
    <xf numFmtId="0" fontId="21" fillId="0" borderId="0" xfId="3" applyFont="1"/>
    <xf numFmtId="0" fontId="1" fillId="2" borderId="0" xfId="3" applyFont="1" applyFill="1" applyAlignment="1" applyProtection="1">
      <alignment horizontal="center" vertical="center"/>
      <protection locked="0"/>
    </xf>
    <xf numFmtId="0" fontId="21" fillId="2" borderId="0" xfId="3" applyFont="1" applyFill="1" applyAlignment="1" applyProtection="1">
      <alignment horizontal="center" vertical="center"/>
      <protection locked="0"/>
    </xf>
    <xf numFmtId="0" fontId="21" fillId="0" borderId="0" xfId="3" applyFont="1" applyAlignment="1" applyProtection="1">
      <alignment horizontal="right" vertical="center"/>
      <protection locked="0"/>
    </xf>
    <xf numFmtId="0" fontId="23" fillId="0" borderId="0" xfId="3" applyFont="1" applyAlignment="1" applyProtection="1">
      <alignment horizontal="right" vertical="center"/>
      <protection locked="0"/>
    </xf>
    <xf numFmtId="0" fontId="21" fillId="0" borderId="0" xfId="3" applyFont="1" applyAlignment="1">
      <alignment horizontal="right"/>
    </xf>
    <xf numFmtId="0" fontId="23" fillId="0" borderId="0" xfId="3" applyFont="1" applyAlignment="1">
      <alignment horizontal="right"/>
    </xf>
    <xf numFmtId="0" fontId="1" fillId="2" borderId="0" xfId="3" applyFont="1" applyFill="1" applyAlignment="1" applyProtection="1">
      <alignment horizontal="left" vertical="center"/>
      <protection locked="0"/>
    </xf>
    <xf numFmtId="0" fontId="22" fillId="2" borderId="0" xfId="3" applyFont="1" applyFill="1" applyAlignment="1" applyProtection="1">
      <alignment horizontal="center" vertical="center"/>
      <protection locked="0"/>
    </xf>
    <xf numFmtId="0" fontId="28" fillId="2" borderId="0" xfId="3" applyFont="1" applyFill="1" applyAlignment="1" applyProtection="1">
      <alignment horizontal="left" vertical="center"/>
      <protection locked="0"/>
    </xf>
    <xf numFmtId="0" fontId="30" fillId="0" borderId="0" xfId="0" applyFont="1"/>
    <xf numFmtId="0" fontId="29" fillId="2" borderId="0" xfId="3" applyFont="1" applyFill="1" applyAlignment="1" applyProtection="1">
      <alignment vertical="center"/>
      <protection locked="0"/>
    </xf>
    <xf numFmtId="0" fontId="21" fillId="2" borderId="12" xfId="3" applyFont="1" applyFill="1" applyBorder="1" applyAlignment="1" applyProtection="1">
      <alignment vertical="center"/>
      <protection locked="0"/>
    </xf>
    <xf numFmtId="0" fontId="28" fillId="2" borderId="0" xfId="3" applyFont="1" applyFill="1" applyAlignment="1" applyProtection="1">
      <alignment vertical="center"/>
      <protection locked="0"/>
    </xf>
    <xf numFmtId="0" fontId="25" fillId="2" borderId="12" xfId="3" applyFont="1" applyFill="1" applyBorder="1" applyAlignment="1" applyProtection="1">
      <alignment vertical="center"/>
      <protection locked="0"/>
    </xf>
    <xf numFmtId="0" fontId="1" fillId="3" borderId="52" xfId="5" applyFill="1" applyBorder="1" applyAlignment="1">
      <alignment horizontal="center" vertical="center"/>
    </xf>
    <xf numFmtId="0" fontId="1" fillId="3" borderId="21" xfId="7" applyNumberFormat="1" applyFont="1" applyBorder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17" xfId="0" applyFont="1" applyBorder="1"/>
    <xf numFmtId="0" fontId="1" fillId="3" borderId="54" xfId="5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" xfId="0" applyFont="1" applyBorder="1"/>
    <xf numFmtId="0" fontId="1" fillId="3" borderId="54" xfId="5" applyFill="1" applyBorder="1" applyAlignment="1">
      <alignment horizontal="center" vertical="center" wrapText="1"/>
    </xf>
    <xf numFmtId="0" fontId="1" fillId="3" borderId="72" xfId="5" applyFill="1" applyBorder="1" applyAlignment="1">
      <alignment horizontal="center" vertical="center"/>
    </xf>
    <xf numFmtId="0" fontId="1" fillId="4" borderId="41" xfId="5" applyFill="1" applyBorder="1"/>
    <xf numFmtId="0" fontId="1" fillId="0" borderId="41" xfId="0" applyFont="1" applyBorder="1" applyAlignment="1">
      <alignment horizontal="center"/>
    </xf>
    <xf numFmtId="0" fontId="1" fillId="0" borderId="73" xfId="0" applyFont="1" applyBorder="1"/>
    <xf numFmtId="0" fontId="1" fillId="3" borderId="89" xfId="5" applyFill="1" applyBorder="1" applyAlignment="1">
      <alignment horizontal="center" vertical="center" wrapText="1"/>
    </xf>
    <xf numFmtId="0" fontId="1" fillId="3" borderId="1" xfId="5" applyFill="1" applyBorder="1" applyAlignment="1">
      <alignment horizontal="center" vertical="center"/>
    </xf>
    <xf numFmtId="0" fontId="1" fillId="3" borderId="17" xfId="5" applyFill="1" applyBorder="1" applyAlignment="1">
      <alignment horizontal="center" vertical="center"/>
    </xf>
    <xf numFmtId="0" fontId="1" fillId="3" borderId="11" xfId="5" applyFill="1" applyBorder="1" applyAlignment="1">
      <alignment horizontal="center" vertical="center"/>
    </xf>
    <xf numFmtId="0" fontId="1" fillId="9" borderId="11" xfId="5" applyFill="1" applyBorder="1" applyAlignment="1">
      <alignment horizontal="center" vertical="center"/>
    </xf>
    <xf numFmtId="0" fontId="1" fillId="9" borderId="1" xfId="5" applyFill="1" applyBorder="1" applyAlignment="1">
      <alignment horizontal="center" vertical="center"/>
    </xf>
    <xf numFmtId="0" fontId="1" fillId="9" borderId="17" xfId="5" applyFill="1" applyBorder="1" applyAlignment="1">
      <alignment horizontal="center" vertical="center"/>
    </xf>
    <xf numFmtId="0" fontId="1" fillId="3" borderId="39" xfId="5" applyFill="1" applyBorder="1" applyAlignment="1">
      <alignment horizontal="center" vertical="center"/>
    </xf>
    <xf numFmtId="0" fontId="1" fillId="3" borderId="41" xfId="5" applyFill="1" applyBorder="1" applyAlignment="1">
      <alignment horizontal="center" vertical="center"/>
    </xf>
    <xf numFmtId="0" fontId="1" fillId="3" borderId="38" xfId="5" applyFill="1" applyBorder="1" applyAlignment="1">
      <alignment horizontal="center" vertical="center"/>
    </xf>
    <xf numFmtId="0" fontId="1" fillId="3" borderId="73" xfId="5" applyFill="1" applyBorder="1" applyAlignment="1">
      <alignment horizontal="center" vertical="center"/>
    </xf>
    <xf numFmtId="0" fontId="1" fillId="9" borderId="38" xfId="5" applyFill="1" applyBorder="1" applyAlignment="1">
      <alignment horizontal="center" vertical="center"/>
    </xf>
    <xf numFmtId="0" fontId="1" fillId="9" borderId="41" xfId="5" applyFill="1" applyBorder="1" applyAlignment="1">
      <alignment horizontal="center" vertical="center"/>
    </xf>
    <xf numFmtId="0" fontId="1" fillId="9" borderId="39" xfId="5" applyFill="1" applyBorder="1" applyAlignment="1">
      <alignment horizontal="center" vertical="center"/>
    </xf>
    <xf numFmtId="0" fontId="1" fillId="9" borderId="89" xfId="5" applyFill="1" applyBorder="1" applyAlignment="1">
      <alignment horizontal="center" vertical="center"/>
    </xf>
    <xf numFmtId="0" fontId="1" fillId="3" borderId="4" xfId="5" applyFill="1" applyBorder="1" applyAlignment="1" applyProtection="1">
      <alignment horizontal="center" vertical="center" wrapText="1"/>
      <protection locked="0"/>
    </xf>
    <xf numFmtId="0" fontId="1" fillId="3" borderId="10" xfId="5" applyFill="1" applyBorder="1" applyAlignment="1" applyProtection="1">
      <alignment horizontal="center" vertical="center" wrapText="1"/>
      <protection locked="0"/>
    </xf>
    <xf numFmtId="0" fontId="1" fillId="4" borderId="47" xfId="5" applyFill="1" applyBorder="1"/>
    <xf numFmtId="0" fontId="1" fillId="3" borderId="7" xfId="5" applyFill="1" applyBorder="1" applyAlignment="1" applyProtection="1">
      <alignment horizontal="center" vertical="center" wrapText="1"/>
      <protection locked="0"/>
    </xf>
    <xf numFmtId="0" fontId="1" fillId="3" borderId="54" xfId="5" applyFill="1" applyBorder="1" applyAlignment="1" applyProtection="1">
      <alignment horizontal="center" vertical="center"/>
      <protection locked="0"/>
    </xf>
    <xf numFmtId="0" fontId="1" fillId="3" borderId="2" xfId="5" applyFill="1" applyBorder="1" applyAlignment="1" applyProtection="1">
      <alignment horizontal="center" vertical="center"/>
      <protection locked="0"/>
    </xf>
    <xf numFmtId="0" fontId="1" fillId="3" borderId="10" xfId="5" applyFill="1" applyBorder="1" applyAlignment="1" applyProtection="1">
      <alignment horizontal="center" vertical="center"/>
      <protection locked="0"/>
    </xf>
    <xf numFmtId="0" fontId="1" fillId="4" borderId="1" xfId="5" applyFill="1" applyBorder="1"/>
    <xf numFmtId="0" fontId="1" fillId="8" borderId="28" xfId="5" applyFill="1" applyBorder="1" applyAlignment="1" applyProtection="1">
      <alignment horizontal="center" vertical="center"/>
      <protection locked="0"/>
    </xf>
    <xf numFmtId="0" fontId="1" fillId="3" borderId="10" xfId="5" applyFill="1" applyBorder="1" applyAlignment="1" applyProtection="1">
      <alignment horizontal="center" vertical="center" textRotation="90" wrapText="1"/>
      <protection locked="0"/>
    </xf>
    <xf numFmtId="0" fontId="1" fillId="4" borderId="0" xfId="5" applyFill="1" applyAlignment="1">
      <alignment horizontal="center" vertical="center" textRotation="90" wrapText="1"/>
    </xf>
    <xf numFmtId="0" fontId="1" fillId="3" borderId="2" xfId="5" applyFill="1" applyBorder="1" applyAlignment="1" applyProtection="1">
      <alignment horizontal="center" vertical="center" textRotation="90" wrapText="1"/>
      <protection locked="0"/>
    </xf>
    <xf numFmtId="0" fontId="1" fillId="3" borderId="2" xfId="5" applyFill="1" applyBorder="1" applyAlignment="1" applyProtection="1">
      <alignment horizontal="center" vertical="center" wrapText="1"/>
      <protection locked="0"/>
    </xf>
    <xf numFmtId="0" fontId="1" fillId="4" borderId="47" xfId="5" applyFill="1" applyBorder="1" applyAlignment="1">
      <alignment horizontal="center" vertical="center" textRotation="90" wrapText="1"/>
    </xf>
    <xf numFmtId="0" fontId="1" fillId="3" borderId="11" xfId="5" applyFill="1" applyBorder="1" applyAlignment="1" applyProtection="1">
      <alignment horizontal="center" vertical="center"/>
      <protection locked="0"/>
    </xf>
    <xf numFmtId="0" fontId="1" fillId="3" borderId="17" xfId="5" applyFill="1" applyBorder="1" applyAlignment="1" applyProtection="1">
      <alignment horizontal="center" vertical="center"/>
      <protection locked="0"/>
    </xf>
    <xf numFmtId="0" fontId="1" fillId="3" borderId="54" xfId="5" applyFill="1" applyBorder="1" applyAlignment="1">
      <alignment horizontal="left" vertical="center"/>
    </xf>
    <xf numFmtId="0" fontId="1" fillId="3" borderId="12" xfId="5" applyFill="1" applyBorder="1" applyAlignment="1">
      <alignment horizontal="center" vertical="center"/>
    </xf>
    <xf numFmtId="0" fontId="1" fillId="3" borderId="53" xfId="5" applyFill="1" applyBorder="1" applyAlignment="1">
      <alignment horizontal="center" vertical="center"/>
    </xf>
    <xf numFmtId="0" fontId="1" fillId="3" borderId="15" xfId="5" applyFill="1" applyBorder="1" applyAlignment="1">
      <alignment horizontal="center" vertical="center"/>
    </xf>
    <xf numFmtId="0" fontId="1" fillId="3" borderId="21" xfId="5" applyFill="1" applyBorder="1" applyAlignment="1">
      <alignment horizontal="center" vertical="center"/>
    </xf>
    <xf numFmtId="0" fontId="1" fillId="3" borderId="20" xfId="5" applyFill="1" applyBorder="1" applyAlignment="1">
      <alignment horizontal="center" vertical="center"/>
    </xf>
    <xf numFmtId="0" fontId="1" fillId="3" borderId="0" xfId="5" applyFill="1" applyAlignment="1">
      <alignment horizontal="center" vertical="center"/>
    </xf>
    <xf numFmtId="0" fontId="1" fillId="3" borderId="52" xfId="5" applyFill="1" applyBorder="1" applyAlignment="1">
      <alignment horizontal="left" vertical="center"/>
    </xf>
    <xf numFmtId="0" fontId="1" fillId="3" borderId="14" xfId="5" applyFill="1" applyBorder="1" applyAlignment="1">
      <alignment horizontal="center" vertical="center"/>
    </xf>
    <xf numFmtId="0" fontId="1" fillId="3" borderId="48" xfId="5" applyFill="1" applyBorder="1" applyAlignment="1">
      <alignment horizontal="center" vertical="center"/>
    </xf>
    <xf numFmtId="0" fontId="1" fillId="3" borderId="10" xfId="5" applyFill="1" applyBorder="1" applyAlignment="1">
      <alignment horizontal="center" vertical="center"/>
    </xf>
    <xf numFmtId="0" fontId="1" fillId="3" borderId="89" xfId="5" applyFill="1" applyBorder="1" applyAlignment="1">
      <alignment horizontal="center" vertical="center"/>
    </xf>
    <xf numFmtId="0" fontId="1" fillId="4" borderId="47" xfId="5" applyFill="1" applyBorder="1" applyAlignment="1">
      <alignment vertical="center"/>
    </xf>
    <xf numFmtId="0" fontId="6" fillId="3" borderId="24" xfId="5" applyFont="1" applyFill="1" applyBorder="1" applyAlignment="1">
      <alignment horizontal="center" vertical="center"/>
    </xf>
    <xf numFmtId="0" fontId="6" fillId="3" borderId="60" xfId="5" applyFont="1" applyFill="1" applyBorder="1" applyAlignment="1">
      <alignment horizontal="left" vertical="center" wrapText="1"/>
    </xf>
    <xf numFmtId="0" fontId="1" fillId="5" borderId="30" xfId="5" applyFill="1" applyBorder="1" applyAlignment="1">
      <alignment horizontal="center" vertical="center"/>
    </xf>
    <xf numFmtId="0" fontId="1" fillId="5" borderId="0" xfId="5" applyFill="1" applyAlignment="1">
      <alignment horizontal="center" vertical="center"/>
    </xf>
    <xf numFmtId="0" fontId="1" fillId="5" borderId="47" xfId="5" applyFill="1" applyBorder="1" applyAlignment="1">
      <alignment horizontal="center" vertical="center"/>
    </xf>
    <xf numFmtId="0" fontId="1" fillId="5" borderId="14" xfId="5" applyFill="1" applyBorder="1" applyAlignment="1">
      <alignment horizontal="center" vertical="center"/>
    </xf>
    <xf numFmtId="0" fontId="1" fillId="5" borderId="9" xfId="5" applyFill="1" applyBorder="1" applyAlignment="1">
      <alignment horizontal="center" vertical="center"/>
    </xf>
    <xf numFmtId="0" fontId="1" fillId="5" borderId="6" xfId="5" applyFill="1" applyBorder="1" applyAlignment="1">
      <alignment horizontal="center" vertical="center"/>
    </xf>
    <xf numFmtId="0" fontId="1" fillId="5" borderId="49" xfId="5" applyFill="1" applyBorder="1" applyAlignment="1">
      <alignment horizontal="center" vertical="center"/>
    </xf>
    <xf numFmtId="0" fontId="6" fillId="3" borderId="49" xfId="5" applyFont="1" applyFill="1" applyBorder="1" applyAlignment="1">
      <alignment horizontal="left" vertical="center" wrapText="1"/>
    </xf>
    <xf numFmtId="0" fontId="1" fillId="3" borderId="9" xfId="5" applyFill="1" applyBorder="1" applyAlignment="1">
      <alignment horizontal="center" vertical="center"/>
    </xf>
    <xf numFmtId="0" fontId="1" fillId="3" borderId="49" xfId="5" applyFill="1" applyBorder="1" applyAlignment="1">
      <alignment horizontal="center" vertical="center"/>
    </xf>
    <xf numFmtId="0" fontId="1" fillId="3" borderId="91" xfId="5" applyFill="1" applyBorder="1" applyAlignment="1">
      <alignment horizontal="center" vertical="center"/>
    </xf>
    <xf numFmtId="0" fontId="1" fillId="5" borderId="92" xfId="5" applyFill="1" applyBorder="1" applyAlignment="1">
      <alignment horizontal="center" vertical="center"/>
    </xf>
    <xf numFmtId="0" fontId="1" fillId="3" borderId="7" xfId="5" applyFill="1" applyBorder="1" applyAlignment="1">
      <alignment horizontal="center" vertical="center"/>
    </xf>
    <xf numFmtId="1" fontId="2" fillId="3" borderId="55" xfId="5" applyNumberFormat="1" applyFont="1" applyFill="1" applyBorder="1" applyAlignment="1">
      <alignment horizontal="center" vertical="center"/>
    </xf>
    <xf numFmtId="1" fontId="1" fillId="3" borderId="15" xfId="5" applyNumberFormat="1" applyFill="1" applyBorder="1" applyAlignment="1">
      <alignment horizontal="center" vertical="center"/>
    </xf>
    <xf numFmtId="0" fontId="1" fillId="3" borderId="5" xfId="5" applyFill="1" applyBorder="1" applyAlignment="1">
      <alignment horizontal="center" vertical="center"/>
    </xf>
    <xf numFmtId="1" fontId="1" fillId="3" borderId="5" xfId="5" applyNumberFormat="1" applyFill="1" applyBorder="1" applyAlignment="1">
      <alignment horizontal="center" vertical="center"/>
    </xf>
    <xf numFmtId="1" fontId="1" fillId="3" borderId="7" xfId="5" applyNumberFormat="1" applyFill="1" applyBorder="1" applyAlignment="1">
      <alignment horizontal="center" vertical="center"/>
    </xf>
    <xf numFmtId="0" fontId="1" fillId="3" borderId="2" xfId="5" applyFill="1" applyBorder="1" applyAlignment="1">
      <alignment horizontal="center" vertical="center"/>
    </xf>
    <xf numFmtId="0" fontId="1" fillId="3" borderId="4" xfId="5" applyFill="1" applyBorder="1" applyAlignment="1" applyProtection="1">
      <alignment horizontal="center" vertical="center"/>
      <protection locked="0"/>
    </xf>
    <xf numFmtId="0" fontId="1" fillId="5" borderId="77" xfId="5" applyFill="1" applyBorder="1" applyAlignment="1">
      <alignment horizontal="center" vertical="center"/>
    </xf>
    <xf numFmtId="0" fontId="1" fillId="5" borderId="75" xfId="5" applyFill="1" applyBorder="1" applyAlignment="1">
      <alignment horizontal="left" vertical="center" wrapText="1"/>
    </xf>
    <xf numFmtId="0" fontId="1" fillId="3" borderId="77" xfId="5" applyFill="1" applyBorder="1" applyAlignment="1">
      <alignment horizontal="center" vertical="center"/>
    </xf>
    <xf numFmtId="0" fontId="1" fillId="5" borderId="75" xfId="5" applyFill="1" applyBorder="1" applyAlignment="1">
      <alignment horizontal="center" vertical="center"/>
    </xf>
    <xf numFmtId="0" fontId="1" fillId="5" borderId="50" xfId="5" applyFill="1" applyBorder="1" applyAlignment="1">
      <alignment horizontal="center" vertical="center"/>
    </xf>
    <xf numFmtId="0" fontId="1" fillId="3" borderId="15" xfId="3" applyFont="1" applyFill="1" applyBorder="1" applyAlignment="1">
      <alignment horizontal="center" vertical="center"/>
    </xf>
    <xf numFmtId="0" fontId="1" fillId="3" borderId="21" xfId="3" applyFont="1" applyFill="1" applyBorder="1" applyAlignment="1" applyProtection="1">
      <alignment horizontal="left" vertical="center" wrapText="1"/>
      <protection locked="0"/>
    </xf>
    <xf numFmtId="0" fontId="1" fillId="3" borderId="15" xfId="5" applyFill="1" applyBorder="1" applyAlignment="1" applyProtection="1">
      <alignment horizontal="center" vertical="center"/>
      <protection locked="0"/>
    </xf>
    <xf numFmtId="0" fontId="1" fillId="3" borderId="11" xfId="3" applyFont="1" applyFill="1" applyBorder="1" applyAlignment="1">
      <alignment horizontal="center" vertical="center"/>
    </xf>
    <xf numFmtId="0" fontId="1" fillId="3" borderId="17" xfId="3" applyFont="1" applyFill="1" applyBorder="1" applyAlignment="1" applyProtection="1">
      <alignment horizontal="left" vertical="center" wrapText="1"/>
      <protection locked="0"/>
    </xf>
    <xf numFmtId="0" fontId="1" fillId="3" borderId="17" xfId="7" applyNumberFormat="1" applyFont="1" applyBorder="1">
      <alignment horizontal="center" vertical="center"/>
      <protection locked="0"/>
    </xf>
    <xf numFmtId="0" fontId="32" fillId="3" borderId="17" xfId="5" applyFont="1" applyFill="1" applyBorder="1" applyAlignment="1" applyProtection="1">
      <alignment horizontal="left" vertical="center" wrapText="1"/>
      <protection locked="0"/>
    </xf>
    <xf numFmtId="0" fontId="1" fillId="3" borderId="38" xfId="5" applyFill="1" applyBorder="1" applyAlignment="1" applyProtection="1">
      <alignment horizontal="center" vertical="center"/>
      <protection locked="0"/>
    </xf>
    <xf numFmtId="0" fontId="1" fillId="3" borderId="78" xfId="5" applyFill="1" applyBorder="1" applyAlignment="1">
      <alignment horizontal="center" vertical="center"/>
    </xf>
    <xf numFmtId="0" fontId="1" fillId="5" borderId="26" xfId="5" applyFill="1" applyBorder="1" applyAlignment="1">
      <alignment horizontal="center" vertical="center"/>
    </xf>
    <xf numFmtId="0" fontId="1" fillId="5" borderId="16" xfId="5" applyFill="1" applyBorder="1" applyAlignment="1">
      <alignment horizontal="center" vertical="center"/>
    </xf>
    <xf numFmtId="0" fontId="1" fillId="5" borderId="29" xfId="5" applyFill="1" applyBorder="1" applyAlignment="1">
      <alignment horizontal="center" vertical="center"/>
    </xf>
    <xf numFmtId="0" fontId="1" fillId="5" borderId="97" xfId="5" applyFill="1" applyBorder="1" applyAlignment="1">
      <alignment horizontal="center" vertical="center" wrapText="1"/>
    </xf>
    <xf numFmtId="0" fontId="1" fillId="5" borderId="27" xfId="5" applyFill="1" applyBorder="1" applyAlignment="1">
      <alignment horizontal="center" vertical="center"/>
    </xf>
    <xf numFmtId="0" fontId="1" fillId="3" borderId="29" xfId="5" applyFill="1" applyBorder="1" applyAlignment="1">
      <alignment horizontal="center" vertical="center"/>
    </xf>
    <xf numFmtId="0" fontId="1" fillId="3" borderId="12" xfId="5" applyFill="1" applyBorder="1" applyAlignment="1" applyProtection="1">
      <alignment horizontal="center" vertical="center"/>
      <protection locked="0"/>
    </xf>
    <xf numFmtId="0" fontId="1" fillId="3" borderId="95" xfId="5" applyFill="1" applyBorder="1" applyAlignment="1" applyProtection="1">
      <alignment horizontal="center" vertical="center"/>
      <protection locked="0"/>
    </xf>
    <xf numFmtId="0" fontId="1" fillId="3" borderId="55" xfId="5" applyFill="1" applyBorder="1" applyAlignment="1">
      <alignment horizontal="center" vertical="center"/>
    </xf>
    <xf numFmtId="0" fontId="1" fillId="3" borderId="34" xfId="5" applyFill="1" applyBorder="1" applyAlignment="1">
      <alignment horizontal="center" vertical="center"/>
    </xf>
    <xf numFmtId="0" fontId="1" fillId="3" borderId="7" xfId="5" applyFill="1" applyBorder="1" applyAlignment="1" applyProtection="1">
      <alignment horizontal="left" vertical="center" wrapText="1"/>
      <protection locked="0"/>
    </xf>
    <xf numFmtId="0" fontId="1" fillId="3" borderId="56" xfId="5" applyFill="1" applyBorder="1" applyAlignment="1" applyProtection="1">
      <alignment horizontal="center" vertical="center"/>
      <protection locked="0"/>
    </xf>
    <xf numFmtId="0" fontId="1" fillId="3" borderId="6" xfId="5" applyFill="1" applyBorder="1" applyAlignment="1" applyProtection="1">
      <alignment horizontal="center" vertical="center"/>
      <protection locked="0"/>
    </xf>
    <xf numFmtId="0" fontId="1" fillId="3" borderId="17" xfId="5" applyFill="1" applyBorder="1" applyAlignment="1" applyProtection="1">
      <alignment horizontal="left" vertical="center" wrapText="1"/>
      <protection locked="0"/>
    </xf>
    <xf numFmtId="0" fontId="1" fillId="3" borderId="72" xfId="7" applyNumberFormat="1" applyFont="1" applyBorder="1">
      <alignment horizontal="center" vertical="center"/>
      <protection locked="0"/>
    </xf>
    <xf numFmtId="0" fontId="1" fillId="3" borderId="6" xfId="5" applyFill="1" applyBorder="1" applyAlignment="1">
      <alignment horizontal="center" vertical="center"/>
    </xf>
    <xf numFmtId="0" fontId="1" fillId="3" borderId="73" xfId="5" applyFill="1" applyBorder="1" applyAlignment="1" applyProtection="1">
      <alignment horizontal="left" vertical="center" wrapText="1"/>
      <protection locked="0"/>
    </xf>
    <xf numFmtId="0" fontId="1" fillId="3" borderId="80" xfId="5" applyFill="1" applyBorder="1" applyAlignment="1">
      <alignment horizontal="center" vertical="center"/>
    </xf>
    <xf numFmtId="0" fontId="1" fillId="5" borderId="80" xfId="5" applyFill="1" applyBorder="1" applyAlignment="1">
      <alignment horizontal="center" vertical="center"/>
    </xf>
    <xf numFmtId="0" fontId="1" fillId="5" borderId="79" xfId="5" applyFill="1" applyBorder="1" applyAlignment="1">
      <alignment horizontal="center" vertical="center"/>
    </xf>
    <xf numFmtId="0" fontId="1" fillId="3" borderId="96" xfId="5" applyFill="1" applyBorder="1" applyAlignment="1" applyProtection="1">
      <alignment horizontal="center" vertical="center"/>
      <protection locked="0"/>
    </xf>
    <xf numFmtId="0" fontId="1" fillId="3" borderId="61" xfId="5" applyFill="1" applyBorder="1" applyAlignment="1">
      <alignment horizontal="center" vertical="center"/>
    </xf>
    <xf numFmtId="0" fontId="1" fillId="3" borderId="19" xfId="5" applyFill="1" applyBorder="1" applyAlignment="1">
      <alignment horizontal="center" vertical="center"/>
    </xf>
    <xf numFmtId="0" fontId="1" fillId="3" borderId="93" xfId="5" applyFill="1" applyBorder="1" applyAlignment="1" applyProtection="1">
      <alignment horizontal="center" vertical="center"/>
      <protection locked="0"/>
    </xf>
    <xf numFmtId="0" fontId="1" fillId="3" borderId="94" xfId="5" applyFill="1" applyBorder="1" applyAlignment="1" applyProtection="1">
      <alignment horizontal="center" vertical="center"/>
      <protection locked="0"/>
    </xf>
    <xf numFmtId="0" fontId="1" fillId="4" borderId="0" xfId="5" applyFill="1" applyAlignment="1">
      <alignment vertical="center"/>
    </xf>
    <xf numFmtId="0" fontId="2" fillId="3" borderId="11" xfId="5" applyFont="1" applyFill="1" applyBorder="1" applyAlignment="1">
      <alignment horizontal="center" vertical="center"/>
    </xf>
    <xf numFmtId="0" fontId="18" fillId="3" borderId="2" xfId="5" applyFont="1" applyFill="1" applyBorder="1" applyAlignment="1">
      <alignment horizontal="center" vertical="center"/>
    </xf>
    <xf numFmtId="0" fontId="1" fillId="3" borderId="89" xfId="5" applyFill="1" applyBorder="1" applyAlignment="1">
      <alignment horizontal="left" vertical="center"/>
    </xf>
    <xf numFmtId="0" fontId="1" fillId="3" borderId="40" xfId="5" applyFill="1" applyBorder="1" applyAlignment="1">
      <alignment horizontal="center" vertical="center"/>
    </xf>
    <xf numFmtId="0" fontId="1" fillId="5" borderId="1" xfId="5" applyFill="1" applyBorder="1" applyAlignment="1">
      <alignment horizontal="center" vertical="center"/>
    </xf>
    <xf numFmtId="0" fontId="1" fillId="3" borderId="0" xfId="5" applyFill="1" applyAlignment="1">
      <alignment horizontal="left" vertical="center"/>
    </xf>
    <xf numFmtId="0" fontId="1" fillId="3" borderId="7" xfId="5" applyFill="1" applyBorder="1" applyAlignment="1">
      <alignment horizontal="left" vertical="center"/>
    </xf>
    <xf numFmtId="0" fontId="1" fillId="3" borderId="14" xfId="5" applyFill="1" applyBorder="1" applyAlignment="1">
      <alignment horizontal="left" vertical="center"/>
    </xf>
    <xf numFmtId="0" fontId="1" fillId="3" borderId="98" xfId="5" applyFill="1" applyBorder="1" applyAlignment="1">
      <alignment horizontal="center" vertical="center" wrapText="1"/>
    </xf>
    <xf numFmtId="0" fontId="1" fillId="3" borderId="99" xfId="5" applyFill="1" applyBorder="1" applyAlignment="1">
      <alignment horizontal="center" vertical="center"/>
    </xf>
    <xf numFmtId="0" fontId="1" fillId="3" borderId="100" xfId="5" applyFill="1" applyBorder="1" applyAlignment="1">
      <alignment horizontal="center" vertical="center"/>
    </xf>
    <xf numFmtId="0" fontId="1" fillId="3" borderId="98" xfId="5" applyFill="1" applyBorder="1" applyAlignment="1">
      <alignment horizontal="center" vertical="center"/>
    </xf>
    <xf numFmtId="0" fontId="1" fillId="3" borderId="101" xfId="5" applyFill="1" applyBorder="1" applyAlignment="1">
      <alignment horizontal="center" vertical="center"/>
    </xf>
    <xf numFmtId="0" fontId="1" fillId="3" borderId="22" xfId="5" applyFill="1" applyBorder="1" applyAlignment="1">
      <alignment horizontal="center" vertical="center" wrapText="1"/>
    </xf>
    <xf numFmtId="0" fontId="1" fillId="3" borderId="6" xfId="5" applyFill="1" applyBorder="1" applyAlignment="1">
      <alignment horizontal="center" vertical="center" wrapText="1"/>
    </xf>
    <xf numFmtId="0" fontId="1" fillId="3" borderId="33" xfId="5" applyFill="1" applyBorder="1" applyAlignment="1">
      <alignment horizontal="center" vertical="center"/>
    </xf>
    <xf numFmtId="0" fontId="1" fillId="3" borderId="31" xfId="5" applyFill="1" applyBorder="1" applyAlignment="1">
      <alignment horizontal="center" vertical="center"/>
    </xf>
    <xf numFmtId="0" fontId="1" fillId="3" borderId="70" xfId="5" applyFill="1" applyBorder="1" applyAlignment="1">
      <alignment horizontal="center" vertical="center"/>
    </xf>
    <xf numFmtId="0" fontId="1" fillId="3" borderId="32" xfId="5" applyFill="1" applyBorder="1" applyAlignment="1">
      <alignment horizontal="center" vertical="center"/>
    </xf>
    <xf numFmtId="0" fontId="1" fillId="3" borderId="35" xfId="5" applyFill="1" applyBorder="1" applyAlignment="1">
      <alignment horizontal="center" vertical="center" wrapText="1"/>
    </xf>
    <xf numFmtId="0" fontId="1" fillId="3" borderId="2" xfId="5" applyFill="1" applyBorder="1" applyAlignment="1">
      <alignment horizontal="center" vertical="center" wrapText="1"/>
    </xf>
    <xf numFmtId="0" fontId="1" fillId="4" borderId="36" xfId="5" applyFill="1" applyBorder="1"/>
    <xf numFmtId="0" fontId="1" fillId="3" borderId="1" xfId="5" applyFill="1" applyBorder="1" applyAlignment="1">
      <alignment horizontal="left" vertical="center" wrapText="1"/>
    </xf>
    <xf numFmtId="0" fontId="1" fillId="3" borderId="18" xfId="5" applyFill="1" applyBorder="1" applyAlignment="1">
      <alignment horizontal="center" vertical="center"/>
    </xf>
    <xf numFmtId="0" fontId="1" fillId="3" borderId="44" xfId="5" applyFill="1" applyBorder="1" applyAlignment="1">
      <alignment horizontal="center" vertical="center"/>
    </xf>
    <xf numFmtId="0" fontId="1" fillId="3" borderId="66" xfId="5" applyFill="1" applyBorder="1" applyAlignment="1">
      <alignment horizontal="center" vertical="center"/>
    </xf>
    <xf numFmtId="0" fontId="1" fillId="3" borderId="43" xfId="5" applyFill="1" applyBorder="1" applyAlignment="1">
      <alignment horizontal="center" vertical="center"/>
    </xf>
    <xf numFmtId="0" fontId="1" fillId="3" borderId="42" xfId="5" applyFill="1" applyBorder="1" applyAlignment="1">
      <alignment horizontal="center" vertical="center" wrapText="1"/>
    </xf>
    <xf numFmtId="0" fontId="1" fillId="4" borderId="1" xfId="5" applyFill="1" applyBorder="1" applyAlignment="1">
      <alignment horizontal="left" vertical="center" wrapText="1"/>
    </xf>
    <xf numFmtId="0" fontId="1" fillId="3" borderId="69" xfId="5" applyFill="1" applyBorder="1" applyAlignment="1">
      <alignment horizontal="center" vertical="center"/>
    </xf>
    <xf numFmtId="0" fontId="1" fillId="3" borderId="68" xfId="5" applyFill="1" applyBorder="1" applyAlignment="1">
      <alignment horizontal="center" vertical="center"/>
    </xf>
    <xf numFmtId="0" fontId="1" fillId="3" borderId="67" xfId="5" applyFill="1" applyBorder="1" applyAlignment="1">
      <alignment horizontal="center" vertical="center"/>
    </xf>
    <xf numFmtId="0" fontId="1" fillId="3" borderId="46" xfId="5" applyFill="1" applyBorder="1" applyAlignment="1">
      <alignment horizontal="center" vertical="center" wrapText="1"/>
    </xf>
    <xf numFmtId="0" fontId="1" fillId="3" borderId="29" xfId="5" applyFill="1" applyBorder="1" applyAlignment="1">
      <alignment horizontal="center" vertical="center" wrapText="1"/>
    </xf>
    <xf numFmtId="0" fontId="1" fillId="3" borderId="62" xfId="5" applyFill="1" applyBorder="1" applyAlignment="1">
      <alignment horizontal="center" vertical="center"/>
    </xf>
    <xf numFmtId="0" fontId="1" fillId="3" borderId="3" xfId="5" applyFill="1" applyBorder="1" applyAlignment="1">
      <alignment horizontal="center" vertical="center"/>
    </xf>
    <xf numFmtId="0" fontId="1" fillId="3" borderId="64" xfId="5" applyFill="1" applyBorder="1" applyAlignment="1">
      <alignment horizontal="center" vertical="center"/>
    </xf>
    <xf numFmtId="0" fontId="1" fillId="3" borderId="13" xfId="5" applyFill="1" applyBorder="1" applyAlignment="1">
      <alignment horizontal="center" vertical="center"/>
    </xf>
    <xf numFmtId="0" fontId="1" fillId="3" borderId="63" xfId="5" applyFill="1" applyBorder="1" applyAlignment="1">
      <alignment horizontal="center" vertical="center"/>
    </xf>
    <xf numFmtId="0" fontId="1" fillId="3" borderId="37" xfId="5" applyFill="1" applyBorder="1" applyAlignment="1">
      <alignment horizontal="center" vertical="center" wrapText="1"/>
    </xf>
    <xf numFmtId="0" fontId="33" fillId="4" borderId="1" xfId="5" applyFont="1" applyFill="1" applyBorder="1" applyAlignment="1">
      <alignment horizontal="left" vertical="center" wrapText="1"/>
    </xf>
    <xf numFmtId="0" fontId="2" fillId="4" borderId="1" xfId="5" applyFont="1" applyFill="1" applyBorder="1" applyAlignment="1">
      <alignment horizontal="left" vertical="center" wrapText="1"/>
    </xf>
    <xf numFmtId="0" fontId="1" fillId="4" borderId="3" xfId="5" applyFill="1" applyBorder="1"/>
    <xf numFmtId="0" fontId="1" fillId="0" borderId="98" xfId="0" applyFont="1" applyBorder="1" applyAlignment="1">
      <alignment horizontal="center"/>
    </xf>
    <xf numFmtId="0" fontId="1" fillId="0" borderId="102" xfId="0" applyFont="1" applyBorder="1"/>
    <xf numFmtId="0" fontId="1" fillId="3" borderId="100" xfId="5" applyFill="1" applyBorder="1" applyAlignment="1">
      <alignment horizontal="center" vertical="center" wrapText="1"/>
    </xf>
    <xf numFmtId="0" fontId="1" fillId="3" borderId="102" xfId="5" applyFill="1" applyBorder="1" applyAlignment="1">
      <alignment horizontal="center" vertical="center"/>
    </xf>
    <xf numFmtId="0" fontId="1" fillId="9" borderId="100" xfId="5" applyFill="1" applyBorder="1" applyAlignment="1">
      <alignment horizontal="center" vertical="center"/>
    </xf>
    <xf numFmtId="0" fontId="1" fillId="9" borderId="101" xfId="5" applyFill="1" applyBorder="1" applyAlignment="1">
      <alignment horizontal="center" vertical="center"/>
    </xf>
    <xf numFmtId="0" fontId="1" fillId="9" borderId="98" xfId="5" applyFill="1" applyBorder="1" applyAlignment="1">
      <alignment horizontal="center" vertical="center"/>
    </xf>
    <xf numFmtId="0" fontId="1" fillId="6" borderId="98" xfId="0" applyFont="1" applyFill="1" applyBorder="1" applyAlignment="1">
      <alignment horizontal="center"/>
    </xf>
    <xf numFmtId="0" fontId="1" fillId="6" borderId="102" xfId="0" applyFont="1" applyFill="1" applyBorder="1"/>
    <xf numFmtId="0" fontId="1" fillId="5" borderId="100" xfId="5" applyFill="1" applyBorder="1" applyAlignment="1">
      <alignment horizontal="center" vertical="center" wrapText="1"/>
    </xf>
    <xf numFmtId="0" fontId="1" fillId="5" borderId="103" xfId="5" applyFill="1" applyBorder="1" applyAlignment="1">
      <alignment horizontal="center" vertical="center" wrapText="1"/>
    </xf>
    <xf numFmtId="0" fontId="1" fillId="5" borderId="98" xfId="5" applyFill="1" applyBorder="1" applyAlignment="1">
      <alignment horizontal="center" vertical="center"/>
    </xf>
    <xf numFmtId="0" fontId="1" fillId="5" borderId="101" xfId="5" applyFill="1" applyBorder="1" applyAlignment="1">
      <alignment horizontal="center" vertical="center"/>
    </xf>
    <xf numFmtId="0" fontId="1" fillId="9" borderId="0" xfId="5" applyFill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49" xfId="0" applyFont="1" applyBorder="1"/>
    <xf numFmtId="0" fontId="1" fillId="3" borderId="0" xfId="5" applyFill="1" applyAlignment="1">
      <alignment horizontal="center" vertical="center" wrapText="1"/>
    </xf>
    <xf numFmtId="0" fontId="1" fillId="9" borderId="9" xfId="5" applyFill="1" applyBorder="1" applyAlignment="1">
      <alignment horizontal="center" vertical="center"/>
    </xf>
    <xf numFmtId="0" fontId="1" fillId="9" borderId="14" xfId="5" applyFill="1" applyBorder="1" applyAlignment="1">
      <alignment horizontal="center" vertical="center"/>
    </xf>
    <xf numFmtId="0" fontId="1" fillId="4" borderId="9" xfId="5" applyFill="1" applyBorder="1"/>
    <xf numFmtId="0" fontId="1" fillId="9" borderId="5" xfId="5" applyFill="1" applyBorder="1" applyAlignment="1">
      <alignment horizontal="center" vertical="center"/>
    </xf>
    <xf numFmtId="0" fontId="1" fillId="3" borderId="1" xfId="5" applyFill="1" applyBorder="1" applyAlignment="1">
      <alignment horizontal="center" vertical="center" wrapText="1"/>
    </xf>
    <xf numFmtId="1" fontId="2" fillId="3" borderId="1" xfId="5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3" borderId="53" xfId="7" applyNumberFormat="1" applyFont="1" applyFill="1" applyBorder="1">
      <alignment horizontal="center" vertical="center"/>
      <protection locked="0"/>
    </xf>
    <xf numFmtId="0" fontId="1" fillId="3" borderId="54" xfId="7" applyNumberFormat="1" applyFont="1" applyFill="1" applyBorder="1">
      <alignment horizontal="center" vertical="center"/>
      <protection locked="0"/>
    </xf>
    <xf numFmtId="0" fontId="1" fillId="3" borderId="54" xfId="7" applyNumberFormat="1" applyFont="1" applyFill="1" applyBorder="1" applyAlignment="1">
      <alignment horizontal="center" vertical="center" wrapText="1"/>
      <protection locked="0"/>
    </xf>
    <xf numFmtId="0" fontId="1" fillId="3" borderId="89" xfId="7" applyNumberFormat="1" applyFont="1" applyFill="1" applyBorder="1" applyAlignment="1">
      <alignment horizontal="center" vertical="center" wrapText="1"/>
      <protection locked="0"/>
    </xf>
    <xf numFmtId="0" fontId="32" fillId="3" borderId="11" xfId="5" applyFont="1" applyFill="1" applyBorder="1" applyAlignment="1">
      <alignment horizontal="center" vertical="center"/>
    </xf>
    <xf numFmtId="0" fontId="6" fillId="3" borderId="54" xfId="5" applyFont="1" applyFill="1" applyBorder="1" applyAlignment="1" applyProtection="1">
      <alignment horizontal="left" vertical="center" wrapText="1"/>
      <protection locked="0"/>
    </xf>
    <xf numFmtId="0" fontId="1" fillId="3" borderId="54" xfId="7" applyNumberFormat="1" applyFont="1" applyBorder="1" applyAlignment="1">
      <alignment horizontal="center" vertical="center" wrapText="1"/>
      <protection locked="0"/>
    </xf>
    <xf numFmtId="0" fontId="13" fillId="3" borderId="3" xfId="5" applyFont="1" applyFill="1" applyBorder="1" applyAlignment="1" applyProtection="1">
      <alignment horizontal="center" vertical="center"/>
      <protection locked="0"/>
    </xf>
    <xf numFmtId="0" fontId="13" fillId="3" borderId="9" xfId="5" applyFont="1" applyFill="1" applyBorder="1" applyAlignment="1" applyProtection="1">
      <alignment horizontal="center" vertical="center"/>
      <protection locked="0"/>
    </xf>
    <xf numFmtId="0" fontId="18" fillId="3" borderId="7" xfId="5" applyFont="1" applyFill="1" applyBorder="1" applyAlignment="1">
      <alignment horizontal="right" vertical="center"/>
    </xf>
    <xf numFmtId="0" fontId="18" fillId="3" borderId="12" xfId="5" applyFont="1" applyFill="1" applyBorder="1" applyAlignment="1">
      <alignment horizontal="right" vertical="center"/>
    </xf>
    <xf numFmtId="0" fontId="13" fillId="3" borderId="1" xfId="4" applyFont="1" applyFill="1" applyBorder="1" applyAlignment="1" applyProtection="1">
      <alignment horizontal="center" vertical="center" wrapText="1"/>
      <protection locked="0"/>
    </xf>
    <xf numFmtId="0" fontId="3" fillId="4" borderId="0" xfId="4" applyFill="1" applyAlignment="1">
      <alignment wrapText="1"/>
    </xf>
    <xf numFmtId="0" fontId="13" fillId="4" borderId="5" xfId="4" applyFont="1" applyFill="1" applyBorder="1" applyAlignment="1" applyProtection="1">
      <alignment horizontal="left" vertical="top" wrapText="1"/>
      <protection locked="0"/>
    </xf>
    <xf numFmtId="164" fontId="13" fillId="4" borderId="5" xfId="4" applyNumberFormat="1" applyFont="1" applyFill="1" applyBorder="1" applyAlignment="1" applyProtection="1">
      <alignment horizontal="left" vertical="top" wrapText="1"/>
      <protection locked="0"/>
    </xf>
    <xf numFmtId="0" fontId="13" fillId="3" borderId="5" xfId="4" applyFont="1" applyFill="1" applyBorder="1" applyAlignment="1" applyProtection="1">
      <alignment horizontal="left" vertical="top" wrapText="1"/>
      <protection locked="0"/>
    </xf>
    <xf numFmtId="0" fontId="13" fillId="4" borderId="1" xfId="4" applyFont="1" applyFill="1" applyBorder="1" applyAlignment="1" applyProtection="1">
      <alignment horizontal="left" vertical="top" wrapText="1"/>
      <protection locked="0"/>
    </xf>
    <xf numFmtId="164" fontId="13" fillId="4" borderId="1" xfId="4" applyNumberFormat="1" applyFont="1" applyFill="1" applyBorder="1" applyAlignment="1" applyProtection="1">
      <alignment horizontal="left" vertical="top" wrapText="1"/>
      <protection locked="0"/>
    </xf>
    <xf numFmtId="0" fontId="34" fillId="3" borderId="1" xfId="4" applyFont="1" applyFill="1" applyBorder="1" applyAlignment="1" applyProtection="1">
      <alignment horizontal="left" vertical="top" wrapText="1"/>
      <protection locked="0"/>
    </xf>
    <xf numFmtId="0" fontId="13" fillId="3" borderId="1" xfId="4" applyFont="1" applyFill="1" applyBorder="1" applyAlignment="1" applyProtection="1">
      <alignment horizontal="left" vertical="top" wrapText="1"/>
      <protection locked="0"/>
    </xf>
    <xf numFmtId="0" fontId="13" fillId="4" borderId="1" xfId="4" applyFont="1" applyFill="1" applyBorder="1" applyAlignment="1">
      <alignment horizontal="left" vertical="top" wrapText="1"/>
    </xf>
    <xf numFmtId="164" fontId="13" fillId="4" borderId="1" xfId="4" applyNumberFormat="1" applyFont="1" applyFill="1" applyBorder="1" applyAlignment="1">
      <alignment horizontal="left" vertical="top" wrapText="1"/>
    </xf>
    <xf numFmtId="0" fontId="34" fillId="4" borderId="1" xfId="4" applyFont="1" applyFill="1" applyBorder="1" applyAlignment="1">
      <alignment horizontal="left" vertical="top" wrapText="1"/>
    </xf>
    <xf numFmtId="0" fontId="13" fillId="4" borderId="1" xfId="4" applyFont="1" applyFill="1" applyBorder="1" applyAlignment="1">
      <alignment horizontal="left" vertical="center" wrapText="1"/>
    </xf>
    <xf numFmtId="164" fontId="13" fillId="4" borderId="1" xfId="4" applyNumberFormat="1" applyFont="1" applyFill="1" applyBorder="1" applyAlignment="1">
      <alignment horizontal="left" vertical="center" wrapText="1"/>
    </xf>
    <xf numFmtId="0" fontId="13" fillId="4" borderId="0" xfId="4" applyFont="1" applyFill="1" applyAlignment="1">
      <alignment wrapText="1"/>
    </xf>
    <xf numFmtId="0" fontId="13" fillId="4" borderId="3" xfId="4" applyFont="1" applyFill="1" applyBorder="1" applyAlignment="1">
      <alignment horizontal="left" vertical="center" wrapText="1"/>
    </xf>
    <xf numFmtId="164" fontId="13" fillId="4" borderId="3" xfId="4" applyNumberFormat="1" applyFont="1" applyFill="1" applyBorder="1" applyAlignment="1">
      <alignment horizontal="left" vertical="center" wrapText="1"/>
    </xf>
    <xf numFmtId="0" fontId="3" fillId="4" borderId="1" xfId="4" applyFill="1" applyBorder="1" applyAlignment="1">
      <alignment wrapText="1"/>
    </xf>
    <xf numFmtId="0" fontId="3" fillId="4" borderId="1" xfId="4" applyFill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3" fillId="4" borderId="1" xfId="4" applyFill="1" applyBorder="1" applyAlignment="1">
      <alignment vertical="center" wrapText="1"/>
    </xf>
    <xf numFmtId="0" fontId="1" fillId="3" borderId="7" xfId="5" applyFill="1" applyBorder="1" applyAlignment="1" applyProtection="1">
      <alignment vertical="center" wrapText="1"/>
      <protection locked="0"/>
    </xf>
    <xf numFmtId="0" fontId="1" fillId="3" borderId="17" xfId="5" applyFill="1" applyBorder="1" applyAlignment="1" applyProtection="1">
      <alignment vertical="center" wrapText="1"/>
      <protection locked="0"/>
    </xf>
    <xf numFmtId="0" fontId="1" fillId="4" borderId="1" xfId="5" applyFill="1" applyBorder="1" applyAlignment="1">
      <alignment horizontal="center"/>
    </xf>
    <xf numFmtId="0" fontId="1" fillId="3" borderId="105" xfId="5" applyFill="1" applyBorder="1" applyAlignment="1">
      <alignment horizontal="center" vertical="center"/>
    </xf>
    <xf numFmtId="0" fontId="1" fillId="5" borderId="74" xfId="5" applyFill="1" applyBorder="1" applyAlignment="1">
      <alignment horizontal="center" vertical="center"/>
    </xf>
    <xf numFmtId="0" fontId="1" fillId="5" borderId="106" xfId="5" applyFill="1" applyBorder="1" applyAlignment="1">
      <alignment horizontal="center" vertical="center"/>
    </xf>
    <xf numFmtId="0" fontId="1" fillId="3" borderId="5" xfId="5" applyFill="1" applyBorder="1" applyAlignment="1">
      <alignment horizontal="left" vertical="center" wrapText="1"/>
    </xf>
    <xf numFmtId="0" fontId="1" fillId="3" borderId="107" xfId="5" applyFill="1" applyBorder="1" applyAlignment="1">
      <alignment horizontal="left" vertical="center" wrapText="1"/>
    </xf>
    <xf numFmtId="0" fontId="1" fillId="6" borderId="86" xfId="5" applyFill="1" applyBorder="1"/>
    <xf numFmtId="0" fontId="1" fillId="4" borderId="61" xfId="5" applyFill="1" applyBorder="1"/>
    <xf numFmtId="1" fontId="2" fillId="3" borderId="3" xfId="5" applyNumberFormat="1" applyFont="1" applyFill="1" applyBorder="1" applyAlignment="1">
      <alignment horizontal="center" vertical="center"/>
    </xf>
    <xf numFmtId="0" fontId="1" fillId="4" borderId="5" xfId="5" applyFill="1" applyBorder="1"/>
    <xf numFmtId="0" fontId="31" fillId="3" borderId="18" xfId="5" applyFont="1" applyFill="1" applyBorder="1" applyAlignment="1">
      <alignment horizontal="center" vertical="center"/>
    </xf>
    <xf numFmtId="0" fontId="1" fillId="3" borderId="51" xfId="5" applyFill="1" applyBorder="1" applyAlignment="1">
      <alignment horizontal="center" vertical="center"/>
    </xf>
    <xf numFmtId="0" fontId="1" fillId="3" borderId="23" xfId="5" applyFill="1" applyBorder="1" applyAlignment="1">
      <alignment horizontal="center" vertical="center"/>
    </xf>
    <xf numFmtId="0" fontId="1" fillId="4" borderId="85" xfId="5" applyFill="1" applyBorder="1"/>
    <xf numFmtId="0" fontId="1" fillId="3" borderId="75" xfId="5" applyFill="1" applyBorder="1" applyAlignment="1">
      <alignment horizontal="left" vertical="center" wrapText="1"/>
    </xf>
    <xf numFmtId="0" fontId="1" fillId="3" borderId="109" xfId="5" applyFill="1" applyBorder="1" applyAlignment="1">
      <alignment horizontal="center" vertical="center"/>
    </xf>
    <xf numFmtId="1" fontId="31" fillId="3" borderId="76" xfId="5" applyNumberFormat="1" applyFont="1" applyFill="1" applyBorder="1" applyAlignment="1">
      <alignment horizontal="center" vertical="center"/>
    </xf>
    <xf numFmtId="1" fontId="31" fillId="3" borderId="84" xfId="5" applyNumberFormat="1" applyFont="1" applyFill="1" applyBorder="1" applyAlignment="1">
      <alignment horizontal="center" vertical="center"/>
    </xf>
    <xf numFmtId="0" fontId="1" fillId="6" borderId="74" xfId="5" applyFill="1" applyBorder="1"/>
    <xf numFmtId="0" fontId="6" fillId="3" borderId="90" xfId="5" applyFont="1" applyFill="1" applyBorder="1" applyAlignment="1">
      <alignment horizontal="center" vertical="center"/>
    </xf>
    <xf numFmtId="1" fontId="1" fillId="5" borderId="111" xfId="5" applyNumberFormat="1" applyFill="1" applyBorder="1" applyAlignment="1">
      <alignment horizontal="center" vertical="center"/>
    </xf>
    <xf numFmtId="1" fontId="1" fillId="5" borderId="100" xfId="5" applyNumberFormat="1" applyFill="1" applyBorder="1" applyAlignment="1">
      <alignment horizontal="center" vertical="center"/>
    </xf>
    <xf numFmtId="1" fontId="1" fillId="5" borderId="74" xfId="5" applyNumberFormat="1" applyFill="1" applyBorder="1" applyAlignment="1">
      <alignment horizontal="center" vertical="center"/>
    </xf>
    <xf numFmtId="1" fontId="1" fillId="5" borderId="75" xfId="5" applyNumberFormat="1" applyFill="1" applyBorder="1" applyAlignment="1">
      <alignment horizontal="center" vertical="center"/>
    </xf>
    <xf numFmtId="1" fontId="1" fillId="5" borderId="99" xfId="5" applyNumberFormat="1" applyFill="1" applyBorder="1" applyAlignment="1">
      <alignment horizontal="center" vertical="center"/>
    </xf>
    <xf numFmtId="1" fontId="1" fillId="5" borderId="102" xfId="5" applyNumberFormat="1" applyFill="1" applyBorder="1" applyAlignment="1">
      <alignment horizontal="center" vertical="center"/>
    </xf>
    <xf numFmtId="1" fontId="1" fillId="5" borderId="101" xfId="5" applyNumberFormat="1" applyFill="1" applyBorder="1" applyAlignment="1">
      <alignment horizontal="center" vertical="center"/>
    </xf>
    <xf numFmtId="1" fontId="1" fillId="5" borderId="86" xfId="5" applyNumberFormat="1" applyFill="1" applyBorder="1" applyAlignment="1">
      <alignment horizontal="center" vertical="center"/>
    </xf>
    <xf numFmtId="1" fontId="1" fillId="3" borderId="61" xfId="5" applyNumberFormat="1" applyFill="1" applyBorder="1" applyAlignment="1">
      <alignment horizontal="center" vertical="center"/>
    </xf>
    <xf numFmtId="1" fontId="31" fillId="3" borderId="80" xfId="5" applyNumberFormat="1" applyFont="1" applyFill="1" applyBorder="1" applyAlignment="1">
      <alignment horizontal="center" vertical="center"/>
    </xf>
    <xf numFmtId="0" fontId="1" fillId="3" borderId="113" xfId="5" applyFill="1" applyBorder="1" applyAlignment="1">
      <alignment horizontal="center" vertical="center"/>
    </xf>
    <xf numFmtId="0" fontId="1" fillId="5" borderId="81" xfId="5" applyFill="1" applyBorder="1" applyAlignment="1">
      <alignment horizontal="center" vertical="center"/>
    </xf>
    <xf numFmtId="0" fontId="1" fillId="3" borderId="114" xfId="5" applyFill="1" applyBorder="1" applyAlignment="1">
      <alignment horizontal="center" vertical="center"/>
    </xf>
    <xf numFmtId="1" fontId="1" fillId="5" borderId="77" xfId="5" applyNumberFormat="1" applyFill="1" applyBorder="1" applyAlignment="1">
      <alignment horizontal="center" vertical="center"/>
    </xf>
    <xf numFmtId="1" fontId="31" fillId="3" borderId="115" xfId="5" applyNumberFormat="1" applyFont="1" applyFill="1" applyBorder="1" applyAlignment="1">
      <alignment horizontal="center" vertical="center"/>
    </xf>
    <xf numFmtId="0" fontId="1" fillId="3" borderId="81" xfId="5" applyFill="1" applyBorder="1" applyAlignment="1">
      <alignment horizontal="center" vertical="center"/>
    </xf>
    <xf numFmtId="1" fontId="1" fillId="5" borderId="115" xfId="5" applyNumberFormat="1" applyFill="1" applyBorder="1" applyAlignment="1">
      <alignment horizontal="center" vertical="center"/>
    </xf>
    <xf numFmtId="1" fontId="1" fillId="5" borderId="117" xfId="5" applyNumberFormat="1" applyFill="1" applyBorder="1" applyAlignment="1">
      <alignment horizontal="center" vertical="center"/>
    </xf>
    <xf numFmtId="0" fontId="1" fillId="3" borderId="66" xfId="5" applyFill="1" applyBorder="1" applyAlignment="1" applyProtection="1">
      <alignment horizontal="center" vertical="center"/>
      <protection locked="0"/>
    </xf>
    <xf numFmtId="0" fontId="1" fillId="3" borderId="117" xfId="5" applyFill="1" applyBorder="1" applyAlignment="1">
      <alignment horizontal="center" vertical="center"/>
    </xf>
    <xf numFmtId="1" fontId="1" fillId="5" borderId="114" xfId="5" applyNumberFormat="1" applyFill="1" applyBorder="1" applyAlignment="1">
      <alignment horizontal="center" vertical="center"/>
    </xf>
    <xf numFmtId="0" fontId="1" fillId="3" borderId="68" xfId="5" applyFill="1" applyBorder="1" applyAlignment="1" applyProtection="1">
      <alignment horizontal="center" vertical="center"/>
      <protection locked="0"/>
    </xf>
    <xf numFmtId="0" fontId="1" fillId="5" borderId="116" xfId="5" applyFill="1" applyBorder="1" applyAlignment="1" applyProtection="1">
      <alignment horizontal="center" vertical="center"/>
      <protection locked="0"/>
    </xf>
    <xf numFmtId="0" fontId="1" fillId="3" borderId="64" xfId="5" applyFill="1" applyBorder="1" applyAlignment="1" applyProtection="1">
      <alignment horizontal="center" vertical="center"/>
      <protection locked="0"/>
    </xf>
    <xf numFmtId="0" fontId="1" fillId="3" borderId="82" xfId="5" applyFill="1" applyBorder="1" applyAlignment="1" applyProtection="1">
      <alignment horizontal="center" vertical="center"/>
      <protection locked="0"/>
    </xf>
    <xf numFmtId="1" fontId="1" fillId="3" borderId="11" xfId="5" applyNumberFormat="1" applyFill="1" applyBorder="1" applyAlignment="1">
      <alignment horizontal="center" vertical="center"/>
    </xf>
    <xf numFmtId="1" fontId="1" fillId="5" borderId="116" xfId="5" applyNumberFormat="1" applyFill="1" applyBorder="1" applyAlignment="1">
      <alignment horizontal="center" vertical="center"/>
    </xf>
    <xf numFmtId="0" fontId="1" fillId="3" borderId="104" xfId="5" applyFill="1" applyBorder="1" applyAlignment="1" applyProtection="1">
      <alignment horizontal="center" vertical="center"/>
      <protection locked="0"/>
    </xf>
    <xf numFmtId="0" fontId="1" fillId="5" borderId="104" xfId="5" applyFill="1" applyBorder="1" applyAlignment="1">
      <alignment horizontal="center" vertical="center"/>
    </xf>
    <xf numFmtId="1" fontId="1" fillId="3" borderId="13" xfId="5" applyNumberFormat="1" applyFill="1" applyBorder="1" applyAlignment="1">
      <alignment horizontal="center" vertical="center"/>
    </xf>
    <xf numFmtId="1" fontId="1" fillId="5" borderId="118" xfId="5" applyNumberFormat="1" applyFill="1" applyBorder="1" applyAlignment="1">
      <alignment horizontal="center" vertical="center"/>
    </xf>
    <xf numFmtId="0" fontId="1" fillId="5" borderId="108" xfId="5" applyFill="1" applyBorder="1" applyAlignment="1">
      <alignment horizontal="center" vertical="center"/>
    </xf>
    <xf numFmtId="0" fontId="1" fillId="5" borderId="119" xfId="5" applyFill="1" applyBorder="1" applyAlignment="1">
      <alignment horizontal="center" vertical="center"/>
    </xf>
    <xf numFmtId="0" fontId="1" fillId="3" borderId="70" xfId="5" applyFill="1" applyBorder="1" applyAlignment="1" applyProtection="1">
      <alignment horizontal="center" vertical="center"/>
      <protection locked="0"/>
    </xf>
    <xf numFmtId="1" fontId="1" fillId="5" borderId="120" xfId="5" applyNumberFormat="1" applyFill="1" applyBorder="1" applyAlignment="1">
      <alignment horizontal="center" vertical="center"/>
    </xf>
    <xf numFmtId="0" fontId="1" fillId="5" borderId="118" xfId="5" applyFill="1" applyBorder="1" applyAlignment="1">
      <alignment horizontal="center" vertical="center"/>
    </xf>
    <xf numFmtId="0" fontId="1" fillId="3" borderId="66" xfId="5" applyFill="1" applyBorder="1" applyAlignment="1">
      <alignment horizontal="center" vertical="center" wrapText="1"/>
    </xf>
    <xf numFmtId="0" fontId="1" fillId="3" borderId="82" xfId="5" applyFill="1" applyBorder="1" applyAlignment="1">
      <alignment horizontal="center" vertical="center" wrapText="1"/>
    </xf>
    <xf numFmtId="0" fontId="1" fillId="5" borderId="84" xfId="5" applyFill="1" applyBorder="1" applyAlignment="1">
      <alignment horizontal="center" vertical="center"/>
    </xf>
    <xf numFmtId="0" fontId="1" fillId="5" borderId="121" xfId="5" applyFill="1" applyBorder="1" applyAlignment="1">
      <alignment horizontal="center" vertical="center"/>
    </xf>
    <xf numFmtId="0" fontId="2" fillId="3" borderId="66" xfId="5" applyFont="1" applyFill="1" applyBorder="1" applyAlignment="1">
      <alignment horizontal="center" vertical="center" wrapText="1"/>
    </xf>
    <xf numFmtId="0" fontId="1" fillId="3" borderId="82" xfId="5" applyFill="1" applyBorder="1" applyAlignment="1">
      <alignment horizontal="center" vertical="center"/>
    </xf>
    <xf numFmtId="0" fontId="1" fillId="5" borderId="110" xfId="5" applyFill="1" applyBorder="1" applyAlignment="1">
      <alignment horizontal="center" vertical="center"/>
    </xf>
    <xf numFmtId="0" fontId="1" fillId="5" borderId="122" xfId="5" applyFill="1" applyBorder="1" applyAlignment="1">
      <alignment horizontal="center" vertical="center"/>
    </xf>
    <xf numFmtId="0" fontId="1" fillId="5" borderId="100" xfId="5" applyFill="1" applyBorder="1" applyAlignment="1">
      <alignment horizontal="center" vertical="center"/>
    </xf>
    <xf numFmtId="0" fontId="1" fillId="6" borderId="101" xfId="5" applyFill="1" applyBorder="1"/>
    <xf numFmtId="0" fontId="1" fillId="5" borderId="123" xfId="5" applyFill="1" applyBorder="1" applyAlignment="1">
      <alignment horizontal="center" vertical="center"/>
    </xf>
    <xf numFmtId="0" fontId="1" fillId="5" borderId="111" xfId="5" applyFill="1" applyBorder="1" applyAlignment="1">
      <alignment horizontal="center" vertical="center"/>
    </xf>
    <xf numFmtId="0" fontId="16" fillId="0" borderId="21" xfId="0" applyFont="1" applyBorder="1" applyAlignment="1">
      <alignment horizontal="left" vertical="center" wrapText="1"/>
    </xf>
    <xf numFmtId="0" fontId="16" fillId="6" borderId="102" xfId="0" applyFont="1" applyFill="1" applyBorder="1" applyAlignment="1">
      <alignment wrapText="1"/>
    </xf>
    <xf numFmtId="0" fontId="1" fillId="3" borderId="23" xfId="5" applyFill="1" applyBorder="1" applyAlignment="1" applyProtection="1">
      <alignment vertical="center" wrapText="1"/>
      <protection locked="0"/>
    </xf>
    <xf numFmtId="0" fontId="1" fillId="3" borderId="18" xfId="5" applyFill="1" applyBorder="1" applyAlignment="1" applyProtection="1">
      <alignment horizontal="center" vertical="center"/>
      <protection locked="0"/>
    </xf>
    <xf numFmtId="0" fontId="1" fillId="3" borderId="51" xfId="7" applyNumberFormat="1" applyFont="1" applyBorder="1">
      <alignment horizontal="center" vertical="center"/>
      <protection locked="0"/>
    </xf>
    <xf numFmtId="0" fontId="1" fillId="3" borderId="58" xfId="5" applyFill="1" applyBorder="1" applyAlignment="1">
      <alignment horizontal="center" vertical="center"/>
    </xf>
    <xf numFmtId="0" fontId="1" fillId="3" borderId="64" xfId="5" applyFill="1" applyBorder="1" applyAlignment="1">
      <alignment horizontal="center" vertical="center" wrapText="1"/>
    </xf>
    <xf numFmtId="0" fontId="1" fillId="5" borderId="120" xfId="5" applyFill="1" applyBorder="1" applyAlignment="1">
      <alignment horizontal="center" vertical="center"/>
    </xf>
    <xf numFmtId="0" fontId="1" fillId="3" borderId="59" xfId="5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" fillId="6" borderId="85" xfId="5" applyFill="1" applyBorder="1"/>
    <xf numFmtId="0" fontId="16" fillId="6" borderId="124" xfId="0" applyFont="1" applyFill="1" applyBorder="1" applyAlignment="1">
      <alignment horizontal="left" vertical="center" wrapText="1"/>
    </xf>
    <xf numFmtId="0" fontId="1" fillId="5" borderId="115" xfId="5" applyFill="1" applyBorder="1" applyAlignment="1">
      <alignment horizontal="center" vertical="center"/>
    </xf>
    <xf numFmtId="1" fontId="1" fillId="5" borderId="98" xfId="5" applyNumberFormat="1" applyFill="1" applyBorder="1" applyAlignment="1">
      <alignment horizontal="center" vertical="center"/>
    </xf>
    <xf numFmtId="1" fontId="31" fillId="3" borderId="75" xfId="5" applyNumberFormat="1" applyFont="1" applyFill="1" applyBorder="1" applyAlignment="1">
      <alignment horizontal="center" vertical="center"/>
    </xf>
    <xf numFmtId="0" fontId="1" fillId="5" borderId="102" xfId="5" applyFill="1" applyBorder="1" applyAlignment="1">
      <alignment horizontal="center" vertical="center"/>
    </xf>
    <xf numFmtId="1" fontId="2" fillId="3" borderId="58" xfId="5" applyNumberFormat="1" applyFont="1" applyFill="1" applyBorder="1" applyAlignment="1">
      <alignment horizontal="center" vertical="center"/>
    </xf>
    <xf numFmtId="1" fontId="1" fillId="5" borderId="112" xfId="5" applyNumberFormat="1" applyFill="1" applyBorder="1" applyAlignment="1">
      <alignment horizontal="center" vertical="center"/>
    </xf>
    <xf numFmtId="1" fontId="1" fillId="3" borderId="39" xfId="5" applyNumberFormat="1" applyFill="1" applyBorder="1" applyAlignment="1">
      <alignment horizontal="center" vertical="center"/>
    </xf>
    <xf numFmtId="1" fontId="2" fillId="3" borderId="5" xfId="5" applyNumberFormat="1" applyFont="1" applyFill="1" applyBorder="1" applyAlignment="1">
      <alignment horizontal="center" vertical="center"/>
    </xf>
    <xf numFmtId="1" fontId="2" fillId="5" borderId="74" xfId="5" applyNumberFormat="1" applyFont="1" applyFill="1" applyBorder="1" applyAlignment="1">
      <alignment horizontal="center" vertical="center"/>
    </xf>
    <xf numFmtId="1" fontId="2" fillId="5" borderId="84" xfId="5" applyNumberFormat="1" applyFont="1" applyFill="1" applyBorder="1" applyAlignment="1">
      <alignment horizontal="center" vertical="center"/>
    </xf>
    <xf numFmtId="1" fontId="2" fillId="5" borderId="115" xfId="5" applyNumberFormat="1" applyFont="1" applyFill="1" applyBorder="1" applyAlignment="1">
      <alignment horizontal="center" vertical="center"/>
    </xf>
    <xf numFmtId="1" fontId="2" fillId="5" borderId="77" xfId="5" applyNumberFormat="1" applyFont="1" applyFill="1" applyBorder="1" applyAlignment="1">
      <alignment horizontal="center" vertical="center"/>
    </xf>
    <xf numFmtId="1" fontId="2" fillId="5" borderId="75" xfId="5" applyNumberFormat="1" applyFont="1" applyFill="1" applyBorder="1" applyAlignment="1">
      <alignment horizontal="center" vertical="center"/>
    </xf>
    <xf numFmtId="0" fontId="1" fillId="5" borderId="124" xfId="5" applyFill="1" applyBorder="1" applyAlignment="1">
      <alignment horizontal="center" vertical="center"/>
    </xf>
    <xf numFmtId="0" fontId="1" fillId="3" borderId="94" xfId="5" applyFill="1" applyBorder="1" applyAlignment="1" applyProtection="1">
      <alignment vertical="center" wrapText="1"/>
      <protection locked="0"/>
    </xf>
    <xf numFmtId="0" fontId="16" fillId="6" borderId="125" xfId="0" applyFont="1" applyFill="1" applyBorder="1" applyAlignment="1">
      <alignment horizontal="left" vertical="center" wrapText="1"/>
    </xf>
    <xf numFmtId="0" fontId="1" fillId="4" borderId="127" xfId="5" applyFill="1" applyBorder="1"/>
    <xf numFmtId="0" fontId="1" fillId="4" borderId="128" xfId="5" applyFill="1" applyBorder="1"/>
    <xf numFmtId="0" fontId="1" fillId="6" borderId="129" xfId="5" applyFill="1" applyBorder="1"/>
    <xf numFmtId="0" fontId="1" fillId="5" borderId="130" xfId="5" applyFill="1" applyBorder="1" applyAlignment="1">
      <alignment horizontal="center" vertical="center"/>
    </xf>
    <xf numFmtId="0" fontId="1" fillId="5" borderId="131" xfId="5" applyFill="1" applyBorder="1" applyAlignment="1">
      <alignment horizontal="left" vertical="center"/>
    </xf>
    <xf numFmtId="0" fontId="1" fillId="5" borderId="132" xfId="5" applyFill="1" applyBorder="1" applyAlignment="1">
      <alignment horizontal="center" vertical="center"/>
    </xf>
    <xf numFmtId="0" fontId="1" fillId="5" borderId="133" xfId="5" applyFill="1" applyBorder="1" applyAlignment="1">
      <alignment horizontal="center" vertical="center"/>
    </xf>
    <xf numFmtId="0" fontId="1" fillId="5" borderId="129" xfId="5" applyFill="1" applyBorder="1" applyAlignment="1">
      <alignment horizontal="center" vertical="center"/>
    </xf>
    <xf numFmtId="0" fontId="1" fillId="5" borderId="134" xfId="5" applyFill="1" applyBorder="1" applyAlignment="1">
      <alignment horizontal="center" vertical="center"/>
    </xf>
    <xf numFmtId="0" fontId="1" fillId="5" borderId="135" xfId="5" applyFill="1" applyBorder="1" applyAlignment="1">
      <alignment horizontal="center" vertical="center"/>
    </xf>
    <xf numFmtId="0" fontId="1" fillId="5" borderId="136" xfId="5" applyFill="1" applyBorder="1" applyAlignment="1">
      <alignment horizontal="center" vertical="center"/>
    </xf>
    <xf numFmtId="0" fontId="1" fillId="5" borderId="137" xfId="5" applyFill="1" applyBorder="1" applyAlignment="1">
      <alignment horizontal="center" vertical="center"/>
    </xf>
    <xf numFmtId="0" fontId="1" fillId="5" borderId="131" xfId="5" applyFill="1" applyBorder="1" applyAlignment="1">
      <alignment horizontal="center" vertical="center"/>
    </xf>
    <xf numFmtId="0" fontId="1" fillId="3" borderId="42" xfId="5" applyFill="1" applyBorder="1" applyAlignment="1">
      <alignment horizontal="center" vertical="center"/>
    </xf>
    <xf numFmtId="0" fontId="1" fillId="3" borderId="111" xfId="5" applyFill="1" applyBorder="1" applyAlignment="1">
      <alignment horizontal="center" vertical="center"/>
    </xf>
    <xf numFmtId="0" fontId="1" fillId="3" borderId="126" xfId="5" applyFill="1" applyBorder="1" applyAlignment="1">
      <alignment horizontal="center" vertical="center"/>
    </xf>
    <xf numFmtId="0" fontId="1" fillId="9" borderId="15" xfId="5" applyFill="1" applyBorder="1" applyAlignment="1">
      <alignment horizontal="center" vertical="center"/>
    </xf>
    <xf numFmtId="0" fontId="1" fillId="9" borderId="21" xfId="5" applyFill="1" applyBorder="1" applyAlignment="1">
      <alignment horizontal="center" vertical="center"/>
    </xf>
    <xf numFmtId="0" fontId="1" fillId="9" borderId="55" xfId="5" applyFill="1" applyBorder="1" applyAlignment="1">
      <alignment horizontal="center" vertical="center"/>
    </xf>
    <xf numFmtId="0" fontId="1" fillId="9" borderId="53" xfId="5" applyFill="1" applyBorder="1" applyAlignment="1">
      <alignment horizontal="center" vertical="center"/>
    </xf>
    <xf numFmtId="0" fontId="1" fillId="9" borderId="54" xfId="5" applyFill="1" applyBorder="1" applyAlignment="1">
      <alignment horizontal="center" vertical="center"/>
    </xf>
    <xf numFmtId="0" fontId="1" fillId="9" borderId="18" xfId="5" applyFill="1" applyBorder="1" applyAlignment="1">
      <alignment horizontal="center" vertical="center"/>
    </xf>
    <xf numFmtId="0" fontId="1" fillId="9" borderId="3" xfId="5" applyFill="1" applyBorder="1" applyAlignment="1">
      <alignment horizontal="center" vertical="center"/>
    </xf>
    <xf numFmtId="0" fontId="1" fillId="9" borderId="59" xfId="5" applyFill="1" applyBorder="1" applyAlignment="1">
      <alignment horizontal="center" vertical="center"/>
    </xf>
    <xf numFmtId="0" fontId="1" fillId="9" borderId="12" xfId="5" applyFill="1" applyBorder="1" applyAlignment="1">
      <alignment horizontal="center" vertical="center"/>
    </xf>
    <xf numFmtId="0" fontId="1" fillId="9" borderId="10" xfId="5" applyFill="1" applyBorder="1" applyAlignment="1">
      <alignment horizontal="center" vertical="center"/>
    </xf>
    <xf numFmtId="0" fontId="1" fillId="9" borderId="73" xfId="5" applyFill="1" applyBorder="1" applyAlignment="1">
      <alignment horizontal="center" vertical="center"/>
    </xf>
    <xf numFmtId="0" fontId="13" fillId="0" borderId="0" xfId="4" applyFont="1"/>
    <xf numFmtId="0" fontId="13" fillId="3" borderId="5" xfId="4" applyFont="1" applyFill="1" applyBorder="1" applyAlignment="1" applyProtection="1">
      <alignment horizontal="left" vertical="center" wrapText="1"/>
      <protection locked="0"/>
    </xf>
    <xf numFmtId="0" fontId="13" fillId="4" borderId="0" xfId="4" applyFont="1" applyFill="1"/>
    <xf numFmtId="0" fontId="28" fillId="0" borderId="1" xfId="0" applyFont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0" fontId="13" fillId="5" borderId="74" xfId="5" applyFont="1" applyFill="1" applyBorder="1" applyAlignment="1">
      <alignment horizontal="center" vertical="center"/>
    </xf>
    <xf numFmtId="0" fontId="13" fillId="5" borderId="76" xfId="5" applyFont="1" applyFill="1" applyBorder="1" applyAlignment="1">
      <alignment horizontal="left" vertical="center" wrapText="1"/>
    </xf>
    <xf numFmtId="0" fontId="13" fillId="3" borderId="66" xfId="5" applyFont="1" applyFill="1" applyBorder="1" applyAlignment="1" applyProtection="1">
      <alignment horizontal="left" vertical="center" wrapText="1"/>
      <protection locked="0"/>
    </xf>
    <xf numFmtId="0" fontId="13" fillId="3" borderId="82" xfId="5" applyFont="1" applyFill="1" applyBorder="1" applyAlignment="1" applyProtection="1">
      <alignment horizontal="left" vertical="center" wrapText="1"/>
      <protection locked="0"/>
    </xf>
    <xf numFmtId="0" fontId="13" fillId="0" borderId="0" xfId="0" applyFont="1"/>
    <xf numFmtId="0" fontId="13" fillId="4" borderId="1" xfId="5" applyFont="1" applyFill="1" applyBorder="1" applyAlignment="1">
      <alignment horizontal="center" vertical="center" textRotation="90"/>
    </xf>
    <xf numFmtId="0" fontId="13" fillId="4" borderId="1" xfId="5" applyFont="1" applyFill="1" applyBorder="1" applyAlignment="1">
      <alignment horizontal="center" vertical="center" textRotation="90" wrapText="1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4" borderId="9" xfId="5" applyFont="1" applyFill="1" applyBorder="1" applyAlignment="1">
      <alignment horizontal="center" vertical="center" textRotation="90"/>
    </xf>
    <xf numFmtId="0" fontId="13" fillId="4" borderId="83" xfId="5" applyFont="1" applyFill="1" applyBorder="1" applyAlignment="1">
      <alignment horizontal="center" vertical="center" textRotation="90"/>
    </xf>
    <xf numFmtId="0" fontId="13" fillId="4" borderId="14" xfId="5" applyFont="1" applyFill="1" applyBorder="1" applyAlignment="1">
      <alignment horizontal="center" vertical="center" textRotation="90" wrapText="1"/>
    </xf>
    <xf numFmtId="0" fontId="13" fillId="4" borderId="9" xfId="5" applyFont="1" applyFill="1" applyBorder="1" applyAlignment="1">
      <alignment horizontal="center" vertical="center" textRotation="90" wrapText="1"/>
    </xf>
    <xf numFmtId="0" fontId="13" fillId="4" borderId="99" xfId="5" applyFont="1" applyFill="1" applyBorder="1" applyAlignment="1">
      <alignment horizontal="center" vertical="center" textRotation="90" wrapText="1"/>
    </xf>
    <xf numFmtId="0" fontId="13" fillId="4" borderId="104" xfId="5" applyFont="1" applyFill="1" applyBorder="1" applyAlignment="1">
      <alignment horizontal="center" vertical="center" textRotation="90" wrapText="1"/>
    </xf>
    <xf numFmtId="0" fontId="13" fillId="6" borderId="85" xfId="0" applyFont="1" applyFill="1" applyBorder="1"/>
    <xf numFmtId="0" fontId="13" fillId="6" borderId="74" xfId="0" applyFont="1" applyFill="1" applyBorder="1"/>
    <xf numFmtId="0" fontId="13" fillId="6" borderId="84" xfId="0" applyFont="1" applyFill="1" applyBorder="1"/>
    <xf numFmtId="0" fontId="13" fillId="6" borderId="77" xfId="0" applyFont="1" applyFill="1" applyBorder="1"/>
    <xf numFmtId="0" fontId="13" fillId="6" borderId="76" xfId="0" applyFont="1" applyFill="1" applyBorder="1"/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/>
    <xf numFmtId="0" fontId="13" fillId="0" borderId="68" xfId="0" applyFont="1" applyBorder="1" applyAlignment="1">
      <alignment horizontal="center" vertical="center"/>
    </xf>
    <xf numFmtId="0" fontId="13" fillId="0" borderId="15" xfId="0" applyFont="1" applyBorder="1"/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6" xfId="0" applyFont="1" applyBorder="1"/>
    <xf numFmtId="0" fontId="13" fillId="0" borderId="2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7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8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3" borderId="15" xfId="3" applyFont="1" applyFill="1" applyBorder="1" applyAlignment="1">
      <alignment horizontal="center" vertical="center"/>
    </xf>
    <xf numFmtId="0" fontId="13" fillId="3" borderId="11" xfId="3" applyFont="1" applyFill="1" applyBorder="1" applyAlignment="1">
      <alignment horizontal="center" vertical="center"/>
    </xf>
    <xf numFmtId="0" fontId="13" fillId="5" borderId="77" xfId="5" applyFont="1" applyFill="1" applyBorder="1" applyAlignment="1">
      <alignment horizontal="center" vertical="center"/>
    </xf>
    <xf numFmtId="0" fontId="13" fillId="3" borderId="15" xfId="5" applyFont="1" applyFill="1" applyBorder="1" applyAlignment="1">
      <alignment horizontal="center" vertical="center"/>
    </xf>
    <xf numFmtId="0" fontId="13" fillId="3" borderId="11" xfId="5" applyFont="1" applyFill="1" applyBorder="1" applyAlignment="1">
      <alignment horizontal="center" vertical="center"/>
    </xf>
    <xf numFmtId="0" fontId="13" fillId="3" borderId="5" xfId="5" applyFont="1" applyFill="1" applyBorder="1" applyAlignment="1">
      <alignment horizontal="center" vertical="center"/>
    </xf>
    <xf numFmtId="0" fontId="13" fillId="0" borderId="98" xfId="0" applyFont="1" applyBorder="1" applyAlignment="1">
      <alignment horizontal="center" vertical="center"/>
    </xf>
    <xf numFmtId="0" fontId="13" fillId="3" borderId="7" xfId="3" applyFont="1" applyFill="1" applyBorder="1" applyAlignment="1" applyProtection="1">
      <alignment horizontal="left" vertical="center" wrapText="1"/>
      <protection locked="0"/>
    </xf>
    <xf numFmtId="0" fontId="13" fillId="3" borderId="2" xfId="3" applyFont="1" applyFill="1" applyBorder="1" applyAlignment="1" applyProtection="1">
      <alignment horizontal="left" vertical="center" wrapText="1"/>
      <protection locked="0"/>
    </xf>
    <xf numFmtId="0" fontId="36" fillId="6" borderId="138" xfId="0" applyFont="1" applyFill="1" applyBorder="1" applyAlignment="1">
      <alignment horizontal="left" vertical="center" wrapText="1"/>
    </xf>
    <xf numFmtId="0" fontId="13" fillId="0" borderId="140" xfId="0" applyFont="1" applyBorder="1" applyAlignment="1">
      <alignment horizontal="center" vertical="center"/>
    </xf>
    <xf numFmtId="0" fontId="13" fillId="0" borderId="139" xfId="0" applyFont="1" applyBorder="1" applyAlignment="1">
      <alignment horizontal="center" vertical="center"/>
    </xf>
    <xf numFmtId="0" fontId="13" fillId="3" borderId="70" xfId="5" applyFont="1" applyFill="1" applyBorder="1" applyAlignment="1" applyProtection="1">
      <alignment vertical="center" wrapText="1"/>
      <protection locked="0"/>
    </xf>
    <xf numFmtId="0" fontId="13" fillId="3" borderId="68" xfId="5" applyFont="1" applyFill="1" applyBorder="1" applyAlignment="1" applyProtection="1">
      <alignment vertical="center" wrapText="1"/>
      <protection locked="0"/>
    </xf>
    <xf numFmtId="0" fontId="13" fillId="3" borderId="66" xfId="5" applyFont="1" applyFill="1" applyBorder="1" applyAlignment="1" applyProtection="1">
      <alignment vertical="center" wrapText="1"/>
      <protection locked="0"/>
    </xf>
    <xf numFmtId="0" fontId="36" fillId="6" borderId="84" xfId="0" applyFont="1" applyFill="1" applyBorder="1" applyAlignment="1">
      <alignment horizontal="left" vertical="center" wrapText="1"/>
    </xf>
    <xf numFmtId="0" fontId="36" fillId="0" borderId="68" xfId="0" applyFont="1" applyBorder="1" applyAlignment="1">
      <alignment horizontal="left" vertical="center" wrapText="1"/>
    </xf>
    <xf numFmtId="0" fontId="13" fillId="3" borderId="68" xfId="5" applyFont="1" applyFill="1" applyBorder="1" applyAlignment="1" applyProtection="1">
      <alignment horizontal="left" vertical="center" wrapText="1"/>
      <protection locked="0"/>
    </xf>
    <xf numFmtId="0" fontId="36" fillId="6" borderId="104" xfId="0" applyFont="1" applyFill="1" applyBorder="1" applyAlignment="1">
      <alignment wrapText="1"/>
    </xf>
    <xf numFmtId="0" fontId="13" fillId="3" borderId="39" xfId="5" applyFont="1" applyFill="1" applyBorder="1" applyAlignment="1">
      <alignment horizontal="center" vertical="center"/>
    </xf>
    <xf numFmtId="0" fontId="13" fillId="0" borderId="39" xfId="0" applyFont="1" applyBorder="1"/>
    <xf numFmtId="0" fontId="13" fillId="0" borderId="41" xfId="0" applyFont="1" applyBorder="1"/>
    <xf numFmtId="0" fontId="13" fillId="0" borderId="68" xfId="0" applyFont="1" applyBorder="1"/>
    <xf numFmtId="0" fontId="13" fillId="3" borderId="68" xfId="5" applyFont="1" applyFill="1" applyBorder="1" applyAlignment="1">
      <alignment horizontal="left" vertical="center" wrapText="1"/>
    </xf>
    <xf numFmtId="0" fontId="13" fillId="5" borderId="80" xfId="5" applyFont="1" applyFill="1" applyBorder="1" applyAlignment="1">
      <alignment horizontal="center" vertical="center"/>
    </xf>
    <xf numFmtId="0" fontId="13" fillId="3" borderId="13" xfId="5" applyFont="1" applyFill="1" applyBorder="1" applyAlignment="1">
      <alignment horizontal="center" vertical="center"/>
    </xf>
    <xf numFmtId="0" fontId="13" fillId="4" borderId="11" xfId="5" applyFont="1" applyFill="1" applyBorder="1" applyAlignment="1">
      <alignment horizontal="center" vertical="center" textRotation="90" wrapText="1"/>
    </xf>
    <xf numFmtId="0" fontId="13" fillId="4" borderId="66" xfId="5" applyFont="1" applyFill="1" applyBorder="1" applyAlignment="1">
      <alignment horizontal="center" vertical="center" textRotation="90"/>
    </xf>
    <xf numFmtId="0" fontId="13" fillId="4" borderId="66" xfId="5" applyFont="1" applyFill="1" applyBorder="1" applyAlignment="1">
      <alignment horizontal="center" vertical="center" textRotation="90" wrapText="1"/>
    </xf>
    <xf numFmtId="0" fontId="13" fillId="5" borderId="84" xfId="5" applyFont="1" applyFill="1" applyBorder="1" applyAlignment="1">
      <alignment horizontal="left" vertical="center" wrapText="1"/>
    </xf>
    <xf numFmtId="0" fontId="13" fillId="4" borderId="11" xfId="5" applyFont="1" applyFill="1" applyBorder="1" applyAlignment="1">
      <alignment horizontal="center" vertical="center" textRotation="90"/>
    </xf>
    <xf numFmtId="0" fontId="13" fillId="4" borderId="14" xfId="5" applyFont="1" applyFill="1" applyBorder="1" applyAlignment="1">
      <alignment horizontal="center" vertical="center" textRotation="90"/>
    </xf>
    <xf numFmtId="0" fontId="13" fillId="0" borderId="66" xfId="0" applyFont="1" applyBorder="1" applyAlignment="1">
      <alignment wrapText="1"/>
    </xf>
    <xf numFmtId="0" fontId="13" fillId="0" borderId="104" xfId="0" applyFont="1" applyBorder="1" applyAlignment="1">
      <alignment vertical="center" wrapText="1"/>
    </xf>
    <xf numFmtId="0" fontId="13" fillId="4" borderId="85" xfId="5" applyFont="1" applyFill="1" applyBorder="1" applyAlignment="1">
      <alignment horizontal="center" vertical="center" textRotation="90"/>
    </xf>
    <xf numFmtId="0" fontId="13" fillId="4" borderId="74" xfId="5" applyFont="1" applyFill="1" applyBorder="1" applyAlignment="1">
      <alignment horizontal="center" vertical="center" textRotation="90"/>
    </xf>
    <xf numFmtId="0" fontId="13" fillId="4" borderId="84" xfId="5" applyFont="1" applyFill="1" applyBorder="1" applyAlignment="1">
      <alignment horizontal="center" vertical="center" textRotation="90"/>
    </xf>
    <xf numFmtId="0" fontId="13" fillId="4" borderId="77" xfId="5" applyFont="1" applyFill="1" applyBorder="1" applyAlignment="1">
      <alignment horizontal="center" vertical="center" textRotation="90" wrapText="1"/>
    </xf>
    <xf numFmtId="0" fontId="13" fillId="4" borderId="74" xfId="5" applyFont="1" applyFill="1" applyBorder="1" applyAlignment="1">
      <alignment horizontal="center" vertical="center" textRotation="90" wrapText="1"/>
    </xf>
    <xf numFmtId="0" fontId="13" fillId="4" borderId="76" xfId="5" applyFont="1" applyFill="1" applyBorder="1" applyAlignment="1">
      <alignment horizontal="center" vertical="center" textRotation="90" wrapText="1"/>
    </xf>
    <xf numFmtId="0" fontId="13" fillId="4" borderId="84" xfId="5" applyFont="1" applyFill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/>
    </xf>
    <xf numFmtId="0" fontId="13" fillId="4" borderId="15" xfId="5" applyFont="1" applyFill="1" applyBorder="1" applyAlignment="1">
      <alignment horizontal="center" vertical="center" textRotation="90"/>
    </xf>
    <xf numFmtId="0" fontId="13" fillId="4" borderId="5" xfId="5" applyFont="1" applyFill="1" applyBorder="1" applyAlignment="1">
      <alignment horizontal="center" vertical="center" textRotation="90"/>
    </xf>
    <xf numFmtId="0" fontId="13" fillId="4" borderId="68" xfId="5" applyFont="1" applyFill="1" applyBorder="1" applyAlignment="1">
      <alignment horizontal="center" vertical="center" textRotation="90"/>
    </xf>
    <xf numFmtId="0" fontId="13" fillId="4" borderId="15" xfId="5" applyFont="1" applyFill="1" applyBorder="1" applyAlignment="1">
      <alignment horizontal="center" vertical="center" textRotation="90" wrapText="1"/>
    </xf>
    <xf numFmtId="0" fontId="13" fillId="4" borderId="5" xfId="5" applyFont="1" applyFill="1" applyBorder="1" applyAlignment="1">
      <alignment horizontal="center" vertical="center" textRotation="90" wrapText="1"/>
    </xf>
    <xf numFmtId="0" fontId="13" fillId="4" borderId="68" xfId="5" applyFont="1" applyFill="1" applyBorder="1" applyAlignment="1">
      <alignment horizontal="center" vertical="center" textRotation="90" wrapText="1"/>
    </xf>
    <xf numFmtId="0" fontId="13" fillId="6" borderId="85" xfId="5" applyFont="1" applyFill="1" applyBorder="1" applyAlignment="1">
      <alignment horizontal="center" vertical="center" textRotation="90"/>
    </xf>
    <xf numFmtId="0" fontId="13" fillId="6" borderId="74" xfId="5" applyFont="1" applyFill="1" applyBorder="1" applyAlignment="1">
      <alignment horizontal="center" vertical="center" textRotation="90"/>
    </xf>
    <xf numFmtId="0" fontId="13" fillId="6" borderId="84" xfId="5" applyFont="1" applyFill="1" applyBorder="1" applyAlignment="1">
      <alignment horizontal="center" vertical="center" textRotation="90"/>
    </xf>
    <xf numFmtId="0" fontId="13" fillId="6" borderId="77" xfId="5" applyFont="1" applyFill="1" applyBorder="1" applyAlignment="1">
      <alignment horizontal="center" vertical="center" textRotation="90" wrapText="1"/>
    </xf>
    <xf numFmtId="0" fontId="13" fillId="6" borderId="74" xfId="5" applyFont="1" applyFill="1" applyBorder="1" applyAlignment="1">
      <alignment horizontal="center" vertical="center" textRotation="90" wrapText="1"/>
    </xf>
    <xf numFmtId="0" fontId="13" fillId="6" borderId="84" xfId="5" applyFont="1" applyFill="1" applyBorder="1" applyAlignment="1">
      <alignment horizontal="center" vertical="center" textRotation="90" wrapText="1"/>
    </xf>
    <xf numFmtId="0" fontId="13" fillId="4" borderId="80" xfId="5" applyFont="1" applyFill="1" applyBorder="1" applyAlignment="1">
      <alignment horizontal="center" vertical="center" textRotation="90" wrapText="1"/>
    </xf>
    <xf numFmtId="0" fontId="36" fillId="6" borderId="141" xfId="0" applyFont="1" applyFill="1" applyBorder="1" applyAlignment="1">
      <alignment horizontal="justify" vertical="center" wrapText="1"/>
    </xf>
    <xf numFmtId="0" fontId="36" fillId="6" borderId="142" xfId="0" applyFont="1" applyFill="1" applyBorder="1" applyAlignment="1">
      <alignment horizontal="justify" vertical="center" wrapText="1"/>
    </xf>
    <xf numFmtId="0" fontId="13" fillId="0" borderId="87" xfId="0" applyFont="1" applyBorder="1" applyAlignment="1">
      <alignment horizontal="center" vertical="center"/>
    </xf>
    <xf numFmtId="0" fontId="13" fillId="0" borderId="139" xfId="0" applyFont="1" applyBorder="1"/>
    <xf numFmtId="0" fontId="13" fillId="2" borderId="14" xfId="4" applyFont="1" applyFill="1" applyBorder="1" applyAlignment="1" applyProtection="1">
      <alignment horizontal="left" vertical="center"/>
      <protection locked="0"/>
    </xf>
    <xf numFmtId="0" fontId="25" fillId="2" borderId="12" xfId="5" applyFont="1" applyFill="1" applyBorder="1" applyAlignment="1" applyProtection="1">
      <alignment horizontal="left" vertical="center" wrapText="1"/>
      <protection locked="0"/>
    </xf>
    <xf numFmtId="0" fontId="25" fillId="2" borderId="0" xfId="5" applyFont="1" applyFill="1" applyAlignment="1" applyProtection="1">
      <alignment horizontal="left" vertical="center" wrapText="1"/>
      <protection locked="0"/>
    </xf>
    <xf numFmtId="0" fontId="25" fillId="2" borderId="10" xfId="5" applyFont="1" applyFill="1" applyBorder="1" applyAlignment="1" applyProtection="1">
      <alignment horizontal="left" vertical="center" wrapText="1"/>
      <protection locked="0"/>
    </xf>
    <xf numFmtId="0" fontId="1" fillId="2" borderId="10" xfId="3" applyFont="1" applyFill="1" applyBorder="1" applyAlignment="1" applyProtection="1">
      <alignment horizontal="center" vertical="center"/>
      <protection locked="0"/>
    </xf>
    <xf numFmtId="0" fontId="1" fillId="2" borderId="10" xfId="3" applyFont="1" applyFill="1" applyBorder="1" applyAlignment="1" applyProtection="1">
      <alignment horizontal="left" vertical="center"/>
      <protection locked="0"/>
    </xf>
    <xf numFmtId="0" fontId="1" fillId="3" borderId="59" xfId="7" applyNumberFormat="1" applyFont="1" applyFill="1" applyBorder="1" applyAlignment="1">
      <alignment horizontal="center" vertical="center" wrapText="1"/>
      <protection locked="0"/>
    </xf>
    <xf numFmtId="0" fontId="1" fillId="3" borderId="59" xfId="7" applyNumberFormat="1" applyFont="1" applyBorder="1">
      <alignment horizontal="center" vertical="center"/>
      <protection locked="0"/>
    </xf>
    <xf numFmtId="0" fontId="6" fillId="3" borderId="1" xfId="5" applyFont="1" applyFill="1" applyBorder="1" applyAlignment="1">
      <alignment horizontal="center" vertical="center"/>
    </xf>
    <xf numFmtId="0" fontId="6" fillId="3" borderId="17" xfId="5" applyFont="1" applyFill="1" applyBorder="1" applyAlignment="1" applyProtection="1">
      <alignment horizontal="left" vertical="center" wrapText="1"/>
      <protection locked="0"/>
    </xf>
    <xf numFmtId="0" fontId="32" fillId="3" borderId="13" xfId="5" applyFont="1" applyFill="1" applyBorder="1" applyAlignment="1">
      <alignment horizontal="center" vertical="center"/>
    </xf>
    <xf numFmtId="0" fontId="33" fillId="4" borderId="2" xfId="5" applyFont="1" applyFill="1" applyBorder="1" applyAlignment="1">
      <alignment horizontal="center" vertical="center" wrapText="1"/>
    </xf>
    <xf numFmtId="0" fontId="33" fillId="4" borderId="11" xfId="5" applyFont="1" applyFill="1" applyBorder="1" applyAlignment="1">
      <alignment horizontal="center" vertical="center" wrapText="1"/>
    </xf>
    <xf numFmtId="0" fontId="33" fillId="4" borderId="2" xfId="5" applyFont="1" applyFill="1" applyBorder="1" applyAlignment="1">
      <alignment horizontal="center" vertical="center"/>
    </xf>
    <xf numFmtId="0" fontId="33" fillId="4" borderId="11" xfId="5" applyFont="1" applyFill="1" applyBorder="1" applyAlignment="1">
      <alignment horizontal="center" vertical="center"/>
    </xf>
    <xf numFmtId="0" fontId="1" fillId="3" borderId="2" xfId="5" applyFill="1" applyBorder="1" applyAlignment="1">
      <alignment horizontal="center" vertical="center"/>
    </xf>
    <xf numFmtId="0" fontId="1" fillId="3" borderId="10" xfId="5" applyFill="1" applyBorder="1" applyAlignment="1">
      <alignment horizontal="center" vertical="center"/>
    </xf>
    <xf numFmtId="0" fontId="1" fillId="3" borderId="42" xfId="5" applyFill="1" applyBorder="1" applyAlignment="1">
      <alignment horizontal="center" vertical="center"/>
    </xf>
    <xf numFmtId="0" fontId="1" fillId="4" borderId="14" xfId="5" applyFill="1" applyBorder="1" applyAlignment="1">
      <alignment horizontal="center"/>
    </xf>
    <xf numFmtId="0" fontId="1" fillId="4" borderId="15" xfId="5" applyFill="1" applyBorder="1" applyAlignment="1">
      <alignment horizontal="center"/>
    </xf>
    <xf numFmtId="0" fontId="33" fillId="3" borderId="2" xfId="5" applyFont="1" applyFill="1" applyBorder="1" applyAlignment="1">
      <alignment horizontal="center" vertical="center"/>
    </xf>
    <xf numFmtId="0" fontId="33" fillId="3" borderId="11" xfId="5" applyFont="1" applyFill="1" applyBorder="1" applyAlignment="1">
      <alignment horizontal="center" vertical="center"/>
    </xf>
    <xf numFmtId="0" fontId="33" fillId="3" borderId="2" xfId="5" applyFont="1" applyFill="1" applyBorder="1" applyAlignment="1">
      <alignment horizontal="center" vertical="center" wrapText="1"/>
    </xf>
    <xf numFmtId="0" fontId="33" fillId="3" borderId="11" xfId="5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4" borderId="7" xfId="5" applyFill="1" applyBorder="1" applyAlignment="1">
      <alignment horizontal="center"/>
    </xf>
    <xf numFmtId="0" fontId="1" fillId="4" borderId="12" xfId="5" applyFill="1" applyBorder="1" applyAlignment="1">
      <alignment horizontal="center"/>
    </xf>
    <xf numFmtId="0" fontId="1" fillId="4" borderId="53" xfId="5" applyFill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3" borderId="3" xfId="5" applyFill="1" applyBorder="1" applyAlignment="1" applyProtection="1">
      <alignment horizontal="center" vertical="center"/>
      <protection locked="0"/>
    </xf>
    <xf numFmtId="0" fontId="1" fillId="3" borderId="9" xfId="5" applyFill="1" applyBorder="1" applyAlignment="1" applyProtection="1">
      <alignment horizontal="center" vertical="center"/>
      <protection locked="0"/>
    </xf>
    <xf numFmtId="0" fontId="1" fillId="3" borderId="14" xfId="5" applyFill="1" applyBorder="1" applyAlignment="1" applyProtection="1">
      <alignment horizontal="center" vertical="center"/>
      <protection locked="0"/>
    </xf>
    <xf numFmtId="0" fontId="1" fillId="3" borderId="15" xfId="5" applyFill="1" applyBorder="1" applyAlignment="1" applyProtection="1">
      <alignment horizontal="center" vertical="center"/>
      <protection locked="0"/>
    </xf>
    <xf numFmtId="0" fontId="1" fillId="3" borderId="19" xfId="5" applyFill="1" applyBorder="1" applyAlignment="1" applyProtection="1">
      <alignment horizontal="center" vertical="center" wrapText="1"/>
      <protection locked="0"/>
    </xf>
    <xf numFmtId="0" fontId="1" fillId="3" borderId="10" xfId="5" applyFill="1" applyBorder="1" applyAlignment="1" applyProtection="1">
      <alignment horizontal="center" vertical="center" wrapText="1"/>
      <protection locked="0"/>
    </xf>
    <xf numFmtId="0" fontId="1" fillId="3" borderId="54" xfId="5" applyFill="1" applyBorder="1" applyAlignment="1" applyProtection="1">
      <alignment horizontal="center" vertical="center" wrapText="1"/>
      <protection locked="0"/>
    </xf>
    <xf numFmtId="0" fontId="1" fillId="8" borderId="10" xfId="5" applyFill="1" applyBorder="1" applyAlignment="1" applyProtection="1">
      <alignment horizontal="center" vertical="center"/>
      <protection locked="0"/>
    </xf>
    <xf numFmtId="0" fontId="1" fillId="8" borderId="11" xfId="5" applyFill="1" applyBorder="1" applyAlignment="1" applyProtection="1">
      <alignment horizontal="center" vertical="center"/>
      <protection locked="0"/>
    </xf>
    <xf numFmtId="0" fontId="1" fillId="3" borderId="11" xfId="5" applyFill="1" applyBorder="1" applyAlignment="1" applyProtection="1">
      <alignment horizontal="center" vertical="center" wrapText="1"/>
      <protection locked="0"/>
    </xf>
    <xf numFmtId="0" fontId="1" fillId="3" borderId="1" xfId="5" applyFill="1" applyBorder="1" applyAlignment="1" applyProtection="1">
      <alignment horizontal="center" vertical="center" wrapText="1"/>
      <protection locked="0"/>
    </xf>
    <xf numFmtId="0" fontId="1" fillId="3" borderId="2" xfId="5" applyFill="1" applyBorder="1" applyAlignment="1" applyProtection="1">
      <alignment horizontal="center" vertical="center" wrapText="1"/>
      <protection locked="0"/>
    </xf>
    <xf numFmtId="0" fontId="1" fillId="3" borderId="17" xfId="5" applyFill="1" applyBorder="1" applyAlignment="1" applyProtection="1">
      <alignment horizontal="center" vertical="center" textRotation="90" wrapText="1"/>
      <protection locked="0"/>
    </xf>
    <xf numFmtId="0" fontId="1" fillId="3" borderId="3" xfId="5" applyFill="1" applyBorder="1" applyAlignment="1" applyProtection="1">
      <alignment horizontal="center" vertical="center" textRotation="90" wrapText="1"/>
      <protection locked="0"/>
    </xf>
    <xf numFmtId="0" fontId="1" fillId="3" borderId="9" xfId="5" applyFill="1" applyBorder="1" applyAlignment="1" applyProtection="1">
      <alignment horizontal="center" vertical="center" textRotation="90" wrapText="1"/>
      <protection locked="0"/>
    </xf>
    <xf numFmtId="0" fontId="1" fillId="3" borderId="5" xfId="5" applyFill="1" applyBorder="1" applyAlignment="1" applyProtection="1">
      <alignment horizontal="center" vertical="center" textRotation="90" wrapText="1"/>
      <protection locked="0"/>
    </xf>
    <xf numFmtId="0" fontId="1" fillId="3" borderId="7" xfId="5" applyFill="1" applyBorder="1" applyAlignment="1" applyProtection="1">
      <alignment horizontal="center" vertical="center" wrapText="1"/>
      <protection locked="0"/>
    </xf>
    <xf numFmtId="0" fontId="1" fillId="3" borderId="53" xfId="5" applyFill="1" applyBorder="1" applyAlignment="1" applyProtection="1">
      <alignment horizontal="center" vertical="center" wrapText="1"/>
      <protection locked="0"/>
    </xf>
    <xf numFmtId="0" fontId="1" fillId="3" borderId="13" xfId="5" applyFill="1" applyBorder="1" applyAlignment="1" applyProtection="1">
      <alignment horizontal="center" vertical="center" textRotation="90"/>
      <protection locked="0"/>
    </xf>
    <xf numFmtId="0" fontId="1" fillId="3" borderId="15" xfId="5" applyFill="1" applyBorder="1" applyAlignment="1" applyProtection="1">
      <alignment horizontal="center" vertical="center" textRotation="90"/>
      <protection locked="0"/>
    </xf>
    <xf numFmtId="0" fontId="1" fillId="3" borderId="23" xfId="5" applyFill="1" applyBorder="1" applyAlignment="1" applyProtection="1">
      <alignment horizontal="center" vertical="center" textRotation="90"/>
      <protection locked="0"/>
    </xf>
    <xf numFmtId="0" fontId="1" fillId="3" borderId="21" xfId="5" applyFill="1" applyBorder="1" applyAlignment="1" applyProtection="1">
      <alignment horizontal="center" vertical="center" textRotation="90"/>
      <protection locked="0"/>
    </xf>
    <xf numFmtId="0" fontId="1" fillId="8" borderId="2" xfId="5" applyFill="1" applyBorder="1" applyAlignment="1" applyProtection="1">
      <alignment horizontal="center" vertical="center"/>
      <protection locked="0"/>
    </xf>
    <xf numFmtId="0" fontId="1" fillId="8" borderId="54" xfId="5" applyFill="1" applyBorder="1" applyAlignment="1" applyProtection="1">
      <alignment horizontal="center" vertical="center"/>
      <protection locked="0"/>
    </xf>
    <xf numFmtId="0" fontId="1" fillId="3" borderId="13" xfId="5" applyFill="1" applyBorder="1" applyAlignment="1" applyProtection="1">
      <alignment horizontal="center" vertical="center" textRotation="90" wrapText="1"/>
      <protection locked="0"/>
    </xf>
    <xf numFmtId="0" fontId="1" fillId="3" borderId="15" xfId="5" applyFill="1" applyBorder="1" applyAlignment="1" applyProtection="1">
      <alignment horizontal="center" vertical="center" textRotation="90" wrapText="1"/>
      <protection locked="0"/>
    </xf>
    <xf numFmtId="0" fontId="1" fillId="3" borderId="6" xfId="5" applyFill="1" applyBorder="1" applyAlignment="1" applyProtection="1">
      <alignment horizontal="center" vertical="center" textRotation="90" wrapText="1"/>
      <protection locked="0"/>
    </xf>
    <xf numFmtId="0" fontId="1" fillId="3" borderId="7" xfId="5" applyFill="1" applyBorder="1" applyAlignment="1" applyProtection="1">
      <alignment horizontal="center" vertical="center" textRotation="90" wrapText="1"/>
      <protection locked="0"/>
    </xf>
    <xf numFmtId="0" fontId="1" fillId="3" borderId="57" xfId="5" applyFill="1" applyBorder="1" applyAlignment="1" applyProtection="1">
      <alignment horizontal="center" vertical="center" wrapText="1"/>
      <protection locked="0"/>
    </xf>
    <xf numFmtId="0" fontId="1" fillId="3" borderId="59" xfId="5" applyFill="1" applyBorder="1" applyAlignment="1" applyProtection="1">
      <alignment horizontal="center" vertical="center" wrapText="1"/>
      <protection locked="0"/>
    </xf>
    <xf numFmtId="0" fontId="1" fillId="3" borderId="56" xfId="5" applyFill="1" applyBorder="1" applyAlignment="1" applyProtection="1">
      <alignment horizontal="center" vertical="center" wrapText="1"/>
      <protection locked="0"/>
    </xf>
    <xf numFmtId="0" fontId="1" fillId="3" borderId="71" xfId="5" applyFill="1" applyBorder="1" applyAlignment="1">
      <alignment horizontal="center" vertical="center"/>
    </xf>
    <xf numFmtId="0" fontId="1" fillId="3" borderId="33" xfId="5" applyFill="1" applyBorder="1" applyAlignment="1">
      <alignment horizontal="center" vertical="center"/>
    </xf>
    <xf numFmtId="0" fontId="1" fillId="3" borderId="4" xfId="5" applyFill="1" applyBorder="1" applyAlignment="1">
      <alignment horizontal="center" vertical="center"/>
    </xf>
    <xf numFmtId="0" fontId="1" fillId="3" borderId="18" xfId="5" applyFill="1" applyBorder="1" applyAlignment="1">
      <alignment horizontal="center" vertical="center"/>
    </xf>
    <xf numFmtId="0" fontId="18" fillId="3" borderId="2" xfId="5" applyFont="1" applyFill="1" applyBorder="1" applyAlignment="1">
      <alignment horizontal="right" vertical="center"/>
    </xf>
    <xf numFmtId="0" fontId="18" fillId="3" borderId="10" xfId="5" applyFont="1" applyFill="1" applyBorder="1" applyAlignment="1">
      <alignment horizontal="right" vertical="center"/>
    </xf>
    <xf numFmtId="0" fontId="1" fillId="3" borderId="64" xfId="5" applyFill="1" applyBorder="1" applyAlignment="1" applyProtection="1">
      <alignment horizontal="center" vertical="center" textRotation="90" wrapText="1"/>
      <protection locked="0"/>
    </xf>
    <xf numFmtId="0" fontId="1" fillId="3" borderId="83" xfId="5" applyFill="1" applyBorder="1" applyAlignment="1" applyProtection="1">
      <alignment horizontal="center" vertical="center" textRotation="90" wrapText="1"/>
      <protection locked="0"/>
    </xf>
    <xf numFmtId="0" fontId="1" fillId="3" borderId="68" xfId="5" applyFill="1" applyBorder="1" applyAlignment="1" applyProtection="1">
      <alignment horizontal="center" vertical="center" textRotation="90" wrapText="1"/>
      <protection locked="0"/>
    </xf>
    <xf numFmtId="0" fontId="1" fillId="5" borderId="113" xfId="5" applyFill="1" applyBorder="1" applyAlignment="1" applyProtection="1">
      <alignment horizontal="center" vertical="center" textRotation="90"/>
      <protection locked="0"/>
    </xf>
    <xf numFmtId="0" fontId="1" fillId="5" borderId="81" xfId="5" applyFill="1" applyBorder="1" applyAlignment="1" applyProtection="1">
      <alignment horizontal="center" vertical="center" textRotation="90"/>
      <protection locked="0"/>
    </xf>
    <xf numFmtId="0" fontId="1" fillId="5" borderId="117" xfId="5" applyFill="1" applyBorder="1" applyAlignment="1" applyProtection="1">
      <alignment horizontal="center" vertical="center" textRotation="90"/>
      <protection locked="0"/>
    </xf>
    <xf numFmtId="0" fontId="1" fillId="3" borderId="1" xfId="5" applyFill="1" applyBorder="1" applyAlignment="1" applyProtection="1">
      <alignment horizontal="center" vertical="center" textRotation="90" wrapText="1"/>
      <protection locked="0"/>
    </xf>
    <xf numFmtId="0" fontId="1" fillId="3" borderId="7" xfId="5" applyFill="1" applyBorder="1" applyAlignment="1">
      <alignment horizontal="right" vertical="center"/>
    </xf>
    <xf numFmtId="0" fontId="1" fillId="3" borderId="12" xfId="5" applyFill="1" applyBorder="1" applyAlignment="1">
      <alignment horizontal="right" vertical="center"/>
    </xf>
    <xf numFmtId="0" fontId="1" fillId="3" borderId="1" xfId="5" applyFill="1" applyBorder="1" applyAlignment="1">
      <alignment horizontal="right" vertical="center"/>
    </xf>
    <xf numFmtId="0" fontId="1" fillId="3" borderId="2" xfId="5" applyFill="1" applyBorder="1" applyAlignment="1">
      <alignment horizontal="right" vertical="center"/>
    </xf>
    <xf numFmtId="0" fontId="1" fillId="3" borderId="40" xfId="5" applyFill="1" applyBorder="1" applyAlignment="1">
      <alignment horizontal="center" vertical="center"/>
    </xf>
    <xf numFmtId="0" fontId="1" fillId="3" borderId="38" xfId="5" applyFill="1" applyBorder="1" applyAlignment="1">
      <alignment horizontal="center" vertical="center"/>
    </xf>
    <xf numFmtId="0" fontId="1" fillId="3" borderId="14" xfId="5" applyFill="1" applyBorder="1" applyAlignment="1" applyProtection="1">
      <alignment horizontal="center" vertical="center" textRotation="90" wrapText="1"/>
      <protection locked="0"/>
    </xf>
    <xf numFmtId="0" fontId="1" fillId="3" borderId="23" xfId="5" applyFill="1" applyBorder="1" applyAlignment="1" applyProtection="1">
      <alignment horizontal="center" vertical="center" textRotation="90" wrapText="1"/>
      <protection locked="0"/>
    </xf>
    <xf numFmtId="0" fontId="1" fillId="3" borderId="49" xfId="5" applyFill="1" applyBorder="1" applyAlignment="1" applyProtection="1">
      <alignment horizontal="center" vertical="center" textRotation="90" wrapText="1"/>
      <protection locked="0"/>
    </xf>
    <xf numFmtId="0" fontId="1" fillId="3" borderId="21" xfId="5" applyFill="1" applyBorder="1" applyAlignment="1" applyProtection="1">
      <alignment horizontal="center" vertical="center" textRotation="90" wrapText="1"/>
      <protection locked="0"/>
    </xf>
    <xf numFmtId="0" fontId="1" fillId="3" borderId="51" xfId="5" applyFill="1" applyBorder="1" applyAlignment="1" applyProtection="1">
      <alignment horizontal="center" vertical="center" textRotation="90" wrapText="1"/>
      <protection locked="0"/>
    </xf>
    <xf numFmtId="0" fontId="1" fillId="3" borderId="58" xfId="5" applyFill="1" applyBorder="1" applyAlignment="1" applyProtection="1">
      <alignment horizontal="center" vertical="center" textRotation="90" wrapText="1"/>
      <protection locked="0"/>
    </xf>
    <xf numFmtId="0" fontId="1" fillId="3" borderId="55" xfId="5" applyFill="1" applyBorder="1" applyAlignment="1" applyProtection="1">
      <alignment horizontal="center" vertical="center" textRotation="90" wrapText="1"/>
      <protection locked="0"/>
    </xf>
    <xf numFmtId="165" fontId="1" fillId="3" borderId="2" xfId="5" applyNumberFormat="1" applyFill="1" applyBorder="1" applyAlignment="1">
      <alignment horizontal="center" vertical="center"/>
    </xf>
    <xf numFmtId="165" fontId="1" fillId="3" borderId="54" xfId="5" applyNumberFormat="1" applyFill="1" applyBorder="1" applyAlignment="1">
      <alignment horizontal="center" vertical="center"/>
    </xf>
    <xf numFmtId="0" fontId="1" fillId="4" borderId="0" xfId="5" applyFill="1" applyAlignment="1">
      <alignment wrapText="1"/>
    </xf>
    <xf numFmtId="0" fontId="1" fillId="3" borderId="23" xfId="5" applyFill="1" applyBorder="1" applyAlignment="1" applyProtection="1">
      <alignment horizontal="left" vertical="center" wrapText="1"/>
      <protection locked="0"/>
    </xf>
    <xf numFmtId="0" fontId="1" fillId="3" borderId="49" xfId="5" applyFill="1" applyBorder="1" applyAlignment="1" applyProtection="1">
      <alignment horizontal="left" vertical="center" wrapText="1"/>
      <protection locked="0"/>
    </xf>
    <xf numFmtId="0" fontId="1" fillId="3" borderId="21" xfId="5" applyFill="1" applyBorder="1" applyAlignment="1" applyProtection="1">
      <alignment horizontal="left" vertical="center" wrapText="1"/>
      <protection locked="0"/>
    </xf>
    <xf numFmtId="0" fontId="18" fillId="4" borderId="0" xfId="5" applyFont="1" applyFill="1" applyAlignment="1">
      <alignment wrapText="1"/>
    </xf>
    <xf numFmtId="165" fontId="1" fillId="3" borderId="10" xfId="5" applyNumberFormat="1" applyFill="1" applyBorder="1" applyAlignment="1">
      <alignment horizontal="center" vertical="center"/>
    </xf>
    <xf numFmtId="165" fontId="1" fillId="3" borderId="11" xfId="5" applyNumberFormat="1" applyFill="1" applyBorder="1" applyAlignment="1">
      <alignment horizontal="center" vertical="center"/>
    </xf>
    <xf numFmtId="0" fontId="2" fillId="3" borderId="3" xfId="5" applyFont="1" applyFill="1" applyBorder="1" applyAlignment="1" applyProtection="1">
      <alignment horizontal="center" vertical="center" textRotation="90" wrapText="1"/>
      <protection locked="0"/>
    </xf>
    <xf numFmtId="0" fontId="2" fillId="3" borderId="9" xfId="5" applyFont="1" applyFill="1" applyBorder="1" applyAlignment="1" applyProtection="1">
      <alignment horizontal="center" vertical="center" textRotation="90" wrapText="1"/>
      <protection locked="0"/>
    </xf>
    <xf numFmtId="0" fontId="2" fillId="3" borderId="5" xfId="5" applyFont="1" applyFill="1" applyBorder="1" applyAlignment="1" applyProtection="1">
      <alignment horizontal="center" vertical="center" textRotation="90" wrapText="1"/>
      <protection locked="0"/>
    </xf>
    <xf numFmtId="0" fontId="1" fillId="3" borderId="18" xfId="5" applyFill="1" applyBorder="1" applyAlignment="1" applyProtection="1">
      <alignment horizontal="center" vertical="center" wrapText="1"/>
      <protection locked="0"/>
    </xf>
    <xf numFmtId="0" fontId="1" fillId="3" borderId="0" xfId="5" applyFill="1" applyAlignment="1" applyProtection="1">
      <alignment horizontal="center" vertical="center" wrapText="1"/>
      <protection locked="0"/>
    </xf>
    <xf numFmtId="0" fontId="1" fillId="3" borderId="12" xfId="5" applyFill="1" applyBorder="1" applyAlignment="1" applyProtection="1">
      <alignment horizontal="center" vertical="center" wrapText="1"/>
      <protection locked="0"/>
    </xf>
    <xf numFmtId="0" fontId="1" fillId="3" borderId="10" xfId="5" applyFill="1" applyBorder="1" applyAlignment="1">
      <alignment horizontal="right" vertical="center"/>
    </xf>
    <xf numFmtId="0" fontId="1" fillId="3" borderId="2" xfId="5" applyFill="1" applyBorder="1" applyAlignment="1">
      <alignment horizontal="left" vertical="center"/>
    </xf>
    <xf numFmtId="0" fontId="1" fillId="3" borderId="10" xfId="5" applyFill="1" applyBorder="1" applyAlignment="1">
      <alignment horizontal="left" vertical="center"/>
    </xf>
    <xf numFmtId="0" fontId="1" fillId="3" borderId="88" xfId="5" applyFill="1" applyBorder="1" applyAlignment="1">
      <alignment horizontal="center" vertical="center" textRotation="255" wrapText="1"/>
    </xf>
    <xf numFmtId="0" fontId="1" fillId="3" borderId="45" xfId="5" applyFill="1" applyBorder="1" applyAlignment="1">
      <alignment horizontal="center" vertical="center" textRotation="255" wrapText="1"/>
    </xf>
    <xf numFmtId="0" fontId="1" fillId="3" borderId="126" xfId="5" applyFill="1" applyBorder="1" applyAlignment="1">
      <alignment horizontal="center" vertical="center" textRotation="255" wrapText="1"/>
    </xf>
    <xf numFmtId="0" fontId="28" fillId="2" borderId="0" xfId="3" applyFont="1" applyFill="1" applyAlignment="1" applyProtection="1">
      <alignment horizontal="left" vertical="center"/>
      <protection locked="0"/>
    </xf>
    <xf numFmtId="0" fontId="25" fillId="2" borderId="10" xfId="3" applyFont="1" applyFill="1" applyBorder="1" applyAlignment="1" applyProtection="1">
      <alignment horizontal="left" vertical="center"/>
      <protection locked="0"/>
    </xf>
    <xf numFmtId="0" fontId="22" fillId="2" borderId="12" xfId="3" applyFont="1" applyFill="1" applyBorder="1" applyAlignment="1" applyProtection="1">
      <alignment horizontal="left" vertical="center"/>
      <protection locked="0"/>
    </xf>
    <xf numFmtId="0" fontId="28" fillId="2" borderId="12" xfId="3" applyFont="1" applyFill="1" applyBorder="1" applyAlignment="1" applyProtection="1">
      <alignment horizontal="left" vertical="center"/>
      <protection locked="0"/>
    </xf>
    <xf numFmtId="0" fontId="28" fillId="5" borderId="0" xfId="3" applyFont="1" applyFill="1" applyAlignment="1" applyProtection="1">
      <alignment horizontal="center" vertical="center"/>
      <protection locked="0"/>
    </xf>
    <xf numFmtId="0" fontId="25" fillId="5" borderId="12" xfId="5" applyFont="1" applyFill="1" applyBorder="1" applyAlignment="1" applyProtection="1">
      <alignment horizontal="left" vertical="center" wrapText="1"/>
      <protection locked="0"/>
    </xf>
    <xf numFmtId="0" fontId="25" fillId="2" borderId="12" xfId="3" applyFont="1" applyFill="1" applyBorder="1" applyAlignment="1" applyProtection="1">
      <alignment horizontal="center" vertical="center"/>
      <protection locked="0"/>
    </xf>
    <xf numFmtId="0" fontId="22" fillId="0" borderId="0" xfId="3" applyFont="1"/>
    <xf numFmtId="0" fontId="22" fillId="2" borderId="0" xfId="3" applyFont="1" applyFill="1" applyAlignment="1" applyProtection="1">
      <alignment horizontal="left" vertical="center"/>
      <protection locked="0"/>
    </xf>
    <xf numFmtId="0" fontId="22" fillId="2" borderId="0" xfId="3" applyFont="1" applyFill="1" applyAlignment="1" applyProtection="1">
      <alignment horizontal="center" vertical="center" wrapText="1"/>
      <protection locked="0"/>
    </xf>
    <xf numFmtId="0" fontId="25" fillId="2" borderId="12" xfId="5" applyFont="1" applyFill="1" applyBorder="1" applyAlignment="1" applyProtection="1">
      <alignment horizontal="left" vertical="center" wrapText="1"/>
      <protection locked="0"/>
    </xf>
    <xf numFmtId="0" fontId="27" fillId="2" borderId="0" xfId="3" applyFont="1" applyFill="1" applyAlignment="1" applyProtection="1">
      <alignment horizontal="left" vertical="top"/>
      <protection locked="0"/>
    </xf>
    <xf numFmtId="0" fontId="25" fillId="3" borderId="12" xfId="3" applyFont="1" applyFill="1" applyBorder="1" applyAlignment="1" applyProtection="1">
      <alignment horizontal="left" vertical="center"/>
      <protection locked="0"/>
    </xf>
    <xf numFmtId="0" fontId="14" fillId="2" borderId="0" xfId="3" applyFont="1" applyFill="1" applyAlignment="1" applyProtection="1">
      <alignment horizontal="center" vertical="center"/>
      <protection locked="0"/>
    </xf>
    <xf numFmtId="0" fontId="11" fillId="2" borderId="0" xfId="3" applyFont="1" applyFill="1" applyAlignment="1" applyProtection="1">
      <alignment horizontal="center" vertical="center" wrapText="1"/>
      <protection locked="0"/>
    </xf>
    <xf numFmtId="0" fontId="24" fillId="2" borderId="0" xfId="3" applyFont="1" applyFill="1" applyAlignment="1" applyProtection="1">
      <alignment horizontal="center"/>
      <protection locked="0"/>
    </xf>
    <xf numFmtId="0" fontId="25" fillId="2" borderId="0" xfId="3" applyFont="1" applyFill="1" applyAlignment="1" applyProtection="1">
      <alignment horizontal="center" vertical="top"/>
      <protection locked="0"/>
    </xf>
    <xf numFmtId="0" fontId="25" fillId="5" borderId="0" xfId="3" applyFont="1" applyFill="1" applyAlignment="1" applyProtection="1">
      <alignment horizontal="left" vertical="center" wrapText="1"/>
      <protection locked="0"/>
    </xf>
    <xf numFmtId="0" fontId="22" fillId="2" borderId="12" xfId="3" applyFont="1" applyFill="1" applyBorder="1" applyAlignment="1" applyProtection="1">
      <alignment horizontal="center" vertical="center" wrapText="1"/>
      <protection locked="0"/>
    </xf>
    <xf numFmtId="0" fontId="26" fillId="2" borderId="12" xfId="3" applyFont="1" applyFill="1" applyBorder="1" applyAlignment="1" applyProtection="1">
      <alignment horizontal="center" vertical="center" wrapText="1"/>
      <protection locked="0"/>
    </xf>
    <xf numFmtId="0" fontId="1" fillId="0" borderId="0" xfId="3" applyFont="1"/>
    <xf numFmtId="0" fontId="27" fillId="2" borderId="0" xfId="3" applyFont="1" applyFill="1" applyAlignment="1" applyProtection="1">
      <alignment horizontal="center" vertical="top"/>
      <protection locked="0"/>
    </xf>
    <xf numFmtId="0" fontId="28" fillId="2" borderId="0" xfId="3" applyFont="1" applyFill="1" applyAlignment="1" applyProtection="1">
      <alignment horizontal="center" vertical="center"/>
      <protection locked="0"/>
    </xf>
    <xf numFmtId="49" fontId="22" fillId="2" borderId="12" xfId="3" applyNumberFormat="1" applyFont="1" applyFill="1" applyBorder="1" applyAlignment="1" applyProtection="1">
      <alignment horizontal="left" vertical="center"/>
      <protection locked="0"/>
    </xf>
    <xf numFmtId="0" fontId="21" fillId="2" borderId="12" xfId="5" applyFont="1" applyFill="1" applyBorder="1" applyAlignment="1" applyProtection="1">
      <alignment horizontal="left" vertical="center"/>
      <protection locked="0"/>
    </xf>
    <xf numFmtId="0" fontId="22" fillId="2" borderId="12" xfId="5" applyFont="1" applyFill="1" applyBorder="1" applyAlignment="1" applyProtection="1">
      <alignment horizontal="left" vertical="center"/>
      <protection locked="0"/>
    </xf>
    <xf numFmtId="0" fontId="22" fillId="2" borderId="12" xfId="3" applyFont="1" applyFill="1" applyBorder="1" applyAlignment="1" applyProtection="1">
      <alignment horizontal="left" vertical="center" wrapText="1"/>
      <protection locked="0"/>
    </xf>
    <xf numFmtId="0" fontId="25" fillId="2" borderId="12" xfId="3" applyFont="1" applyFill="1" applyBorder="1" applyAlignment="1" applyProtection="1">
      <alignment horizontal="left" vertical="center" wrapText="1"/>
      <protection locked="0"/>
    </xf>
    <xf numFmtId="0" fontId="29" fillId="2" borderId="0" xfId="3" applyFont="1" applyFill="1" applyAlignment="1" applyProtection="1">
      <alignment horizontal="right" vertical="center"/>
      <protection locked="0"/>
    </xf>
    <xf numFmtId="0" fontId="21" fillId="2" borderId="12" xfId="3" applyFont="1" applyFill="1" applyBorder="1" applyAlignment="1" applyProtection="1">
      <alignment horizontal="center" vertical="center"/>
      <protection locked="0"/>
    </xf>
    <xf numFmtId="0" fontId="1" fillId="4" borderId="3" xfId="5" applyFill="1" applyBorder="1" applyAlignment="1" applyProtection="1">
      <alignment horizontal="center" vertical="center" textRotation="90"/>
      <protection locked="0"/>
    </xf>
    <xf numFmtId="0" fontId="1" fillId="4" borderId="5" xfId="5" applyFill="1" applyBorder="1" applyAlignment="1" applyProtection="1">
      <alignment horizontal="center" vertical="center" textRotation="90"/>
      <protection locked="0"/>
    </xf>
    <xf numFmtId="0" fontId="1" fillId="4" borderId="1" xfId="5" applyFill="1" applyBorder="1" applyAlignment="1" applyProtection="1">
      <alignment horizontal="center" vertical="center"/>
      <protection locked="0"/>
    </xf>
    <xf numFmtId="0" fontId="1" fillId="4" borderId="2" xfId="5" applyFill="1" applyBorder="1" applyAlignment="1" applyProtection="1">
      <alignment horizontal="center" vertical="center"/>
      <protection locked="0"/>
    </xf>
    <xf numFmtId="0" fontId="1" fillId="4" borderId="10" xfId="5" applyFill="1" applyBorder="1" applyAlignment="1" applyProtection="1">
      <alignment horizontal="center" vertical="center"/>
      <protection locked="0"/>
    </xf>
    <xf numFmtId="0" fontId="1" fillId="4" borderId="11" xfId="5" applyFill="1" applyBorder="1" applyAlignment="1" applyProtection="1">
      <alignment horizontal="center" vertical="center"/>
      <protection locked="0"/>
    </xf>
    <xf numFmtId="0" fontId="6" fillId="3" borderId="1" xfId="5" applyFont="1" applyFill="1" applyBorder="1" applyAlignment="1" applyProtection="1">
      <alignment horizontal="center" vertical="center"/>
      <protection locked="0"/>
    </xf>
    <xf numFmtId="0" fontId="13" fillId="7" borderId="1" xfId="5" applyFont="1" applyFill="1" applyBorder="1" applyAlignment="1" applyProtection="1">
      <alignment horizontal="center" vertical="center"/>
      <protection locked="0"/>
    </xf>
    <xf numFmtId="0" fontId="13" fillId="3" borderId="1" xfId="5" applyFont="1" applyFill="1" applyBorder="1" applyAlignment="1" applyProtection="1">
      <alignment horizontal="center" vertical="center"/>
      <protection locked="0"/>
    </xf>
    <xf numFmtId="0" fontId="13" fillId="7" borderId="3" xfId="5" applyFont="1" applyFill="1" applyBorder="1" applyAlignment="1" applyProtection="1">
      <alignment horizontal="center" vertical="center"/>
      <protection locked="0"/>
    </xf>
    <xf numFmtId="0" fontId="13" fillId="7" borderId="9" xfId="5" applyFont="1" applyFill="1" applyBorder="1" applyAlignment="1" applyProtection="1">
      <alignment horizontal="center" vertical="center"/>
      <protection locked="0"/>
    </xf>
    <xf numFmtId="0" fontId="13" fillId="7" borderId="5" xfId="5" applyFont="1" applyFill="1" applyBorder="1" applyAlignment="1" applyProtection="1">
      <alignment horizontal="center" vertical="center"/>
      <protection locked="0"/>
    </xf>
    <xf numFmtId="0" fontId="13" fillId="3" borderId="3" xfId="5" applyFont="1" applyFill="1" applyBorder="1" applyAlignment="1" applyProtection="1">
      <alignment horizontal="center" vertical="center"/>
      <protection locked="0"/>
    </xf>
    <xf numFmtId="0" fontId="13" fillId="3" borderId="9" xfId="5" applyFont="1" applyFill="1" applyBorder="1" applyAlignment="1" applyProtection="1">
      <alignment horizontal="center" vertical="center"/>
      <protection locked="0"/>
    </xf>
    <xf numFmtId="0" fontId="13" fillId="3" borderId="5" xfId="5" applyFont="1" applyFill="1" applyBorder="1" applyAlignment="1" applyProtection="1">
      <alignment horizontal="center" vertical="center"/>
      <protection locked="0"/>
    </xf>
    <xf numFmtId="0" fontId="13" fillId="3" borderId="3" xfId="5" applyFont="1" applyFill="1" applyBorder="1" applyAlignment="1" applyProtection="1">
      <alignment vertical="center"/>
      <protection locked="0"/>
    </xf>
    <xf numFmtId="0" fontId="13" fillId="3" borderId="9" xfId="5" applyFont="1" applyFill="1" applyBorder="1" applyAlignment="1" applyProtection="1">
      <alignment vertical="center"/>
      <protection locked="0"/>
    </xf>
    <xf numFmtId="0" fontId="13" fillId="3" borderId="5" xfId="5" applyFont="1" applyFill="1" applyBorder="1" applyAlignment="1" applyProtection="1">
      <alignment vertical="center"/>
      <protection locked="0"/>
    </xf>
    <xf numFmtId="0" fontId="13" fillId="3" borderId="1" xfId="5" applyFont="1" applyFill="1" applyBorder="1" applyAlignment="1" applyProtection="1">
      <alignment horizontal="center" vertical="center" wrapText="1"/>
      <protection locked="0"/>
    </xf>
    <xf numFmtId="0" fontId="8" fillId="4" borderId="0" xfId="5" applyFont="1" applyFill="1" applyAlignment="1" applyProtection="1">
      <alignment horizontal="left" vertical="top"/>
      <protection locked="0"/>
    </xf>
    <xf numFmtId="0" fontId="1" fillId="4" borderId="6" xfId="5" applyFill="1" applyBorder="1" applyAlignment="1" applyProtection="1">
      <alignment horizontal="left" vertical="center" wrapText="1"/>
      <protection locked="0"/>
    </xf>
    <xf numFmtId="0" fontId="1" fillId="4" borderId="0" xfId="5" applyFill="1" applyAlignment="1" applyProtection="1">
      <alignment horizontal="left" vertical="center" wrapText="1"/>
      <protection locked="0"/>
    </xf>
    <xf numFmtId="0" fontId="1" fillId="4" borderId="14" xfId="5" applyFill="1" applyBorder="1" applyAlignment="1" applyProtection="1">
      <alignment horizontal="left" vertical="center" wrapText="1"/>
      <protection locked="0"/>
    </xf>
    <xf numFmtId="0" fontId="1" fillId="4" borderId="0" xfId="5" applyFill="1" applyAlignment="1" applyProtection="1">
      <alignment horizontal="left" vertical="center"/>
      <protection locked="0"/>
    </xf>
    <xf numFmtId="0" fontId="1" fillId="4" borderId="0" xfId="5" applyFill="1" applyAlignment="1" applyProtection="1">
      <alignment horizontal="left" vertical="top" wrapText="1"/>
      <protection locked="0"/>
    </xf>
    <xf numFmtId="0" fontId="1" fillId="4" borderId="6" xfId="5" applyFill="1" applyBorder="1" applyAlignment="1" applyProtection="1">
      <alignment horizontal="left" vertical="center"/>
      <protection locked="0"/>
    </xf>
    <xf numFmtId="0" fontId="1" fillId="3" borderId="0" xfId="5" applyFill="1" applyAlignment="1" applyProtection="1">
      <alignment horizontal="center" vertical="center"/>
      <protection locked="0"/>
    </xf>
    <xf numFmtId="0" fontId="7" fillId="4" borderId="0" xfId="5" applyFont="1" applyFill="1" applyAlignment="1" applyProtection="1">
      <alignment horizontal="left" vertical="top"/>
      <protection locked="0"/>
    </xf>
    <xf numFmtId="0" fontId="1" fillId="4" borderId="4" xfId="5" applyFill="1" applyBorder="1" applyAlignment="1" applyProtection="1">
      <alignment horizontal="center" vertical="center" wrapText="1"/>
      <protection locked="0"/>
    </xf>
    <xf numFmtId="0" fontId="1" fillId="4" borderId="18" xfId="5" applyFill="1" applyBorder="1" applyAlignment="1" applyProtection="1">
      <alignment horizontal="center" vertical="center" wrapText="1"/>
      <protection locked="0"/>
    </xf>
    <xf numFmtId="0" fontId="1" fillId="4" borderId="13" xfId="5" applyFill="1" applyBorder="1" applyAlignment="1" applyProtection="1">
      <alignment horizontal="center" vertical="center" wrapText="1"/>
      <protection locked="0"/>
    </xf>
    <xf numFmtId="0" fontId="1" fillId="4" borderId="7" xfId="5" applyFill="1" applyBorder="1" applyAlignment="1" applyProtection="1">
      <alignment horizontal="center" vertical="center" wrapText="1"/>
      <protection locked="0"/>
    </xf>
    <xf numFmtId="0" fontId="1" fillId="4" borderId="12" xfId="5" applyFill="1" applyBorder="1" applyAlignment="1" applyProtection="1">
      <alignment horizontal="center" vertical="center" wrapText="1"/>
      <protection locked="0"/>
    </xf>
    <xf numFmtId="0" fontId="1" fillId="4" borderId="15" xfId="5" applyFill="1" applyBorder="1" applyAlignment="1" applyProtection="1">
      <alignment horizontal="center" vertical="center" wrapText="1"/>
      <protection locked="0"/>
    </xf>
    <xf numFmtId="0" fontId="1" fillId="4" borderId="0" xfId="5" applyFill="1" applyAlignment="1" applyProtection="1">
      <alignment horizontal="center" vertical="center"/>
      <protection locked="0"/>
    </xf>
    <xf numFmtId="0" fontId="1" fillId="4" borderId="0" xfId="5" applyFill="1" applyAlignment="1" applyProtection="1">
      <alignment horizontal="center" vertical="center" wrapText="1"/>
      <protection locked="0"/>
    </xf>
    <xf numFmtId="0" fontId="1" fillId="4" borderId="2" xfId="5" applyFill="1" applyBorder="1" applyAlignment="1" applyProtection="1">
      <alignment horizontal="center" vertical="center" wrapText="1"/>
      <protection locked="0"/>
    </xf>
    <xf numFmtId="0" fontId="1" fillId="4" borderId="10" xfId="5" applyFill="1" applyBorder="1" applyAlignment="1" applyProtection="1">
      <alignment horizontal="center" vertical="center" wrapText="1"/>
      <protection locked="0"/>
    </xf>
    <xf numFmtId="0" fontId="1" fillId="4" borderId="11" xfId="5" applyFill="1" applyBorder="1" applyAlignment="1" applyProtection="1">
      <alignment horizontal="center" vertical="center" wrapText="1"/>
      <protection locked="0"/>
    </xf>
    <xf numFmtId="0" fontId="19" fillId="4" borderId="2" xfId="5" applyFont="1" applyFill="1" applyBorder="1" applyAlignment="1" applyProtection="1">
      <alignment horizontal="center" vertical="center"/>
      <protection locked="0"/>
    </xf>
    <xf numFmtId="0" fontId="19" fillId="4" borderId="10" xfId="5" applyFont="1" applyFill="1" applyBorder="1" applyAlignment="1" applyProtection="1">
      <alignment horizontal="center" vertical="center"/>
      <protection locked="0"/>
    </xf>
    <xf numFmtId="0" fontId="19" fillId="4" borderId="11" xfId="5" applyFont="1" applyFill="1" applyBorder="1" applyAlignment="1" applyProtection="1">
      <alignment horizontal="center" vertical="center"/>
      <protection locked="0"/>
    </xf>
    <xf numFmtId="0" fontId="12" fillId="4" borderId="0" xfId="5" applyFont="1" applyFill="1" applyAlignment="1" applyProtection="1">
      <alignment horizontal="center" vertical="center"/>
      <protection locked="0"/>
    </xf>
    <xf numFmtId="0" fontId="2" fillId="3" borderId="2" xfId="5" applyFont="1" applyFill="1" applyBorder="1" applyAlignment="1" applyProtection="1">
      <alignment horizontal="center" vertical="center"/>
      <protection locked="0"/>
    </xf>
    <xf numFmtId="0" fontId="2" fillId="3" borderId="10" xfId="5" applyFont="1" applyFill="1" applyBorder="1" applyAlignment="1" applyProtection="1">
      <alignment horizontal="center" vertical="center"/>
      <protection locked="0"/>
    </xf>
    <xf numFmtId="0" fontId="2" fillId="3" borderId="11" xfId="5" applyFont="1" applyFill="1" applyBorder="1" applyAlignment="1" applyProtection="1">
      <alignment horizontal="center" vertical="center"/>
      <protection locked="0"/>
    </xf>
    <xf numFmtId="0" fontId="2" fillId="3" borderId="1" xfId="5" applyFont="1" applyFill="1" applyBorder="1" applyAlignment="1" applyProtection="1">
      <alignment horizontal="center" vertical="center"/>
      <protection locked="0"/>
    </xf>
    <xf numFmtId="49" fontId="2" fillId="3" borderId="2" xfId="5" applyNumberFormat="1" applyFont="1" applyFill="1" applyBorder="1" applyAlignment="1" applyProtection="1">
      <alignment horizontal="center" vertical="center"/>
      <protection locked="0"/>
    </xf>
    <xf numFmtId="0" fontId="18" fillId="3" borderId="0" xfId="5" applyFont="1" applyFill="1" applyAlignment="1" applyProtection="1">
      <alignment horizontal="center" vertical="center"/>
      <protection locked="0"/>
    </xf>
    <xf numFmtId="0" fontId="6" fillId="3" borderId="0" xfId="5" applyFont="1" applyFill="1" applyAlignment="1" applyProtection="1">
      <alignment horizontal="center" vertical="center"/>
      <protection locked="0"/>
    </xf>
    <xf numFmtId="0" fontId="15" fillId="4" borderId="12" xfId="5" applyFont="1" applyFill="1" applyBorder="1" applyAlignment="1" applyProtection="1">
      <alignment vertical="center"/>
      <protection locked="0"/>
    </xf>
    <xf numFmtId="0" fontId="13" fillId="3" borderId="18" xfId="4" applyFont="1" applyFill="1" applyBorder="1" applyAlignment="1">
      <alignment horizontal="center" vertical="center" wrapText="1"/>
    </xf>
    <xf numFmtId="0" fontId="13" fillId="3" borderId="13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vertical="center" wrapText="1"/>
    </xf>
    <xf numFmtId="0" fontId="13" fillId="3" borderId="11" xfId="4" applyFont="1" applyFill="1" applyBorder="1" applyAlignment="1">
      <alignment horizontal="center" vertical="center" wrapText="1"/>
    </xf>
    <xf numFmtId="0" fontId="13" fillId="4" borderId="2" xfId="4" applyFont="1" applyFill="1" applyBorder="1" applyAlignment="1">
      <alignment horizontal="center" vertical="center" wrapText="1"/>
    </xf>
    <xf numFmtId="0" fontId="13" fillId="4" borderId="11" xfId="4" applyFont="1" applyFill="1" applyBorder="1" applyAlignment="1">
      <alignment horizontal="center" vertical="center" wrapText="1"/>
    </xf>
    <xf numFmtId="0" fontId="13" fillId="3" borderId="1" xfId="4" applyFont="1" applyFill="1" applyBorder="1" applyAlignment="1" applyProtection="1">
      <alignment horizontal="left" vertical="top" wrapText="1"/>
      <protection locked="0"/>
    </xf>
    <xf numFmtId="0" fontId="13" fillId="3" borderId="1" xfId="4" applyFont="1" applyFill="1" applyBorder="1" applyAlignment="1" applyProtection="1">
      <alignment horizontal="center" vertical="center" wrapText="1"/>
      <protection locked="0"/>
    </xf>
    <xf numFmtId="0" fontId="13" fillId="3" borderId="5" xfId="4" applyFont="1" applyFill="1" applyBorder="1" applyAlignment="1" applyProtection="1">
      <alignment horizontal="left" vertical="top" wrapText="1"/>
      <protection locked="0"/>
    </xf>
    <xf numFmtId="0" fontId="3" fillId="4" borderId="2" xfId="4" applyFill="1" applyBorder="1" applyAlignment="1">
      <alignment horizontal="center" vertical="center" wrapText="1"/>
    </xf>
    <xf numFmtId="0" fontId="3" fillId="4" borderId="11" xfId="4" applyFill="1" applyBorder="1" applyAlignment="1">
      <alignment horizontal="center" vertical="center" wrapText="1"/>
    </xf>
    <xf numFmtId="0" fontId="13" fillId="3" borderId="1" xfId="4" applyFont="1" applyFill="1" applyBorder="1" applyAlignment="1">
      <alignment horizontal="left" vertical="center" wrapText="1"/>
    </xf>
    <xf numFmtId="0" fontId="28" fillId="3" borderId="66" xfId="5" applyFont="1" applyFill="1" applyBorder="1" applyAlignment="1" applyProtection="1">
      <alignment horizontal="center" vertical="center"/>
      <protection locked="0"/>
    </xf>
    <xf numFmtId="0" fontId="28" fillId="3" borderId="82" xfId="5" applyFont="1" applyFill="1" applyBorder="1" applyAlignment="1" applyProtection="1">
      <alignment horizontal="center" vertical="center"/>
      <protection locked="0"/>
    </xf>
    <xf numFmtId="0" fontId="28" fillId="3" borderId="116" xfId="5" applyFont="1" applyFill="1" applyBorder="1" applyAlignment="1" applyProtection="1">
      <alignment horizontal="center" vertical="center" wrapText="1"/>
      <protection locked="0"/>
    </xf>
    <xf numFmtId="0" fontId="28" fillId="3" borderId="112" xfId="5" applyFont="1" applyFill="1" applyBorder="1" applyAlignment="1" applyProtection="1">
      <alignment horizontal="center" vertical="center" wrapText="1"/>
      <protection locked="0"/>
    </xf>
    <xf numFmtId="0" fontId="28" fillId="4" borderId="65" xfId="5" applyFont="1" applyFill="1" applyBorder="1" applyAlignment="1">
      <alignment horizontal="center" vertical="center"/>
    </xf>
    <xf numFmtId="0" fontId="28" fillId="4" borderId="41" xfId="5" applyFont="1" applyFill="1" applyBorder="1" applyAlignment="1">
      <alignment horizontal="center" vertical="center"/>
    </xf>
    <xf numFmtId="0" fontId="28" fillId="4" borderId="40" xfId="5" applyFont="1" applyFill="1" applyBorder="1" applyAlignment="1">
      <alignment horizontal="center" vertical="center"/>
    </xf>
    <xf numFmtId="0" fontId="28" fillId="4" borderId="82" xfId="5" applyFont="1" applyFill="1" applyBorder="1" applyAlignment="1">
      <alignment horizontal="center" vertical="center"/>
    </xf>
    <xf numFmtId="0" fontId="28" fillId="4" borderId="85" xfId="5" applyFont="1" applyFill="1" applyBorder="1" applyAlignment="1">
      <alignment horizontal="center" vertical="center"/>
    </xf>
    <xf numFmtId="0" fontId="28" fillId="4" borderId="74" xfId="5" applyFont="1" applyFill="1" applyBorder="1" applyAlignment="1">
      <alignment horizontal="center" vertical="center"/>
    </xf>
    <xf numFmtId="0" fontId="28" fillId="4" borderId="76" xfId="5" applyFont="1" applyFill="1" applyBorder="1" applyAlignment="1">
      <alignment horizontal="center" vertical="center"/>
    </xf>
    <xf numFmtId="0" fontId="28" fillId="4" borderId="84" xfId="5" applyFont="1" applyFill="1" applyBorder="1" applyAlignment="1">
      <alignment horizontal="center" vertical="center"/>
    </xf>
  </cellXfs>
  <cellStyles count="9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4" xr:uid="{00000000-0005-0000-0000-000003000000}"/>
    <cellStyle name="Обычный 4" xfId="3" xr:uid="{00000000-0005-0000-0000-000004000000}"/>
    <cellStyle name="Обычный 4 2" xfId="5" xr:uid="{00000000-0005-0000-0000-000005000000}"/>
    <cellStyle name="Стиль 1" xfId="6" xr:uid="{00000000-0005-0000-0000-000006000000}"/>
    <cellStyle name="Стиль 1 2" xfId="7" xr:uid="{00000000-0005-0000-0000-000007000000}"/>
    <cellStyle name="Стиль 2" xfId="8" xr:uid="{00000000-0005-0000-0000-000008000000}"/>
  </cellStyles>
  <dxfs count="0"/>
  <tableStyles count="0" defaultTableStyle="TableStyleMedium9" defaultPivotStyle="PivotStyleLight16"/>
  <colors>
    <mruColors>
      <color rgb="FF66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F36"/>
  <sheetViews>
    <sheetView showGridLines="0" topLeftCell="A24" workbookViewId="0">
      <selection activeCell="AM28" sqref="AM28:AP28"/>
    </sheetView>
  </sheetViews>
  <sheetFormatPr defaultColWidth="14.6640625" defaultRowHeight="13.5" customHeight="1" x14ac:dyDescent="0.25"/>
  <cols>
    <col min="1" max="1" width="6.44140625" style="13" customWidth="1"/>
    <col min="2" max="3" width="3.33203125" style="13" customWidth="1"/>
    <col min="4" max="4" width="3.77734375" style="13" customWidth="1"/>
    <col min="5" max="48" width="3.33203125" style="13" customWidth="1"/>
    <col min="49" max="49" width="6.77734375" style="13" customWidth="1"/>
    <col min="50" max="53" width="3.33203125" style="13" customWidth="1"/>
    <col min="54" max="54" width="3" style="13" customWidth="1"/>
    <col min="55" max="16384" width="14.6640625" style="13"/>
  </cols>
  <sheetData>
    <row r="1" spans="1:58" ht="24.75" customHeight="1" x14ac:dyDescent="0.35"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9"/>
      <c r="AK1" s="39"/>
      <c r="AL1" s="39"/>
      <c r="AM1" s="621" t="s">
        <v>33</v>
      </c>
      <c r="AN1" s="621"/>
      <c r="AO1" s="621"/>
      <c r="AP1" s="621"/>
      <c r="AQ1" s="621"/>
      <c r="AR1" s="621"/>
      <c r="AS1" s="621"/>
      <c r="AT1" s="621"/>
      <c r="AU1" s="621"/>
      <c r="AV1" s="621"/>
      <c r="AW1" s="621"/>
      <c r="AX1" s="621"/>
      <c r="AY1" s="621"/>
      <c r="AZ1" s="38"/>
      <c r="BA1" s="38"/>
    </row>
    <row r="2" spans="1:58" ht="21.75" customHeight="1" x14ac:dyDescent="0.25">
      <c r="A2" s="627"/>
      <c r="B2" s="627"/>
      <c r="C2" s="627"/>
      <c r="D2" s="4"/>
      <c r="E2" s="4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1"/>
      <c r="AK2" s="41"/>
      <c r="AL2" s="622" t="s">
        <v>34</v>
      </c>
      <c r="AM2" s="622"/>
      <c r="AN2" s="622"/>
      <c r="AO2" s="622"/>
      <c r="AP2" s="622"/>
      <c r="AQ2" s="622"/>
      <c r="AR2" s="622"/>
      <c r="AS2" s="622"/>
      <c r="AT2" s="622"/>
      <c r="AU2" s="622"/>
      <c r="AV2" s="622"/>
      <c r="AW2" s="622"/>
      <c r="AX2" s="622"/>
      <c r="AY2" s="42"/>
      <c r="AZ2" s="43"/>
      <c r="BA2" s="43"/>
      <c r="BB2" s="2"/>
      <c r="BC2" s="2"/>
      <c r="BD2" s="2"/>
      <c r="BE2" s="2"/>
      <c r="BF2" s="2"/>
    </row>
    <row r="3" spans="1:58" ht="11.25" customHeight="1" x14ac:dyDescent="0.25">
      <c r="A3" s="628"/>
      <c r="B3" s="628"/>
      <c r="C3" s="628"/>
      <c r="D3" s="4"/>
      <c r="E3" s="4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623" t="s">
        <v>140</v>
      </c>
      <c r="AM3" s="623"/>
      <c r="AN3" s="623"/>
      <c r="AO3" s="623"/>
      <c r="AP3" s="623"/>
      <c r="AQ3" s="623"/>
      <c r="AR3" s="623"/>
      <c r="AS3" s="623"/>
      <c r="AT3" s="623"/>
      <c r="AU3" s="623"/>
      <c r="AV3" s="623"/>
      <c r="AW3" s="623"/>
      <c r="AX3" s="42"/>
      <c r="AY3" s="42"/>
      <c r="AZ3" s="43"/>
      <c r="BA3" s="43"/>
      <c r="BB3" s="2"/>
      <c r="BC3" s="2"/>
      <c r="BD3" s="2"/>
      <c r="BE3" s="2"/>
      <c r="BF3" s="2"/>
    </row>
    <row r="4" spans="1:58" ht="18" customHeight="1" x14ac:dyDescent="0.45">
      <c r="A4" s="628"/>
      <c r="B4" s="628"/>
      <c r="C4" s="628"/>
      <c r="D4" s="4"/>
      <c r="E4" s="4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1"/>
      <c r="AK4" s="41"/>
      <c r="AL4" s="623"/>
      <c r="AM4" s="623"/>
      <c r="AN4" s="623"/>
      <c r="AO4" s="623"/>
      <c r="AP4" s="623"/>
      <c r="AQ4" s="623"/>
      <c r="AR4" s="623"/>
      <c r="AS4" s="623"/>
      <c r="AT4" s="623"/>
      <c r="AU4" s="623"/>
      <c r="AV4" s="623"/>
      <c r="AW4" s="623"/>
      <c r="AX4" s="42"/>
      <c r="AY4" s="44"/>
      <c r="AZ4" s="45"/>
      <c r="BA4" s="45"/>
      <c r="BB4" s="3"/>
      <c r="BC4" s="3"/>
      <c r="BD4" s="3"/>
      <c r="BE4" s="3"/>
      <c r="BF4" s="3"/>
    </row>
    <row r="5" spans="1:58" ht="18" customHeight="1" x14ac:dyDescent="0.45">
      <c r="A5" s="14"/>
      <c r="B5" s="14"/>
      <c r="C5" s="14"/>
      <c r="D5" s="4"/>
      <c r="E5" s="4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1"/>
      <c r="AK5" s="41"/>
      <c r="AL5" s="631" t="s">
        <v>408</v>
      </c>
      <c r="AM5" s="631"/>
      <c r="AN5" s="631"/>
      <c r="AO5" s="631"/>
      <c r="AP5" s="631"/>
      <c r="AQ5" s="631"/>
      <c r="AR5" s="631"/>
      <c r="AS5" s="631"/>
      <c r="AT5" s="631"/>
      <c r="AU5" s="631"/>
      <c r="AV5" s="631"/>
      <c r="AW5" s="631"/>
      <c r="AX5" s="42"/>
      <c r="AY5" s="44"/>
      <c r="AZ5" s="45"/>
      <c r="BA5" s="45"/>
      <c r="BB5" s="3"/>
      <c r="BC5" s="3"/>
      <c r="BD5" s="3"/>
      <c r="BE5" s="3"/>
      <c r="BF5" s="3"/>
    </row>
    <row r="6" spans="1:58" ht="10.5" hidden="1" customHeight="1" x14ac:dyDescent="0.25">
      <c r="A6" s="628"/>
      <c r="B6" s="628"/>
      <c r="C6" s="628"/>
      <c r="D6" s="4"/>
      <c r="E6" s="4"/>
      <c r="F6" s="629" t="s">
        <v>19</v>
      </c>
      <c r="G6" s="629"/>
      <c r="H6" s="629"/>
      <c r="I6" s="629"/>
      <c r="J6" s="629"/>
      <c r="K6" s="629"/>
      <c r="L6" s="629"/>
      <c r="M6" s="629"/>
      <c r="N6" s="629"/>
      <c r="O6" s="629"/>
      <c r="P6" s="629"/>
      <c r="Q6" s="629"/>
      <c r="R6" s="629"/>
      <c r="S6" s="629"/>
      <c r="T6" s="629"/>
      <c r="U6" s="629"/>
      <c r="V6" s="629"/>
      <c r="W6" s="629"/>
      <c r="X6" s="629"/>
      <c r="Y6" s="629"/>
      <c r="Z6" s="629"/>
      <c r="AA6" s="629"/>
      <c r="AB6" s="629"/>
      <c r="AC6" s="629"/>
      <c r="AD6" s="629"/>
      <c r="AE6" s="629"/>
      <c r="AF6" s="629"/>
      <c r="AG6" s="629"/>
      <c r="AH6" s="629"/>
      <c r="AI6" s="629"/>
      <c r="AJ6" s="629"/>
      <c r="AK6" s="629"/>
      <c r="AL6" s="629"/>
      <c r="AM6" s="629"/>
      <c r="AN6" s="629"/>
      <c r="AO6" s="629"/>
      <c r="AP6" s="629"/>
      <c r="AQ6" s="629"/>
      <c r="AR6" s="629"/>
      <c r="AS6" s="629"/>
      <c r="AT6" s="629"/>
      <c r="AU6" s="629"/>
      <c r="AV6" s="629"/>
      <c r="AW6" s="629"/>
      <c r="AX6" s="629"/>
      <c r="AY6" s="629"/>
      <c r="AZ6" s="629"/>
      <c r="BA6" s="629"/>
      <c r="BB6" s="5"/>
    </row>
    <row r="7" spans="1:58" ht="40.5" customHeight="1" x14ac:dyDescent="0.25">
      <c r="A7" s="628"/>
      <c r="B7" s="628"/>
      <c r="C7" s="628"/>
      <c r="D7" s="4"/>
      <c r="E7" s="4"/>
      <c r="F7" s="629"/>
      <c r="G7" s="629"/>
      <c r="H7" s="629"/>
      <c r="I7" s="629"/>
      <c r="J7" s="629"/>
      <c r="K7" s="629"/>
      <c r="L7" s="629"/>
      <c r="M7" s="629"/>
      <c r="N7" s="629"/>
      <c r="O7" s="629"/>
      <c r="P7" s="629"/>
      <c r="Q7" s="629"/>
      <c r="R7" s="629"/>
      <c r="S7" s="629"/>
      <c r="T7" s="629"/>
      <c r="U7" s="629"/>
      <c r="V7" s="629"/>
      <c r="W7" s="629"/>
      <c r="X7" s="629"/>
      <c r="Y7" s="629"/>
      <c r="Z7" s="629"/>
      <c r="AA7" s="629"/>
      <c r="AB7" s="629"/>
      <c r="AC7" s="629"/>
      <c r="AD7" s="629"/>
      <c r="AE7" s="629"/>
      <c r="AF7" s="629"/>
      <c r="AG7" s="629"/>
      <c r="AH7" s="629"/>
      <c r="AI7" s="629"/>
      <c r="AJ7" s="629"/>
      <c r="AK7" s="629"/>
      <c r="AL7" s="629"/>
      <c r="AM7" s="629"/>
      <c r="AN7" s="629"/>
      <c r="AO7" s="629"/>
      <c r="AP7" s="629"/>
      <c r="AQ7" s="629"/>
      <c r="AR7" s="629"/>
      <c r="AS7" s="629"/>
      <c r="AT7" s="629"/>
      <c r="AU7" s="629"/>
      <c r="AV7" s="629"/>
      <c r="AW7" s="629"/>
      <c r="AX7" s="629"/>
      <c r="AY7" s="629"/>
      <c r="AZ7" s="629"/>
      <c r="BA7" s="629"/>
      <c r="BB7" s="5"/>
    </row>
    <row r="8" spans="1:58" ht="11.25" customHeight="1" x14ac:dyDescent="0.25">
      <c r="A8" s="628"/>
      <c r="B8" s="628"/>
      <c r="C8" s="628"/>
      <c r="D8" s="4"/>
      <c r="E8" s="4"/>
      <c r="F8" s="630" t="s">
        <v>20</v>
      </c>
      <c r="G8" s="630"/>
      <c r="H8" s="630"/>
      <c r="I8" s="630"/>
      <c r="J8" s="630"/>
      <c r="K8" s="630"/>
      <c r="L8" s="630"/>
      <c r="M8" s="630"/>
      <c r="N8" s="630"/>
      <c r="O8" s="630"/>
      <c r="P8" s="630"/>
      <c r="Q8" s="630"/>
      <c r="R8" s="630"/>
      <c r="S8" s="630"/>
      <c r="T8" s="630"/>
      <c r="U8" s="630"/>
      <c r="V8" s="630"/>
      <c r="W8" s="630"/>
      <c r="X8" s="630"/>
      <c r="Y8" s="630"/>
      <c r="Z8" s="630"/>
      <c r="AA8" s="630"/>
      <c r="AB8" s="630"/>
      <c r="AC8" s="630"/>
      <c r="AD8" s="630"/>
      <c r="AE8" s="630"/>
      <c r="AF8" s="630"/>
      <c r="AG8" s="630"/>
      <c r="AH8" s="630"/>
      <c r="AI8" s="630"/>
      <c r="AJ8" s="630"/>
      <c r="AK8" s="630"/>
      <c r="AL8" s="630"/>
      <c r="AM8" s="630"/>
      <c r="AN8" s="630"/>
      <c r="AO8" s="630"/>
      <c r="AP8" s="630"/>
      <c r="AQ8" s="630"/>
      <c r="AR8" s="630"/>
      <c r="AS8" s="630"/>
      <c r="AT8" s="630"/>
      <c r="AU8" s="630"/>
      <c r="AV8" s="630"/>
      <c r="AW8" s="630"/>
      <c r="AX8" s="630"/>
      <c r="AY8" s="630"/>
      <c r="AZ8" s="630"/>
      <c r="BA8" s="630"/>
      <c r="BB8" s="5"/>
    </row>
    <row r="9" spans="1:58" ht="11.25" customHeight="1" x14ac:dyDescent="0.25">
      <c r="A9" s="628"/>
      <c r="B9" s="628"/>
      <c r="C9" s="628"/>
      <c r="D9" s="4"/>
      <c r="E9" s="4"/>
      <c r="F9" s="630"/>
      <c r="G9" s="630"/>
      <c r="H9" s="630"/>
      <c r="I9" s="630"/>
      <c r="J9" s="630"/>
      <c r="K9" s="630"/>
      <c r="L9" s="630"/>
      <c r="M9" s="630"/>
      <c r="N9" s="630"/>
      <c r="O9" s="630"/>
      <c r="P9" s="630"/>
      <c r="Q9" s="630"/>
      <c r="R9" s="630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0"/>
      <c r="AD9" s="630"/>
      <c r="AE9" s="630"/>
      <c r="AF9" s="630"/>
      <c r="AG9" s="630"/>
      <c r="AH9" s="630"/>
      <c r="AI9" s="630"/>
      <c r="AJ9" s="630"/>
      <c r="AK9" s="630"/>
      <c r="AL9" s="630"/>
      <c r="AM9" s="630"/>
      <c r="AN9" s="630"/>
      <c r="AO9" s="630"/>
      <c r="AP9" s="630"/>
      <c r="AQ9" s="630"/>
      <c r="AR9" s="630"/>
      <c r="AS9" s="630"/>
      <c r="AT9" s="630"/>
      <c r="AU9" s="630"/>
      <c r="AV9" s="630"/>
      <c r="AW9" s="630"/>
      <c r="AX9" s="630"/>
      <c r="AY9" s="630"/>
      <c r="AZ9" s="630"/>
      <c r="BA9" s="630"/>
      <c r="BB9" s="5"/>
    </row>
    <row r="10" spans="1:58" ht="12" customHeight="1" x14ac:dyDescent="0.25">
      <c r="A10" s="628"/>
      <c r="B10" s="628"/>
      <c r="C10" s="628"/>
      <c r="D10" s="4"/>
      <c r="E10" s="4"/>
      <c r="F10" s="632" t="s">
        <v>35</v>
      </c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3"/>
      <c r="U10" s="633"/>
      <c r="V10" s="633"/>
      <c r="W10" s="633"/>
      <c r="X10" s="633"/>
      <c r="Y10" s="633"/>
      <c r="Z10" s="633"/>
      <c r="AA10" s="633"/>
      <c r="AB10" s="633"/>
      <c r="AC10" s="633"/>
      <c r="AD10" s="633"/>
      <c r="AE10" s="633"/>
      <c r="AF10" s="633"/>
      <c r="AG10" s="633"/>
      <c r="AH10" s="633"/>
      <c r="AI10" s="633"/>
      <c r="AJ10" s="633"/>
      <c r="AK10" s="633"/>
      <c r="AL10" s="633"/>
      <c r="AM10" s="633"/>
      <c r="AN10" s="633"/>
      <c r="AO10" s="633"/>
      <c r="AP10" s="633"/>
      <c r="AQ10" s="633"/>
      <c r="AR10" s="633"/>
      <c r="AS10" s="633"/>
      <c r="AT10" s="633"/>
      <c r="AU10" s="633"/>
      <c r="AV10" s="633"/>
      <c r="AW10" s="633"/>
      <c r="AX10" s="633"/>
      <c r="AY10" s="633"/>
      <c r="AZ10" s="633"/>
      <c r="BA10" s="633"/>
      <c r="BB10" s="5"/>
    </row>
    <row r="11" spans="1:58" ht="12" customHeight="1" x14ac:dyDescent="0.25">
      <c r="A11" s="4"/>
      <c r="B11" s="4"/>
      <c r="C11" s="4"/>
      <c r="D11" s="4"/>
      <c r="E11" s="4"/>
      <c r="F11" s="633"/>
      <c r="G11" s="634"/>
      <c r="H11" s="634"/>
      <c r="I11" s="634"/>
      <c r="J11" s="634"/>
      <c r="K11" s="634"/>
      <c r="L11" s="634"/>
      <c r="M11" s="634"/>
      <c r="N11" s="634"/>
      <c r="O11" s="634"/>
      <c r="P11" s="634"/>
      <c r="Q11" s="634"/>
      <c r="R11" s="634"/>
      <c r="S11" s="634"/>
      <c r="T11" s="634"/>
      <c r="U11" s="634"/>
      <c r="V11" s="634"/>
      <c r="W11" s="634"/>
      <c r="X11" s="634"/>
      <c r="Y11" s="634"/>
      <c r="Z11" s="634"/>
      <c r="AA11" s="634"/>
      <c r="AB11" s="634"/>
      <c r="AC11" s="634"/>
      <c r="AD11" s="634"/>
      <c r="AE11" s="634"/>
      <c r="AF11" s="634"/>
      <c r="AG11" s="634"/>
      <c r="AH11" s="634"/>
      <c r="AI11" s="634"/>
      <c r="AJ11" s="634"/>
      <c r="AK11" s="634"/>
      <c r="AL11" s="634"/>
      <c r="AM11" s="634"/>
      <c r="AN11" s="634"/>
      <c r="AO11" s="634"/>
      <c r="AP11" s="634"/>
      <c r="AQ11" s="634"/>
      <c r="AR11" s="634"/>
      <c r="AS11" s="634"/>
      <c r="AT11" s="634"/>
      <c r="AU11" s="634"/>
      <c r="AV11" s="634"/>
      <c r="AW11" s="634"/>
      <c r="AX11" s="634"/>
      <c r="AY11" s="634"/>
      <c r="AZ11" s="634"/>
      <c r="BA11" s="633"/>
      <c r="BB11" s="5"/>
    </row>
    <row r="12" spans="1:58" ht="12" customHeight="1" x14ac:dyDescent="0.25">
      <c r="A12" s="4"/>
      <c r="B12" s="4"/>
      <c r="C12" s="4"/>
      <c r="D12" s="4"/>
      <c r="E12" s="4"/>
      <c r="F12" s="633"/>
      <c r="G12" s="634"/>
      <c r="H12" s="634"/>
      <c r="I12" s="634"/>
      <c r="J12" s="634"/>
      <c r="K12" s="634"/>
      <c r="L12" s="634"/>
      <c r="M12" s="634"/>
      <c r="N12" s="634"/>
      <c r="O12" s="634"/>
      <c r="P12" s="634"/>
      <c r="Q12" s="634"/>
      <c r="R12" s="634"/>
      <c r="S12" s="634"/>
      <c r="T12" s="634"/>
      <c r="U12" s="634"/>
      <c r="V12" s="634"/>
      <c r="W12" s="634"/>
      <c r="X12" s="634"/>
      <c r="Y12" s="634"/>
      <c r="Z12" s="634"/>
      <c r="AA12" s="634"/>
      <c r="AB12" s="634"/>
      <c r="AC12" s="634"/>
      <c r="AD12" s="634"/>
      <c r="AE12" s="634"/>
      <c r="AF12" s="634"/>
      <c r="AG12" s="634"/>
      <c r="AH12" s="634"/>
      <c r="AI12" s="634"/>
      <c r="AJ12" s="634"/>
      <c r="AK12" s="634"/>
      <c r="AL12" s="634"/>
      <c r="AM12" s="634"/>
      <c r="AN12" s="634"/>
      <c r="AO12" s="634"/>
      <c r="AP12" s="634"/>
      <c r="AQ12" s="634"/>
      <c r="AR12" s="634"/>
      <c r="AS12" s="634"/>
      <c r="AT12" s="634"/>
      <c r="AU12" s="634"/>
      <c r="AV12" s="634"/>
      <c r="AW12" s="634"/>
      <c r="AX12" s="634"/>
      <c r="AY12" s="634"/>
      <c r="AZ12" s="634"/>
      <c r="BA12" s="633"/>
      <c r="BB12" s="5"/>
    </row>
    <row r="13" spans="1:58" ht="15.75" customHeight="1" x14ac:dyDescent="0.25">
      <c r="A13" s="4"/>
      <c r="B13" s="4"/>
      <c r="C13" s="4"/>
      <c r="D13" s="4"/>
      <c r="E13" s="4"/>
      <c r="F13" s="633"/>
      <c r="G13" s="633"/>
      <c r="H13" s="633"/>
      <c r="I13" s="633"/>
      <c r="J13" s="633"/>
      <c r="K13" s="633"/>
      <c r="L13" s="633"/>
      <c r="M13" s="633"/>
      <c r="N13" s="633"/>
      <c r="O13" s="633"/>
      <c r="P13" s="633"/>
      <c r="Q13" s="633"/>
      <c r="R13" s="633"/>
      <c r="S13" s="633"/>
      <c r="T13" s="633"/>
      <c r="U13" s="633"/>
      <c r="V13" s="633"/>
      <c r="W13" s="633"/>
      <c r="X13" s="633"/>
      <c r="Y13" s="633"/>
      <c r="Z13" s="633"/>
      <c r="AA13" s="633"/>
      <c r="AB13" s="633"/>
      <c r="AC13" s="633"/>
      <c r="AD13" s="633"/>
      <c r="AE13" s="633"/>
      <c r="AF13" s="633"/>
      <c r="AG13" s="633"/>
      <c r="AH13" s="633"/>
      <c r="AI13" s="633"/>
      <c r="AJ13" s="633"/>
      <c r="AK13" s="633"/>
      <c r="AL13" s="633"/>
      <c r="AM13" s="633"/>
      <c r="AN13" s="633"/>
      <c r="AO13" s="633"/>
      <c r="AP13" s="633"/>
      <c r="AQ13" s="633"/>
      <c r="AR13" s="633"/>
      <c r="AS13" s="633"/>
      <c r="AT13" s="633"/>
      <c r="AU13" s="633"/>
      <c r="AV13" s="633"/>
      <c r="AW13" s="633"/>
      <c r="AX13" s="633"/>
      <c r="AY13" s="633"/>
      <c r="AZ13" s="633"/>
      <c r="BA13" s="633"/>
      <c r="BB13" s="5"/>
    </row>
    <row r="14" spans="1:58" ht="13.5" customHeight="1" x14ac:dyDescent="0.25">
      <c r="A14" s="4"/>
      <c r="B14" s="4"/>
      <c r="C14" s="4"/>
      <c r="D14" s="4"/>
      <c r="E14" s="4"/>
      <c r="F14" s="635" t="s">
        <v>21</v>
      </c>
      <c r="G14" s="635"/>
      <c r="H14" s="635"/>
      <c r="I14" s="635"/>
      <c r="J14" s="635"/>
      <c r="K14" s="635"/>
      <c r="L14" s="635"/>
      <c r="M14" s="635"/>
      <c r="N14" s="635"/>
      <c r="O14" s="635"/>
      <c r="P14" s="635"/>
      <c r="Q14" s="635"/>
      <c r="R14" s="635"/>
      <c r="S14" s="635"/>
      <c r="T14" s="635"/>
      <c r="U14" s="635"/>
      <c r="V14" s="635"/>
      <c r="W14" s="635"/>
      <c r="X14" s="635"/>
      <c r="Y14" s="635"/>
      <c r="Z14" s="635"/>
      <c r="AA14" s="635"/>
      <c r="AB14" s="635"/>
      <c r="AC14" s="635"/>
      <c r="AD14" s="635"/>
      <c r="AE14" s="635"/>
      <c r="AF14" s="635"/>
      <c r="AG14" s="635"/>
      <c r="AH14" s="635"/>
      <c r="AI14" s="635"/>
      <c r="AJ14" s="635"/>
      <c r="AK14" s="635"/>
      <c r="AL14" s="635"/>
      <c r="AM14" s="635"/>
      <c r="AN14" s="635"/>
      <c r="AO14" s="635"/>
      <c r="AP14" s="635"/>
      <c r="AQ14" s="635"/>
      <c r="AR14" s="635"/>
      <c r="AS14" s="635"/>
      <c r="AT14" s="635"/>
      <c r="AU14" s="635"/>
      <c r="AV14" s="635"/>
      <c r="AW14" s="635"/>
      <c r="AX14" s="635"/>
      <c r="AY14" s="635"/>
      <c r="AZ14" s="635"/>
      <c r="BA14" s="635"/>
      <c r="BB14" s="5"/>
    </row>
    <row r="15" spans="1:58" ht="13.5" customHeight="1" x14ac:dyDescent="0.25">
      <c r="A15" s="4"/>
      <c r="B15" s="4"/>
      <c r="C15" s="4"/>
      <c r="D15" s="4"/>
      <c r="E15" s="4"/>
      <c r="F15" s="635"/>
      <c r="G15" s="635"/>
      <c r="H15" s="635"/>
      <c r="I15" s="635"/>
      <c r="J15" s="635"/>
      <c r="K15" s="635"/>
      <c r="L15" s="635"/>
      <c r="M15" s="635"/>
      <c r="N15" s="635"/>
      <c r="O15" s="635"/>
      <c r="P15" s="635"/>
      <c r="Q15" s="635"/>
      <c r="R15" s="635"/>
      <c r="S15" s="635"/>
      <c r="T15" s="635"/>
      <c r="U15" s="635"/>
      <c r="V15" s="635"/>
      <c r="W15" s="635"/>
      <c r="X15" s="635"/>
      <c r="Y15" s="635"/>
      <c r="Z15" s="635"/>
      <c r="AA15" s="635"/>
      <c r="AB15" s="635"/>
      <c r="AC15" s="635"/>
      <c r="AD15" s="635"/>
      <c r="AE15" s="635"/>
      <c r="AF15" s="635"/>
      <c r="AG15" s="635"/>
      <c r="AH15" s="635"/>
      <c r="AI15" s="635"/>
      <c r="AJ15" s="635"/>
      <c r="AK15" s="635"/>
      <c r="AL15" s="635"/>
      <c r="AM15" s="635"/>
      <c r="AN15" s="635"/>
      <c r="AO15" s="635"/>
      <c r="AP15" s="635"/>
      <c r="AQ15" s="635"/>
      <c r="AR15" s="635"/>
      <c r="AS15" s="635"/>
      <c r="AT15" s="635"/>
      <c r="AU15" s="635"/>
      <c r="AV15" s="635"/>
      <c r="AW15" s="635"/>
      <c r="AX15" s="635"/>
      <c r="AY15" s="635"/>
      <c r="AZ15" s="635"/>
      <c r="BA15" s="635"/>
      <c r="BB15" s="5"/>
      <c r="BC15" s="23"/>
    </row>
    <row r="16" spans="1:58" ht="9.75" customHeight="1" x14ac:dyDescent="0.25">
      <c r="A16" s="4"/>
      <c r="B16" s="4"/>
      <c r="C16" s="4"/>
      <c r="D16" s="4"/>
      <c r="E16" s="4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6"/>
      <c r="AS16" s="46"/>
      <c r="AT16" s="40"/>
      <c r="AU16" s="46"/>
      <c r="AV16" s="46"/>
      <c r="AW16" s="40"/>
      <c r="AX16" s="46"/>
      <c r="AY16" s="46"/>
      <c r="AZ16" s="40"/>
      <c r="BA16" s="46"/>
      <c r="BB16" s="5"/>
    </row>
    <row r="17" spans="1:54" ht="9.75" customHeight="1" x14ac:dyDescent="0.25">
      <c r="A17" s="4"/>
      <c r="B17" s="4"/>
      <c r="C17" s="4"/>
      <c r="D17" s="4"/>
      <c r="E17" s="4"/>
      <c r="F17" s="636" t="s">
        <v>161</v>
      </c>
      <c r="G17" s="636"/>
      <c r="H17" s="636"/>
      <c r="I17" s="636"/>
      <c r="J17" s="636"/>
      <c r="K17" s="636"/>
      <c r="L17" s="636"/>
      <c r="M17" s="636"/>
      <c r="N17" s="636"/>
      <c r="O17" s="636"/>
      <c r="P17" s="636"/>
      <c r="Q17" s="636"/>
      <c r="R17" s="636"/>
      <c r="S17" s="636"/>
      <c r="T17" s="636"/>
      <c r="U17" s="636"/>
      <c r="V17" s="636"/>
      <c r="W17" s="636"/>
      <c r="X17" s="636"/>
      <c r="Y17" s="636"/>
      <c r="Z17" s="636"/>
      <c r="AA17" s="636"/>
      <c r="AB17" s="636"/>
      <c r="AC17" s="636"/>
      <c r="AD17" s="636"/>
      <c r="AE17" s="636"/>
      <c r="AF17" s="636"/>
      <c r="AG17" s="636"/>
      <c r="AH17" s="636"/>
      <c r="AI17" s="636"/>
      <c r="AJ17" s="636"/>
      <c r="AK17" s="636"/>
      <c r="AL17" s="636"/>
      <c r="AM17" s="636"/>
      <c r="AN17" s="636"/>
      <c r="AO17" s="636"/>
      <c r="AP17" s="636"/>
      <c r="AQ17" s="636"/>
      <c r="AR17" s="636"/>
      <c r="AS17" s="636"/>
      <c r="AT17" s="636"/>
      <c r="AU17" s="636"/>
      <c r="AV17" s="636"/>
      <c r="AW17" s="636"/>
      <c r="AX17" s="636"/>
      <c r="AY17" s="636"/>
      <c r="AZ17" s="636"/>
      <c r="BA17" s="636"/>
      <c r="BB17" s="5"/>
    </row>
    <row r="18" spans="1:54" ht="8.25" customHeight="1" x14ac:dyDescent="0.25">
      <c r="A18" s="4"/>
      <c r="B18" s="4"/>
      <c r="C18" s="4"/>
      <c r="D18" s="4"/>
      <c r="E18" s="4"/>
      <c r="F18" s="636"/>
      <c r="G18" s="636"/>
      <c r="H18" s="636"/>
      <c r="I18" s="636"/>
      <c r="J18" s="636"/>
      <c r="K18" s="636"/>
      <c r="L18" s="636"/>
      <c r="M18" s="636"/>
      <c r="N18" s="636"/>
      <c r="O18" s="636"/>
      <c r="P18" s="636"/>
      <c r="Q18" s="636"/>
      <c r="R18" s="636"/>
      <c r="S18" s="636"/>
      <c r="T18" s="636"/>
      <c r="U18" s="636"/>
      <c r="V18" s="636"/>
      <c r="W18" s="636"/>
      <c r="X18" s="636"/>
      <c r="Y18" s="636"/>
      <c r="Z18" s="636"/>
      <c r="AA18" s="636"/>
      <c r="AB18" s="636"/>
      <c r="AC18" s="636"/>
      <c r="AD18" s="636"/>
      <c r="AE18" s="636"/>
      <c r="AF18" s="636"/>
      <c r="AG18" s="636"/>
      <c r="AH18" s="636"/>
      <c r="AI18" s="636"/>
      <c r="AJ18" s="636"/>
      <c r="AK18" s="636"/>
      <c r="AL18" s="636"/>
      <c r="AM18" s="636"/>
      <c r="AN18" s="636"/>
      <c r="AO18" s="636"/>
      <c r="AP18" s="636"/>
      <c r="AQ18" s="636"/>
      <c r="AR18" s="636"/>
      <c r="AS18" s="636"/>
      <c r="AT18" s="636"/>
      <c r="AU18" s="636"/>
      <c r="AV18" s="636"/>
      <c r="AW18" s="636"/>
      <c r="AX18" s="636"/>
      <c r="AY18" s="636"/>
      <c r="AZ18" s="636"/>
      <c r="BA18" s="636"/>
      <c r="BB18" s="5"/>
    </row>
    <row r="19" spans="1:54" ht="16.5" customHeight="1" x14ac:dyDescent="0.25">
      <c r="A19" s="4"/>
      <c r="B19" s="4"/>
      <c r="C19" s="4"/>
      <c r="D19" s="4"/>
      <c r="E19" s="4"/>
      <c r="F19" s="637" t="s">
        <v>295</v>
      </c>
      <c r="G19" s="637"/>
      <c r="H19" s="637"/>
      <c r="I19" s="637"/>
      <c r="J19" s="637"/>
      <c r="K19" s="47"/>
      <c r="L19" s="638" t="s">
        <v>294</v>
      </c>
      <c r="M19" s="639"/>
      <c r="N19" s="639"/>
      <c r="O19" s="639"/>
      <c r="P19" s="639"/>
      <c r="Q19" s="639"/>
      <c r="R19" s="639"/>
      <c r="S19" s="639"/>
      <c r="T19" s="639"/>
      <c r="U19" s="639"/>
      <c r="V19" s="639"/>
      <c r="W19" s="639"/>
      <c r="X19" s="639"/>
      <c r="Y19" s="639"/>
      <c r="Z19" s="639"/>
      <c r="AA19" s="639"/>
      <c r="AB19" s="639"/>
      <c r="AC19" s="639"/>
      <c r="AD19" s="639"/>
      <c r="AE19" s="639"/>
      <c r="AF19" s="639"/>
      <c r="AG19" s="639"/>
      <c r="AH19" s="639"/>
      <c r="AI19" s="639"/>
      <c r="AJ19" s="639"/>
      <c r="AK19" s="639"/>
      <c r="AL19" s="639"/>
      <c r="AM19" s="639"/>
      <c r="AN19" s="639"/>
      <c r="AO19" s="639"/>
      <c r="AP19" s="639"/>
      <c r="AQ19" s="639"/>
      <c r="AR19" s="639"/>
      <c r="AS19" s="639"/>
      <c r="AT19" s="639"/>
      <c r="AU19" s="639"/>
      <c r="AV19" s="639"/>
      <c r="AW19" s="639"/>
      <c r="AX19" s="639"/>
      <c r="AY19" s="639"/>
      <c r="AZ19" s="639"/>
      <c r="BA19" s="639"/>
      <c r="BB19" s="5"/>
    </row>
    <row r="20" spans="1:54" ht="16.5" customHeight="1" x14ac:dyDescent="0.25">
      <c r="A20" s="4"/>
      <c r="B20" s="4"/>
      <c r="C20" s="4"/>
      <c r="D20" s="4"/>
      <c r="E20" s="4"/>
      <c r="F20" s="625" t="s">
        <v>22</v>
      </c>
      <c r="G20" s="625"/>
      <c r="H20" s="625"/>
      <c r="I20" s="625"/>
      <c r="J20" s="625"/>
      <c r="K20" s="625"/>
      <c r="L20" s="625" t="s">
        <v>406</v>
      </c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625"/>
      <c r="AJ20" s="625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625"/>
      <c r="AV20" s="625"/>
      <c r="AW20" s="625"/>
      <c r="AX20" s="625"/>
      <c r="AY20" s="625"/>
      <c r="AZ20" s="625"/>
      <c r="BA20" s="46"/>
      <c r="BB20" s="5"/>
    </row>
    <row r="21" spans="1:54" ht="16.5" customHeight="1" x14ac:dyDescent="0.25">
      <c r="A21" s="4"/>
      <c r="B21" s="4"/>
      <c r="C21" s="4"/>
      <c r="D21" s="4"/>
      <c r="E21" s="4"/>
      <c r="F21" s="617" t="s">
        <v>296</v>
      </c>
      <c r="G21" s="617"/>
      <c r="H21" s="617"/>
      <c r="I21" s="617"/>
      <c r="J21" s="617"/>
      <c r="K21" s="617"/>
      <c r="L21" s="617"/>
      <c r="M21" s="617"/>
      <c r="N21" s="617"/>
      <c r="O21" s="617"/>
      <c r="P21" s="617"/>
      <c r="Q21" s="617"/>
      <c r="R21" s="617"/>
      <c r="S21" s="617"/>
      <c r="T21" s="617"/>
      <c r="U21" s="617"/>
      <c r="V21" s="617"/>
      <c r="W21" s="617"/>
      <c r="X21" s="617"/>
      <c r="Y21" s="617"/>
      <c r="Z21" s="626"/>
      <c r="AA21" s="626"/>
      <c r="AB21" s="626"/>
      <c r="AC21" s="626"/>
      <c r="AD21" s="626"/>
      <c r="AE21" s="626"/>
      <c r="AF21" s="626"/>
      <c r="AG21" s="626"/>
      <c r="AH21" s="626"/>
      <c r="AI21" s="626"/>
      <c r="AJ21" s="626"/>
      <c r="AK21" s="626"/>
      <c r="AL21" s="626"/>
      <c r="AM21" s="626"/>
      <c r="AN21" s="626"/>
      <c r="AO21" s="626"/>
      <c r="AP21" s="626"/>
      <c r="AQ21" s="626"/>
      <c r="AR21" s="626"/>
      <c r="AS21" s="626"/>
      <c r="AT21" s="626"/>
      <c r="AU21" s="626"/>
      <c r="AV21" s="626"/>
      <c r="AW21" s="626"/>
      <c r="AX21" s="626"/>
      <c r="AY21" s="626"/>
      <c r="AZ21" s="626"/>
      <c r="BA21" s="626"/>
      <c r="BB21" s="5"/>
    </row>
    <row r="22" spans="1:54" ht="23.25" customHeight="1" x14ac:dyDescent="0.25">
      <c r="A22" s="4"/>
      <c r="B22" s="4"/>
      <c r="C22" s="4"/>
      <c r="D22" s="4"/>
      <c r="E22" s="4"/>
      <c r="F22" s="614" t="s">
        <v>23</v>
      </c>
      <c r="G22" s="614"/>
      <c r="H22" s="614"/>
      <c r="I22" s="614"/>
      <c r="J22" s="614"/>
      <c r="K22" s="614"/>
      <c r="L22" s="624" t="s">
        <v>297</v>
      </c>
      <c r="M22" s="624"/>
      <c r="N22" s="624"/>
      <c r="O22" s="624"/>
      <c r="P22" s="624"/>
      <c r="Q22" s="624"/>
      <c r="R22" s="624"/>
      <c r="S22" s="624"/>
      <c r="T22" s="624"/>
      <c r="U22" s="624"/>
      <c r="V22" s="624"/>
      <c r="W22" s="624"/>
      <c r="X22" s="624"/>
      <c r="Y22" s="624"/>
      <c r="Z22" s="624"/>
      <c r="AA22" s="624"/>
      <c r="AB22" s="624"/>
      <c r="AC22" s="624"/>
      <c r="AD22" s="624"/>
      <c r="AE22" s="624"/>
      <c r="AF22" s="624"/>
      <c r="AG22" s="624"/>
      <c r="AH22" s="624"/>
      <c r="AI22" s="624"/>
      <c r="AJ22" s="624"/>
      <c r="AK22" s="624"/>
      <c r="AL22" s="624"/>
      <c r="AM22" s="624"/>
      <c r="AN22" s="624"/>
      <c r="AO22" s="624"/>
      <c r="AP22" s="624"/>
      <c r="AQ22" s="624"/>
      <c r="AR22" s="624"/>
      <c r="AS22" s="624"/>
      <c r="AT22" s="624"/>
      <c r="AU22" s="624"/>
      <c r="AV22" s="624"/>
      <c r="AW22" s="624"/>
      <c r="AX22" s="624"/>
      <c r="AY22" s="624"/>
      <c r="AZ22" s="624"/>
      <c r="BA22" s="624"/>
      <c r="BB22" s="5"/>
    </row>
    <row r="23" spans="1:54" ht="16" customHeight="1" x14ac:dyDescent="0.25">
      <c r="A23" s="4"/>
      <c r="B23" s="4"/>
      <c r="C23" s="4"/>
      <c r="D23" s="4"/>
      <c r="E23" s="4"/>
      <c r="F23" s="48"/>
      <c r="G23" s="48"/>
      <c r="H23" s="48"/>
      <c r="I23" s="48"/>
      <c r="J23" s="48"/>
      <c r="K23" s="48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4"/>
      <c r="X23" s="505"/>
      <c r="Y23" s="505"/>
      <c r="Z23" s="505"/>
      <c r="AA23" s="505"/>
      <c r="AB23" s="505"/>
      <c r="AC23" s="505"/>
      <c r="AD23" s="505"/>
      <c r="AE23" s="505"/>
      <c r="AF23" s="505"/>
      <c r="AG23" s="505"/>
      <c r="AH23" s="505"/>
      <c r="AI23" s="505"/>
      <c r="AJ23" s="505"/>
      <c r="AK23" s="505"/>
      <c r="AL23" s="505"/>
      <c r="AM23" s="505"/>
      <c r="AN23" s="505"/>
      <c r="AO23" s="505"/>
      <c r="AP23" s="505"/>
      <c r="AQ23" s="505"/>
      <c r="AR23" s="505"/>
      <c r="AS23" s="505"/>
      <c r="AT23" s="505"/>
      <c r="AU23" s="505"/>
      <c r="AV23" s="505"/>
      <c r="AW23" s="505"/>
      <c r="AX23" s="505"/>
      <c r="AY23" s="505"/>
      <c r="AZ23" s="505"/>
      <c r="BA23" s="505"/>
      <c r="BB23" s="5"/>
    </row>
    <row r="24" spans="1:54" ht="15" customHeight="1" x14ac:dyDescent="0.25">
      <c r="A24" s="4"/>
      <c r="B24" s="4"/>
      <c r="C24" s="4"/>
      <c r="D24" s="4"/>
      <c r="E24" s="4"/>
      <c r="F24" s="618" t="s">
        <v>404</v>
      </c>
      <c r="G24" s="618"/>
      <c r="H24" s="618"/>
      <c r="I24" s="618"/>
      <c r="J24" s="618"/>
      <c r="K24" s="618"/>
      <c r="L24" s="619" t="s">
        <v>405</v>
      </c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19"/>
      <c r="AH24" s="619"/>
      <c r="AI24" s="619"/>
      <c r="AJ24" s="619"/>
      <c r="AK24" s="619"/>
      <c r="AL24" s="619"/>
      <c r="AM24" s="619"/>
      <c r="AN24" s="619"/>
      <c r="AO24" s="619"/>
      <c r="AP24" s="619"/>
      <c r="AQ24" s="619"/>
      <c r="AR24" s="619"/>
      <c r="AS24" s="619"/>
      <c r="AT24" s="619"/>
      <c r="AU24" s="619"/>
      <c r="AV24" s="619"/>
      <c r="AW24" s="619"/>
      <c r="AX24" s="619"/>
      <c r="AY24" s="619"/>
      <c r="AZ24" s="619"/>
      <c r="BA24" s="619"/>
      <c r="BB24" s="5"/>
    </row>
    <row r="25" spans="1:54" ht="16.5" customHeight="1" x14ac:dyDescent="0.25">
      <c r="A25" s="4"/>
      <c r="B25" s="4"/>
      <c r="C25" s="4"/>
      <c r="D25" s="4"/>
      <c r="E25" s="4"/>
      <c r="F25" s="48"/>
      <c r="G25" s="48"/>
      <c r="H25" s="48"/>
      <c r="I25" s="48"/>
      <c r="J25" s="48"/>
      <c r="K25" s="48"/>
      <c r="L25" s="506"/>
      <c r="M25" s="506"/>
      <c r="N25" s="506"/>
      <c r="O25" s="506"/>
      <c r="P25" s="506"/>
      <c r="Q25" s="506"/>
      <c r="R25" s="506"/>
      <c r="S25" s="506"/>
      <c r="T25" s="506"/>
      <c r="U25" s="506"/>
      <c r="V25" s="506"/>
      <c r="W25" s="506"/>
      <c r="X25" s="506"/>
      <c r="Y25" s="506"/>
      <c r="Z25" s="506"/>
      <c r="AA25" s="506"/>
      <c r="AB25" s="506"/>
      <c r="AC25" s="506"/>
      <c r="AD25" s="506"/>
      <c r="AE25" s="506"/>
      <c r="AF25" s="506"/>
      <c r="AG25" s="506"/>
      <c r="AH25" s="506"/>
      <c r="AI25" s="506"/>
      <c r="AJ25" s="506"/>
      <c r="AK25" s="506"/>
      <c r="AL25" s="506"/>
      <c r="AM25" s="506"/>
      <c r="AN25" s="506"/>
      <c r="AO25" s="506"/>
      <c r="AP25" s="506"/>
      <c r="AQ25" s="506"/>
      <c r="AR25" s="506"/>
      <c r="AS25" s="506"/>
      <c r="AT25" s="506"/>
      <c r="AU25" s="506"/>
      <c r="AV25" s="506"/>
      <c r="AW25" s="506"/>
      <c r="AX25" s="506"/>
      <c r="AY25" s="506"/>
      <c r="AZ25" s="506"/>
      <c r="BA25" s="506"/>
      <c r="BB25" s="5"/>
    </row>
    <row r="26" spans="1:54" ht="16.5" customHeight="1" x14ac:dyDescent="0.25">
      <c r="A26" s="4"/>
      <c r="B26" s="4"/>
      <c r="C26" s="4"/>
      <c r="D26" s="4"/>
      <c r="E26" s="4"/>
      <c r="F26" s="614" t="s">
        <v>24</v>
      </c>
      <c r="G26" s="614"/>
      <c r="H26" s="614"/>
      <c r="I26" s="614"/>
      <c r="J26" s="614"/>
      <c r="K26" s="614"/>
      <c r="L26" s="615" t="s">
        <v>249</v>
      </c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507"/>
      <c r="Y26" s="507"/>
      <c r="Z26" s="507"/>
      <c r="AA26" s="507"/>
      <c r="AB26" s="507"/>
      <c r="AC26" s="507"/>
      <c r="AD26" s="507"/>
      <c r="AE26" s="507"/>
      <c r="AF26" s="507"/>
      <c r="AG26" s="507"/>
      <c r="AH26" s="507"/>
      <c r="AI26" s="507"/>
      <c r="AJ26" s="507"/>
      <c r="AK26" s="507"/>
      <c r="AL26" s="507"/>
      <c r="AM26" s="507"/>
      <c r="AN26" s="507"/>
      <c r="AO26" s="507"/>
      <c r="AP26" s="507"/>
      <c r="AQ26" s="507"/>
      <c r="AR26" s="508"/>
      <c r="AS26" s="508"/>
      <c r="AT26" s="507"/>
      <c r="AU26" s="508"/>
      <c r="AV26" s="508"/>
      <c r="AW26" s="507"/>
      <c r="AX26" s="508"/>
      <c r="AY26" s="508"/>
      <c r="AZ26" s="507"/>
      <c r="BA26" s="508"/>
      <c r="BB26" s="5"/>
    </row>
    <row r="27" spans="1:54" ht="16.5" customHeight="1" x14ac:dyDescent="0.25">
      <c r="A27" s="4"/>
      <c r="B27" s="4"/>
      <c r="C27" s="4"/>
      <c r="D27" s="4"/>
      <c r="E27" s="4"/>
      <c r="F27" s="48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8"/>
      <c r="V27" s="48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8"/>
      <c r="AO27" s="40"/>
      <c r="AP27" s="40"/>
      <c r="AQ27" s="40"/>
      <c r="AR27" s="46"/>
      <c r="AS27" s="46"/>
      <c r="AT27" s="40"/>
      <c r="AU27" s="46"/>
      <c r="AV27" s="46"/>
      <c r="AW27" s="40"/>
      <c r="AX27" s="46"/>
      <c r="AY27" s="46"/>
      <c r="AZ27" s="40"/>
      <c r="BA27" s="46"/>
      <c r="BB27" s="5"/>
    </row>
    <row r="28" spans="1:54" ht="16.5" customHeight="1" x14ac:dyDescent="0.25">
      <c r="A28" s="4"/>
      <c r="B28" s="4"/>
      <c r="C28" s="4"/>
      <c r="D28" s="4"/>
      <c r="E28" s="4"/>
      <c r="F28" s="614" t="s">
        <v>25</v>
      </c>
      <c r="G28" s="614"/>
      <c r="H28" s="614"/>
      <c r="I28" s="614"/>
      <c r="J28" s="614"/>
      <c r="K28" s="614"/>
      <c r="L28" s="614"/>
      <c r="M28" s="614"/>
      <c r="N28" s="614"/>
      <c r="O28" s="614"/>
      <c r="P28" s="614"/>
      <c r="Q28" s="614"/>
      <c r="R28" s="40"/>
      <c r="S28" s="616" t="s">
        <v>300</v>
      </c>
      <c r="T28" s="616"/>
      <c r="U28" s="616"/>
      <c r="V28" s="616"/>
      <c r="W28" s="616"/>
      <c r="X28" s="40"/>
      <c r="Y28" s="40"/>
      <c r="Z28" s="52" t="s">
        <v>26</v>
      </c>
      <c r="AA28" s="52"/>
      <c r="AB28" s="52"/>
      <c r="AC28" s="52"/>
      <c r="AD28" s="52"/>
      <c r="AE28" s="52"/>
      <c r="AF28" s="52"/>
      <c r="AG28" s="52"/>
      <c r="AH28" s="52"/>
      <c r="AI28" s="52"/>
      <c r="AJ28" s="53"/>
      <c r="AK28" s="53"/>
      <c r="AL28" s="53"/>
      <c r="AM28" s="620">
        <v>2026</v>
      </c>
      <c r="AN28" s="620"/>
      <c r="AO28" s="620"/>
      <c r="AP28" s="620"/>
      <c r="AQ28" s="40"/>
      <c r="AR28" s="46"/>
      <c r="AS28" s="46"/>
      <c r="AT28" s="40"/>
      <c r="AU28" s="46"/>
      <c r="AV28" s="46"/>
      <c r="AW28" s="40"/>
      <c r="AX28" s="46"/>
      <c r="AY28" s="46"/>
      <c r="AZ28" s="40"/>
      <c r="BA28" s="46"/>
      <c r="BB28" s="5"/>
    </row>
    <row r="29" spans="1:54" ht="16.5" customHeight="1" x14ac:dyDescent="0.25">
      <c r="A29" s="4"/>
      <c r="B29" s="4"/>
      <c r="C29" s="4"/>
      <c r="D29" s="4"/>
      <c r="E29" s="4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6"/>
      <c r="AS29" s="46"/>
      <c r="AT29" s="40"/>
      <c r="AU29" s="46"/>
      <c r="AV29" s="46"/>
      <c r="AW29" s="40"/>
      <c r="AX29" s="46"/>
      <c r="AY29" s="46"/>
      <c r="AZ29" s="40"/>
      <c r="BA29" s="46"/>
      <c r="BB29" s="5"/>
    </row>
    <row r="30" spans="1:54" ht="16.5" customHeight="1" x14ac:dyDescent="0.25">
      <c r="A30" s="4"/>
      <c r="B30" s="4"/>
      <c r="C30" s="4"/>
      <c r="D30" s="4"/>
      <c r="E30" s="4"/>
      <c r="F30" s="614" t="s">
        <v>27</v>
      </c>
      <c r="G30" s="614"/>
      <c r="H30" s="614"/>
      <c r="I30" s="614"/>
      <c r="J30" s="614"/>
      <c r="K30" s="614"/>
      <c r="L30" s="614"/>
      <c r="M30" s="614"/>
      <c r="N30" s="614"/>
      <c r="O30" s="614"/>
      <c r="P30" s="614"/>
      <c r="Q30" s="614"/>
      <c r="R30" s="614"/>
      <c r="S30" s="614"/>
      <c r="T30" s="614"/>
      <c r="U30" s="614"/>
      <c r="V30" s="614"/>
      <c r="W30" s="614"/>
      <c r="X30" s="614"/>
      <c r="Y30" s="614"/>
      <c r="Z30" s="640" t="s">
        <v>202</v>
      </c>
      <c r="AA30" s="641"/>
      <c r="AB30" s="641"/>
      <c r="AC30" s="641"/>
      <c r="AD30" s="641"/>
      <c r="AE30" s="641"/>
      <c r="AF30" s="641"/>
      <c r="AG30" s="641"/>
      <c r="AH30" s="641"/>
      <c r="AI30" s="641"/>
      <c r="AJ30" s="641"/>
      <c r="AK30" s="641"/>
      <c r="AL30" s="641"/>
      <c r="AM30" s="641"/>
      <c r="AN30" s="641"/>
      <c r="AO30" s="641"/>
      <c r="AP30" s="641"/>
      <c r="AQ30" s="641"/>
      <c r="AR30" s="641"/>
      <c r="AS30" s="641"/>
      <c r="AT30" s="641"/>
      <c r="AU30" s="641"/>
      <c r="AV30" s="641"/>
      <c r="AW30" s="641"/>
      <c r="AX30" s="641"/>
      <c r="AY30" s="641"/>
      <c r="AZ30" s="641"/>
      <c r="BA30" s="641"/>
      <c r="BB30" s="5"/>
    </row>
    <row r="31" spans="1:54" ht="16.5" customHeight="1" x14ac:dyDescent="0.25">
      <c r="A31" s="4"/>
      <c r="B31" s="4"/>
      <c r="C31" s="4"/>
      <c r="D31" s="4"/>
      <c r="E31" s="4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625" t="s">
        <v>28</v>
      </c>
      <c r="AA31" s="625"/>
      <c r="AB31" s="625"/>
      <c r="AC31" s="625"/>
      <c r="AD31" s="625"/>
      <c r="AE31" s="625"/>
      <c r="AF31" s="625"/>
      <c r="AG31" s="625"/>
      <c r="AH31" s="625"/>
      <c r="AI31" s="625"/>
      <c r="AJ31" s="625"/>
      <c r="AK31" s="625"/>
      <c r="AL31" s="625"/>
      <c r="AM31" s="625"/>
      <c r="AN31" s="625"/>
      <c r="AO31" s="625"/>
      <c r="AP31" s="625"/>
      <c r="AQ31" s="625"/>
      <c r="AR31" s="625"/>
      <c r="AS31" s="625"/>
      <c r="AT31" s="625"/>
      <c r="AU31" s="625"/>
      <c r="AV31" s="625"/>
      <c r="AW31" s="625"/>
      <c r="AX31" s="625"/>
      <c r="AY31" s="625"/>
      <c r="AZ31" s="625"/>
      <c r="BA31" s="625"/>
      <c r="BB31" s="5"/>
    </row>
    <row r="32" spans="1:54" ht="16.5" customHeight="1" x14ac:dyDescent="0.25">
      <c r="A32" s="4"/>
      <c r="B32" s="4"/>
      <c r="C32" s="4"/>
      <c r="D32" s="4"/>
      <c r="E32" s="4"/>
      <c r="F32" s="50" t="s">
        <v>299</v>
      </c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1"/>
      <c r="AA32" s="51"/>
      <c r="AB32" s="51"/>
      <c r="AC32" s="41"/>
      <c r="AD32" s="41"/>
      <c r="AE32" s="41"/>
      <c r="AF32" s="40"/>
      <c r="AG32" s="40"/>
      <c r="AH32" s="40"/>
      <c r="AI32" s="40"/>
      <c r="AJ32" s="40"/>
      <c r="AK32" s="40"/>
      <c r="AL32" s="40"/>
      <c r="AM32" s="642" t="s">
        <v>29</v>
      </c>
      <c r="AN32" s="642"/>
      <c r="AO32" s="643">
        <v>862</v>
      </c>
      <c r="AP32" s="643"/>
      <c r="AQ32" s="643"/>
      <c r="AR32" s="46"/>
      <c r="AS32" s="46"/>
      <c r="AT32" s="40"/>
      <c r="AU32" s="46"/>
      <c r="AV32" s="46"/>
      <c r="AW32" s="40"/>
      <c r="AX32" s="46"/>
      <c r="AY32" s="46"/>
      <c r="AZ32" s="40"/>
      <c r="BA32" s="46"/>
      <c r="BB32" s="5"/>
    </row>
    <row r="33" spans="1:54" ht="16.5" customHeight="1" x14ac:dyDescent="0.25">
      <c r="A33" s="4"/>
      <c r="B33" s="4"/>
      <c r="C33" s="4"/>
      <c r="D33" s="4"/>
      <c r="E33" s="4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6"/>
      <c r="AS33" s="46"/>
      <c r="AT33" s="40"/>
      <c r="AU33" s="46"/>
      <c r="AV33" s="46"/>
      <c r="AW33" s="40"/>
      <c r="AX33" s="46"/>
      <c r="AY33" s="46"/>
      <c r="AZ33" s="40"/>
      <c r="BA33" s="46"/>
      <c r="BB33" s="5"/>
    </row>
    <row r="34" spans="1:54" ht="13.5" customHeight="1" x14ac:dyDescent="0.25"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</row>
    <row r="35" spans="1:54" ht="29.25" customHeight="1" x14ac:dyDescent="0.45">
      <c r="F35" s="38"/>
      <c r="G35" s="38"/>
      <c r="H35" s="38"/>
      <c r="I35" s="38"/>
      <c r="J35" s="38"/>
      <c r="K35" s="38"/>
      <c r="L35" s="38"/>
      <c r="M35" s="38"/>
      <c r="N35" s="38"/>
      <c r="O35" s="49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</row>
    <row r="36" spans="1:54" ht="13.5" customHeight="1" x14ac:dyDescent="0.25"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</row>
  </sheetData>
  <mergeCells count="34">
    <mergeCell ref="F30:Y30"/>
    <mergeCell ref="Z30:BA30"/>
    <mergeCell ref="Z31:BA31"/>
    <mergeCell ref="AM32:AN32"/>
    <mergeCell ref="AO32:AQ32"/>
    <mergeCell ref="A10:C10"/>
    <mergeCell ref="F10:BA13"/>
    <mergeCell ref="F14:BA15"/>
    <mergeCell ref="F17:BA18"/>
    <mergeCell ref="F19:J19"/>
    <mergeCell ref="L19:BA19"/>
    <mergeCell ref="A2:C2"/>
    <mergeCell ref="A3:C4"/>
    <mergeCell ref="A6:C7"/>
    <mergeCell ref="F6:BA7"/>
    <mergeCell ref="A8:C9"/>
    <mergeCell ref="F8:BA9"/>
    <mergeCell ref="AL5:AW5"/>
    <mergeCell ref="AM1:AY1"/>
    <mergeCell ref="AL2:AX2"/>
    <mergeCell ref="AL3:AW4"/>
    <mergeCell ref="F22:K22"/>
    <mergeCell ref="L22:BA22"/>
    <mergeCell ref="F20:K20"/>
    <mergeCell ref="L20:AZ20"/>
    <mergeCell ref="Z21:BA21"/>
    <mergeCell ref="F26:K26"/>
    <mergeCell ref="L26:W26"/>
    <mergeCell ref="F28:Q28"/>
    <mergeCell ref="S28:W28"/>
    <mergeCell ref="F21:Y21"/>
    <mergeCell ref="F24:K24"/>
    <mergeCell ref="L24:BA24"/>
    <mergeCell ref="AM28:AP28"/>
  </mergeCells>
  <pageMargins left="0.19685039370078741" right="0.74803149606299213" top="0.59055118110236227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F36"/>
  <sheetViews>
    <sheetView showGridLines="0" topLeftCell="A14" workbookViewId="0">
      <selection activeCell="K2" sqref="K2:AJ2"/>
    </sheetView>
  </sheetViews>
  <sheetFormatPr defaultColWidth="14.6640625" defaultRowHeight="13.5" customHeight="1" x14ac:dyDescent="0.2"/>
  <cols>
    <col min="1" max="1" width="6.44140625" style="7" customWidth="1"/>
    <col min="2" max="53" width="3.77734375" style="7" customWidth="1"/>
    <col min="54" max="58" width="3" style="7" customWidth="1"/>
    <col min="59" max="16384" width="14.6640625" style="7"/>
  </cols>
  <sheetData>
    <row r="1" spans="1:58" ht="18.7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58" ht="19.5" customHeight="1" x14ac:dyDescent="0.2">
      <c r="A2" s="15" t="s">
        <v>250</v>
      </c>
      <c r="B2" s="15"/>
      <c r="C2" s="15"/>
      <c r="D2" s="15"/>
      <c r="E2" s="15"/>
      <c r="F2" s="15"/>
      <c r="G2" s="15"/>
      <c r="H2" s="15"/>
      <c r="I2" s="15"/>
      <c r="J2" s="15"/>
      <c r="K2" s="694" t="s">
        <v>411</v>
      </c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694"/>
      <c r="W2" s="694"/>
      <c r="X2" s="694"/>
      <c r="Y2" s="694"/>
      <c r="Z2" s="694"/>
      <c r="AA2" s="694"/>
      <c r="AB2" s="694"/>
      <c r="AC2" s="694"/>
      <c r="AD2" s="694"/>
      <c r="AE2" s="694"/>
      <c r="AF2" s="694"/>
      <c r="AG2" s="694"/>
      <c r="AH2" s="694"/>
      <c r="AI2" s="694"/>
      <c r="AJ2" s="694"/>
    </row>
    <row r="3" spans="1:58" ht="11.25" customHeight="1" x14ac:dyDescent="0.2">
      <c r="A3" s="646" t="s">
        <v>53</v>
      </c>
      <c r="B3" s="646" t="s">
        <v>139</v>
      </c>
      <c r="C3" s="646"/>
      <c r="D3" s="646"/>
      <c r="E3" s="646"/>
      <c r="F3" s="644" t="s">
        <v>251</v>
      </c>
      <c r="G3" s="646" t="s">
        <v>138</v>
      </c>
      <c r="H3" s="647"/>
      <c r="I3" s="649"/>
      <c r="J3" s="644" t="s">
        <v>252</v>
      </c>
      <c r="K3" s="647" t="s">
        <v>137</v>
      </c>
      <c r="L3" s="648"/>
      <c r="M3" s="649"/>
      <c r="N3" s="22"/>
      <c r="O3" s="647" t="s">
        <v>136</v>
      </c>
      <c r="P3" s="648"/>
      <c r="Q3" s="648"/>
      <c r="R3" s="649"/>
      <c r="S3" s="644" t="s">
        <v>253</v>
      </c>
      <c r="T3" s="646" t="s">
        <v>135</v>
      </c>
      <c r="U3" s="646"/>
      <c r="V3" s="646"/>
      <c r="W3" s="644" t="s">
        <v>254</v>
      </c>
      <c r="X3" s="646" t="s">
        <v>134</v>
      </c>
      <c r="Y3" s="646"/>
      <c r="Z3" s="646"/>
      <c r="AA3" s="644" t="s">
        <v>255</v>
      </c>
      <c r="AB3" s="646" t="s">
        <v>133</v>
      </c>
      <c r="AC3" s="646"/>
      <c r="AD3" s="646"/>
      <c r="AE3" s="646"/>
      <c r="AF3" s="644" t="s">
        <v>132</v>
      </c>
      <c r="AG3" s="647" t="s">
        <v>131</v>
      </c>
      <c r="AH3" s="648"/>
      <c r="AI3" s="649"/>
      <c r="AJ3" s="644" t="s">
        <v>130</v>
      </c>
      <c r="AK3" s="646" t="s">
        <v>129</v>
      </c>
      <c r="AL3" s="646"/>
      <c r="AM3" s="646"/>
      <c r="AN3" s="646"/>
      <c r="AO3" s="646" t="s">
        <v>128</v>
      </c>
      <c r="AP3" s="646"/>
      <c r="AQ3" s="646"/>
      <c r="AR3" s="646"/>
      <c r="AS3" s="644" t="s">
        <v>127</v>
      </c>
      <c r="AT3" s="646" t="s">
        <v>126</v>
      </c>
      <c r="AU3" s="646"/>
      <c r="AV3" s="646"/>
      <c r="AW3" s="644" t="s">
        <v>125</v>
      </c>
      <c r="AX3" s="646" t="s">
        <v>124</v>
      </c>
      <c r="AY3" s="646"/>
      <c r="AZ3" s="646"/>
      <c r="BA3" s="646"/>
    </row>
    <row r="4" spans="1:58" ht="60.75" customHeight="1" x14ac:dyDescent="0.2">
      <c r="A4" s="646"/>
      <c r="B4" s="24" t="s">
        <v>115</v>
      </c>
      <c r="C4" s="24" t="s">
        <v>114</v>
      </c>
      <c r="D4" s="24" t="s">
        <v>113</v>
      </c>
      <c r="E4" s="24" t="s">
        <v>112</v>
      </c>
      <c r="F4" s="645"/>
      <c r="G4" s="24" t="s">
        <v>111</v>
      </c>
      <c r="H4" s="24" t="s">
        <v>110</v>
      </c>
      <c r="I4" s="24" t="s">
        <v>109</v>
      </c>
      <c r="J4" s="645"/>
      <c r="K4" s="24" t="s">
        <v>108</v>
      </c>
      <c r="L4" s="24" t="s">
        <v>107</v>
      </c>
      <c r="M4" s="24" t="s">
        <v>106</v>
      </c>
      <c r="N4" s="24" t="s">
        <v>256</v>
      </c>
      <c r="O4" s="24" t="s">
        <v>115</v>
      </c>
      <c r="P4" s="24" t="s">
        <v>114</v>
      </c>
      <c r="Q4" s="24" t="s">
        <v>113</v>
      </c>
      <c r="R4" s="24" t="s">
        <v>112</v>
      </c>
      <c r="S4" s="645"/>
      <c r="T4" s="24" t="s">
        <v>257</v>
      </c>
      <c r="U4" s="24" t="s">
        <v>258</v>
      </c>
      <c r="V4" s="24" t="s">
        <v>259</v>
      </c>
      <c r="W4" s="645"/>
      <c r="X4" s="24" t="s">
        <v>123</v>
      </c>
      <c r="Y4" s="24" t="s">
        <v>122</v>
      </c>
      <c r="Z4" s="24" t="s">
        <v>121</v>
      </c>
      <c r="AA4" s="645"/>
      <c r="AB4" s="24" t="s">
        <v>123</v>
      </c>
      <c r="AC4" s="24" t="s">
        <v>122</v>
      </c>
      <c r="AD4" s="24" t="s">
        <v>121</v>
      </c>
      <c r="AE4" s="24" t="s">
        <v>120</v>
      </c>
      <c r="AF4" s="645"/>
      <c r="AG4" s="24" t="s">
        <v>111</v>
      </c>
      <c r="AH4" s="24" t="s">
        <v>110</v>
      </c>
      <c r="AI4" s="24" t="s">
        <v>109</v>
      </c>
      <c r="AJ4" s="645"/>
      <c r="AK4" s="24" t="s">
        <v>119</v>
      </c>
      <c r="AL4" s="24" t="s">
        <v>118</v>
      </c>
      <c r="AM4" s="24" t="s">
        <v>117</v>
      </c>
      <c r="AN4" s="24" t="s">
        <v>116</v>
      </c>
      <c r="AO4" s="24" t="s">
        <v>115</v>
      </c>
      <c r="AP4" s="24" t="s">
        <v>114</v>
      </c>
      <c r="AQ4" s="24" t="s">
        <v>113</v>
      </c>
      <c r="AR4" s="24" t="s">
        <v>112</v>
      </c>
      <c r="AS4" s="645"/>
      <c r="AT4" s="24" t="s">
        <v>111</v>
      </c>
      <c r="AU4" s="24" t="s">
        <v>110</v>
      </c>
      <c r="AV4" s="24" t="s">
        <v>109</v>
      </c>
      <c r="AW4" s="645"/>
      <c r="AX4" s="24" t="s">
        <v>108</v>
      </c>
      <c r="AY4" s="24" t="s">
        <v>107</v>
      </c>
      <c r="AZ4" s="24" t="s">
        <v>106</v>
      </c>
      <c r="BA4" s="25" t="s">
        <v>105</v>
      </c>
    </row>
    <row r="5" spans="1:58" ht="18.75" customHeight="1" x14ac:dyDescent="0.2">
      <c r="A5" s="646"/>
      <c r="B5" s="18" t="s">
        <v>0</v>
      </c>
      <c r="C5" s="18" t="s">
        <v>1</v>
      </c>
      <c r="D5" s="18" t="s">
        <v>104</v>
      </c>
      <c r="E5" s="18" t="s">
        <v>103</v>
      </c>
      <c r="F5" s="18" t="s">
        <v>102</v>
      </c>
      <c r="G5" s="18" t="s">
        <v>2</v>
      </c>
      <c r="H5" s="18" t="s">
        <v>3</v>
      </c>
      <c r="I5" s="18" t="s">
        <v>4</v>
      </c>
      <c r="J5" s="18" t="s">
        <v>101</v>
      </c>
      <c r="K5" s="18" t="s">
        <v>100</v>
      </c>
      <c r="L5" s="18" t="s">
        <v>99</v>
      </c>
      <c r="M5" s="18" t="s">
        <v>98</v>
      </c>
      <c r="N5" s="18" t="s">
        <v>97</v>
      </c>
      <c r="O5" s="18" t="s">
        <v>96</v>
      </c>
      <c r="P5" s="18" t="s">
        <v>95</v>
      </c>
      <c r="Q5" s="18" t="s">
        <v>94</v>
      </c>
      <c r="R5" s="18" t="s">
        <v>93</v>
      </c>
      <c r="S5" s="18" t="s">
        <v>92</v>
      </c>
      <c r="T5" s="18" t="s">
        <v>91</v>
      </c>
      <c r="U5" s="18" t="s">
        <v>90</v>
      </c>
      <c r="V5" s="18" t="s">
        <v>89</v>
      </c>
      <c r="W5" s="18" t="s">
        <v>88</v>
      </c>
      <c r="X5" s="18" t="s">
        <v>87</v>
      </c>
      <c r="Y5" s="18" t="s">
        <v>86</v>
      </c>
      <c r="Z5" s="18" t="s">
        <v>85</v>
      </c>
      <c r="AA5" s="18" t="s">
        <v>84</v>
      </c>
      <c r="AB5" s="18" t="s">
        <v>83</v>
      </c>
      <c r="AC5" s="18" t="s">
        <v>82</v>
      </c>
      <c r="AD5" s="18" t="s">
        <v>81</v>
      </c>
      <c r="AE5" s="18" t="s">
        <v>80</v>
      </c>
      <c r="AF5" s="18" t="s">
        <v>79</v>
      </c>
      <c r="AG5" s="18" t="s">
        <v>78</v>
      </c>
      <c r="AH5" s="18" t="s">
        <v>77</v>
      </c>
      <c r="AI5" s="18" t="s">
        <v>76</v>
      </c>
      <c r="AJ5" s="18" t="s">
        <v>75</v>
      </c>
      <c r="AK5" s="18" t="s">
        <v>74</v>
      </c>
      <c r="AL5" s="18" t="s">
        <v>73</v>
      </c>
      <c r="AM5" s="18" t="s">
        <v>72</v>
      </c>
      <c r="AN5" s="18" t="s">
        <v>71</v>
      </c>
      <c r="AO5" s="18" t="s">
        <v>70</v>
      </c>
      <c r="AP5" s="18" t="s">
        <v>69</v>
      </c>
      <c r="AQ5" s="18" t="s">
        <v>68</v>
      </c>
      <c r="AR5" s="18" t="s">
        <v>67</v>
      </c>
      <c r="AS5" s="18" t="s">
        <v>66</v>
      </c>
      <c r="AT5" s="18" t="s">
        <v>65</v>
      </c>
      <c r="AU5" s="18" t="s">
        <v>64</v>
      </c>
      <c r="AV5" s="18" t="s">
        <v>63</v>
      </c>
      <c r="AW5" s="18" t="s">
        <v>62</v>
      </c>
      <c r="AX5" s="18" t="s">
        <v>61</v>
      </c>
      <c r="AY5" s="18" t="s">
        <v>60</v>
      </c>
      <c r="AZ5" s="18" t="s">
        <v>59</v>
      </c>
      <c r="BA5" s="6" t="s">
        <v>58</v>
      </c>
    </row>
    <row r="6" spans="1:58" ht="12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0"/>
      <c r="BC6" s="17"/>
      <c r="BD6" s="16"/>
      <c r="BE6" s="16"/>
      <c r="BF6" s="8"/>
    </row>
    <row r="7" spans="1:58" ht="12" customHeight="1" x14ac:dyDescent="0.2">
      <c r="A7" s="650" t="s">
        <v>50</v>
      </c>
      <c r="B7" s="651"/>
      <c r="C7" s="651"/>
      <c r="D7" s="651"/>
      <c r="E7" s="653"/>
      <c r="F7" s="653"/>
      <c r="G7" s="653"/>
      <c r="H7" s="26"/>
      <c r="I7" s="26"/>
      <c r="J7" s="26"/>
      <c r="K7" s="653"/>
      <c r="L7" s="653"/>
      <c r="M7" s="653"/>
      <c r="N7" s="653"/>
      <c r="O7" s="653"/>
      <c r="P7" s="653"/>
      <c r="Q7" s="653"/>
      <c r="R7" s="26"/>
      <c r="S7" s="656" t="s">
        <v>151</v>
      </c>
      <c r="T7" s="652" t="s">
        <v>151</v>
      </c>
      <c r="U7" s="651"/>
      <c r="V7" s="651"/>
      <c r="W7" s="651"/>
      <c r="X7" s="651"/>
      <c r="Y7" s="651"/>
      <c r="Z7" s="27"/>
      <c r="AA7" s="26"/>
      <c r="AB7" s="26"/>
      <c r="AC7" s="651"/>
      <c r="AD7" s="651"/>
      <c r="AE7" s="651"/>
      <c r="AF7" s="651"/>
      <c r="AG7" s="652"/>
      <c r="AH7" s="652"/>
      <c r="AI7" s="652"/>
      <c r="AJ7" s="652"/>
      <c r="AK7" s="652"/>
      <c r="AL7" s="652"/>
      <c r="AM7" s="652"/>
      <c r="AN7" s="652"/>
      <c r="AO7" s="652"/>
      <c r="AP7" s="652"/>
      <c r="AQ7" s="652"/>
      <c r="AR7" s="247"/>
      <c r="AS7" s="662" t="s">
        <v>151</v>
      </c>
      <c r="AT7" s="652" t="s">
        <v>151</v>
      </c>
      <c r="AU7" s="652" t="s">
        <v>151</v>
      </c>
      <c r="AV7" s="652" t="s">
        <v>151</v>
      </c>
      <c r="AW7" s="652" t="s">
        <v>151</v>
      </c>
      <c r="AX7" s="652" t="s">
        <v>151</v>
      </c>
      <c r="AY7" s="652" t="s">
        <v>151</v>
      </c>
      <c r="AZ7" s="652" t="s">
        <v>151</v>
      </c>
      <c r="BA7" s="652" t="s">
        <v>151</v>
      </c>
    </row>
    <row r="8" spans="1:58" ht="13.5" customHeight="1" x14ac:dyDescent="0.2">
      <c r="A8" s="650"/>
      <c r="B8" s="652"/>
      <c r="C8" s="652"/>
      <c r="D8" s="652"/>
      <c r="E8" s="654"/>
      <c r="F8" s="654"/>
      <c r="G8" s="654"/>
      <c r="H8" s="28"/>
      <c r="I8" s="28"/>
      <c r="J8" s="28"/>
      <c r="K8" s="654"/>
      <c r="L8" s="654"/>
      <c r="M8" s="654"/>
      <c r="N8" s="654"/>
      <c r="O8" s="654"/>
      <c r="P8" s="654"/>
      <c r="Q8" s="654"/>
      <c r="R8" s="28"/>
      <c r="S8" s="657"/>
      <c r="T8" s="652"/>
      <c r="U8" s="652"/>
      <c r="V8" s="652"/>
      <c r="W8" s="652"/>
      <c r="X8" s="652"/>
      <c r="Y8" s="652"/>
      <c r="Z8" s="29"/>
      <c r="AA8" s="28"/>
      <c r="AB8" s="28"/>
      <c r="AC8" s="652"/>
      <c r="AD8" s="652"/>
      <c r="AE8" s="652"/>
      <c r="AF8" s="652"/>
      <c r="AG8" s="652"/>
      <c r="AH8" s="652"/>
      <c r="AI8" s="652"/>
      <c r="AJ8" s="652"/>
      <c r="AK8" s="652"/>
      <c r="AL8" s="652"/>
      <c r="AM8" s="652"/>
      <c r="AN8" s="652"/>
      <c r="AO8" s="652"/>
      <c r="AP8" s="652"/>
      <c r="AQ8" s="652"/>
      <c r="AR8" s="248"/>
      <c r="AS8" s="662"/>
      <c r="AT8" s="652"/>
      <c r="AU8" s="652"/>
      <c r="AV8" s="652"/>
      <c r="AW8" s="652"/>
      <c r="AX8" s="652"/>
      <c r="AY8" s="652"/>
      <c r="AZ8" s="652"/>
      <c r="BA8" s="652"/>
    </row>
    <row r="9" spans="1:58" ht="13.5" customHeight="1" x14ac:dyDescent="0.2">
      <c r="A9" s="650"/>
      <c r="B9" s="652"/>
      <c r="C9" s="652"/>
      <c r="D9" s="652"/>
      <c r="E9" s="654"/>
      <c r="F9" s="654"/>
      <c r="G9" s="654"/>
      <c r="H9" s="28"/>
      <c r="I9" s="28"/>
      <c r="J9" s="28"/>
      <c r="K9" s="654"/>
      <c r="L9" s="654"/>
      <c r="M9" s="654"/>
      <c r="N9" s="654"/>
      <c r="O9" s="654"/>
      <c r="P9" s="654"/>
      <c r="Q9" s="654"/>
      <c r="R9" s="28"/>
      <c r="S9" s="657"/>
      <c r="T9" s="652"/>
      <c r="U9" s="652"/>
      <c r="V9" s="652"/>
      <c r="W9" s="652"/>
      <c r="X9" s="652"/>
      <c r="Y9" s="652"/>
      <c r="Z9" s="29"/>
      <c r="AA9" s="28"/>
      <c r="AB9" s="28"/>
      <c r="AC9" s="652"/>
      <c r="AD9" s="652"/>
      <c r="AE9" s="652"/>
      <c r="AF9" s="652"/>
      <c r="AG9" s="652"/>
      <c r="AH9" s="652"/>
      <c r="AI9" s="652"/>
      <c r="AJ9" s="652"/>
      <c r="AK9" s="652"/>
      <c r="AL9" s="652"/>
      <c r="AM9" s="652"/>
      <c r="AN9" s="652"/>
      <c r="AO9" s="652"/>
      <c r="AP9" s="652"/>
      <c r="AQ9" s="652"/>
      <c r="AR9" s="30" t="s">
        <v>260</v>
      </c>
      <c r="AS9" s="662"/>
      <c r="AT9" s="652"/>
      <c r="AU9" s="652"/>
      <c r="AV9" s="652"/>
      <c r="AW9" s="652"/>
      <c r="AX9" s="652"/>
      <c r="AY9" s="652"/>
      <c r="AZ9" s="652"/>
      <c r="BA9" s="652"/>
    </row>
    <row r="10" spans="1:58" ht="13.5" customHeight="1" x14ac:dyDescent="0.2">
      <c r="A10" s="650"/>
      <c r="B10" s="652"/>
      <c r="C10" s="652"/>
      <c r="D10" s="652"/>
      <c r="E10" s="654"/>
      <c r="F10" s="654"/>
      <c r="G10" s="654"/>
      <c r="H10" s="28"/>
      <c r="I10" s="28"/>
      <c r="J10" s="28"/>
      <c r="K10" s="654"/>
      <c r="L10" s="654"/>
      <c r="M10" s="654"/>
      <c r="N10" s="654"/>
      <c r="O10" s="654"/>
      <c r="P10" s="654"/>
      <c r="Q10" s="654"/>
      <c r="R10" s="28"/>
      <c r="S10" s="657"/>
      <c r="T10" s="652"/>
      <c r="U10" s="652"/>
      <c r="V10" s="652"/>
      <c r="W10" s="652"/>
      <c r="X10" s="652"/>
      <c r="Y10" s="652"/>
      <c r="Z10" s="29"/>
      <c r="AA10" s="28"/>
      <c r="AB10" s="28"/>
      <c r="AC10" s="652"/>
      <c r="AD10" s="652"/>
      <c r="AE10" s="652"/>
      <c r="AF10" s="652"/>
      <c r="AG10" s="652"/>
      <c r="AH10" s="652"/>
      <c r="AI10" s="652"/>
      <c r="AJ10" s="652"/>
      <c r="AK10" s="652"/>
      <c r="AL10" s="652"/>
      <c r="AM10" s="652"/>
      <c r="AN10" s="652"/>
      <c r="AO10" s="652"/>
      <c r="AP10" s="652"/>
      <c r="AQ10" s="652"/>
      <c r="AR10" s="30" t="s">
        <v>260</v>
      </c>
      <c r="AS10" s="662"/>
      <c r="AT10" s="652"/>
      <c r="AU10" s="652"/>
      <c r="AV10" s="652"/>
      <c r="AW10" s="652"/>
      <c r="AX10" s="652"/>
      <c r="AY10" s="652"/>
      <c r="AZ10" s="652"/>
      <c r="BA10" s="652"/>
    </row>
    <row r="11" spans="1:58" ht="13.5" customHeight="1" x14ac:dyDescent="0.2">
      <c r="A11" s="650"/>
      <c r="B11" s="652"/>
      <c r="C11" s="652"/>
      <c r="D11" s="652"/>
      <c r="E11" s="654"/>
      <c r="F11" s="654"/>
      <c r="G11" s="654"/>
      <c r="H11" s="28"/>
      <c r="I11" s="28"/>
      <c r="J11" s="28"/>
      <c r="K11" s="654"/>
      <c r="L11" s="654"/>
      <c r="M11" s="654"/>
      <c r="N11" s="654"/>
      <c r="O11" s="654"/>
      <c r="P11" s="654"/>
      <c r="Q11" s="654"/>
      <c r="R11" s="28"/>
      <c r="S11" s="657"/>
      <c r="T11" s="652"/>
      <c r="U11" s="652"/>
      <c r="V11" s="652"/>
      <c r="W11" s="652"/>
      <c r="X11" s="652"/>
      <c r="Y11" s="652"/>
      <c r="Z11" s="29"/>
      <c r="AA11" s="28"/>
      <c r="AB11" s="28"/>
      <c r="AC11" s="652"/>
      <c r="AD11" s="652"/>
      <c r="AE11" s="652"/>
      <c r="AF11" s="652"/>
      <c r="AG11" s="652"/>
      <c r="AH11" s="652"/>
      <c r="AI11" s="652"/>
      <c r="AJ11" s="652"/>
      <c r="AK11" s="652"/>
      <c r="AL11" s="652"/>
      <c r="AM11" s="652"/>
      <c r="AN11" s="652"/>
      <c r="AO11" s="652"/>
      <c r="AP11" s="652"/>
      <c r="AQ11" s="652"/>
      <c r="AR11" s="30" t="s">
        <v>260</v>
      </c>
      <c r="AS11" s="662"/>
      <c r="AT11" s="652"/>
      <c r="AU11" s="652"/>
      <c r="AV11" s="652"/>
      <c r="AW11" s="652"/>
      <c r="AX11" s="652"/>
      <c r="AY11" s="652"/>
      <c r="AZ11" s="652"/>
      <c r="BA11" s="652"/>
    </row>
    <row r="12" spans="1:58" ht="13.5" customHeight="1" x14ac:dyDescent="0.2">
      <c r="A12" s="650"/>
      <c r="B12" s="652"/>
      <c r="C12" s="652"/>
      <c r="D12" s="652"/>
      <c r="E12" s="655"/>
      <c r="F12" s="655"/>
      <c r="G12" s="655"/>
      <c r="H12" s="31"/>
      <c r="I12" s="31"/>
      <c r="J12" s="31"/>
      <c r="K12" s="655"/>
      <c r="L12" s="655"/>
      <c r="M12" s="655"/>
      <c r="N12" s="655"/>
      <c r="O12" s="655"/>
      <c r="P12" s="655"/>
      <c r="Q12" s="655"/>
      <c r="R12" s="30" t="s">
        <v>260</v>
      </c>
      <c r="S12" s="658"/>
      <c r="T12" s="652"/>
      <c r="U12" s="652"/>
      <c r="V12" s="652"/>
      <c r="W12" s="652"/>
      <c r="X12" s="652"/>
      <c r="Y12" s="652"/>
      <c r="Z12" s="32"/>
      <c r="AA12" s="31"/>
      <c r="AB12" s="31"/>
      <c r="AC12" s="652"/>
      <c r="AD12" s="652"/>
      <c r="AE12" s="652"/>
      <c r="AF12" s="652"/>
      <c r="AG12" s="652"/>
      <c r="AH12" s="652"/>
      <c r="AI12" s="652"/>
      <c r="AJ12" s="652"/>
      <c r="AK12" s="652"/>
      <c r="AL12" s="652"/>
      <c r="AM12" s="652"/>
      <c r="AN12" s="652"/>
      <c r="AO12" s="652"/>
      <c r="AP12" s="652"/>
      <c r="AQ12" s="652"/>
      <c r="AR12" s="30" t="s">
        <v>260</v>
      </c>
      <c r="AS12" s="662"/>
      <c r="AT12" s="652"/>
      <c r="AU12" s="652"/>
      <c r="AV12" s="652"/>
      <c r="AW12" s="652"/>
      <c r="AX12" s="652"/>
      <c r="AY12" s="652"/>
      <c r="AZ12" s="652"/>
      <c r="BA12" s="652"/>
    </row>
    <row r="13" spans="1:58" ht="13.5" customHeight="1" x14ac:dyDescent="0.2">
      <c r="A13" s="1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21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33"/>
      <c r="AO13" s="34"/>
      <c r="AP13" s="33"/>
      <c r="AQ13" s="33"/>
      <c r="AR13" s="33"/>
      <c r="AS13" s="21"/>
      <c r="AT13" s="8"/>
      <c r="AU13" s="8"/>
      <c r="AV13" s="8"/>
      <c r="AW13" s="8"/>
      <c r="AX13" s="8"/>
      <c r="AY13" s="8"/>
      <c r="AZ13" s="8"/>
      <c r="BA13" s="8"/>
    </row>
    <row r="14" spans="1:58" ht="13.5" customHeight="1" x14ac:dyDescent="0.2">
      <c r="A14" s="650" t="s">
        <v>49</v>
      </c>
      <c r="B14" s="659"/>
      <c r="C14" s="659"/>
      <c r="D14" s="659"/>
      <c r="E14" s="659"/>
      <c r="F14" s="659"/>
      <c r="G14" s="651"/>
      <c r="H14" s="651"/>
      <c r="I14" s="651"/>
      <c r="J14" s="651"/>
      <c r="K14" s="651"/>
      <c r="L14" s="651"/>
      <c r="M14" s="651"/>
      <c r="N14" s="651"/>
      <c r="O14" s="651"/>
      <c r="P14" s="651"/>
      <c r="Q14" s="651"/>
      <c r="R14" s="29"/>
      <c r="S14" s="656" t="s">
        <v>151</v>
      </c>
      <c r="T14" s="652" t="s">
        <v>151</v>
      </c>
      <c r="U14" s="651"/>
      <c r="V14" s="651"/>
      <c r="W14" s="651"/>
      <c r="X14" s="651"/>
      <c r="Y14" s="651"/>
      <c r="Z14" s="26"/>
      <c r="AA14" s="26"/>
      <c r="AB14" s="26"/>
      <c r="AC14" s="651"/>
      <c r="AD14" s="651"/>
      <c r="AE14" s="651"/>
      <c r="AF14" s="30"/>
      <c r="AG14" s="652" t="s">
        <v>153</v>
      </c>
      <c r="AH14" s="652" t="s">
        <v>153</v>
      </c>
      <c r="AI14" s="652" t="s">
        <v>153</v>
      </c>
      <c r="AJ14" s="652" t="s">
        <v>153</v>
      </c>
      <c r="AK14" s="652" t="s">
        <v>153</v>
      </c>
      <c r="AL14" s="652" t="s">
        <v>153</v>
      </c>
      <c r="AM14" s="652" t="s">
        <v>153</v>
      </c>
      <c r="AN14" s="652" t="s">
        <v>153</v>
      </c>
      <c r="AO14" s="652" t="s">
        <v>153</v>
      </c>
      <c r="AP14" s="652" t="s">
        <v>153</v>
      </c>
      <c r="AQ14" s="656" t="s">
        <v>153</v>
      </c>
      <c r="AR14" s="656" t="s">
        <v>154</v>
      </c>
      <c r="AS14" s="662" t="s">
        <v>56</v>
      </c>
      <c r="AT14" s="662" t="s">
        <v>56</v>
      </c>
      <c r="AU14" s="662" t="s">
        <v>56</v>
      </c>
      <c r="AV14" s="662" t="s">
        <v>56</v>
      </c>
      <c r="AW14" s="662" t="s">
        <v>56</v>
      </c>
      <c r="AX14" s="662" t="s">
        <v>56</v>
      </c>
      <c r="AY14" s="662" t="s">
        <v>56</v>
      </c>
      <c r="AZ14" s="662" t="s">
        <v>56</v>
      </c>
      <c r="BA14" s="662" t="s">
        <v>56</v>
      </c>
    </row>
    <row r="15" spans="1:58" ht="13.5" customHeight="1" x14ac:dyDescent="0.2">
      <c r="A15" s="650"/>
      <c r="B15" s="660"/>
      <c r="C15" s="660"/>
      <c r="D15" s="660"/>
      <c r="E15" s="660"/>
      <c r="F15" s="660"/>
      <c r="G15" s="652"/>
      <c r="H15" s="652"/>
      <c r="I15" s="652"/>
      <c r="J15" s="652"/>
      <c r="K15" s="652"/>
      <c r="L15" s="652"/>
      <c r="M15" s="652"/>
      <c r="N15" s="652"/>
      <c r="O15" s="652"/>
      <c r="P15" s="652"/>
      <c r="Q15" s="652"/>
      <c r="R15" s="29"/>
      <c r="S15" s="657"/>
      <c r="T15" s="652"/>
      <c r="U15" s="652"/>
      <c r="V15" s="652"/>
      <c r="W15" s="652"/>
      <c r="X15" s="652"/>
      <c r="Y15" s="652"/>
      <c r="Z15" s="28"/>
      <c r="AA15" s="28"/>
      <c r="AB15" s="28"/>
      <c r="AC15" s="652"/>
      <c r="AD15" s="652"/>
      <c r="AE15" s="652"/>
      <c r="AF15" s="30"/>
      <c r="AG15" s="652"/>
      <c r="AH15" s="652"/>
      <c r="AI15" s="652"/>
      <c r="AJ15" s="652"/>
      <c r="AK15" s="652"/>
      <c r="AL15" s="652"/>
      <c r="AM15" s="652"/>
      <c r="AN15" s="652"/>
      <c r="AO15" s="652"/>
      <c r="AP15" s="652"/>
      <c r="AQ15" s="657"/>
      <c r="AR15" s="657"/>
      <c r="AS15" s="662"/>
      <c r="AT15" s="662"/>
      <c r="AU15" s="662"/>
      <c r="AV15" s="662"/>
      <c r="AW15" s="662"/>
      <c r="AX15" s="662"/>
      <c r="AY15" s="662"/>
      <c r="AZ15" s="662"/>
      <c r="BA15" s="662"/>
    </row>
    <row r="16" spans="1:58" ht="13.5" customHeight="1" x14ac:dyDescent="0.2">
      <c r="A16" s="650"/>
      <c r="B16" s="660"/>
      <c r="C16" s="660"/>
      <c r="D16" s="660"/>
      <c r="E16" s="660"/>
      <c r="F16" s="660"/>
      <c r="G16" s="652"/>
      <c r="H16" s="652"/>
      <c r="I16" s="652"/>
      <c r="J16" s="652"/>
      <c r="K16" s="652"/>
      <c r="L16" s="652"/>
      <c r="M16" s="652"/>
      <c r="N16" s="652"/>
      <c r="O16" s="652"/>
      <c r="P16" s="652"/>
      <c r="Q16" s="652"/>
      <c r="R16" s="29"/>
      <c r="S16" s="657"/>
      <c r="T16" s="652"/>
      <c r="U16" s="652"/>
      <c r="V16" s="652"/>
      <c r="W16" s="652"/>
      <c r="X16" s="652"/>
      <c r="Y16" s="652"/>
      <c r="Z16" s="28"/>
      <c r="AA16" s="28"/>
      <c r="AB16" s="28"/>
      <c r="AC16" s="652"/>
      <c r="AD16" s="652"/>
      <c r="AE16" s="652"/>
      <c r="AF16" s="30" t="s">
        <v>260</v>
      </c>
      <c r="AG16" s="652"/>
      <c r="AH16" s="652"/>
      <c r="AI16" s="652"/>
      <c r="AJ16" s="652"/>
      <c r="AK16" s="652"/>
      <c r="AL16" s="652"/>
      <c r="AM16" s="652"/>
      <c r="AN16" s="652"/>
      <c r="AO16" s="652"/>
      <c r="AP16" s="652"/>
      <c r="AQ16" s="657"/>
      <c r="AR16" s="657"/>
      <c r="AS16" s="662"/>
      <c r="AT16" s="662"/>
      <c r="AU16" s="662"/>
      <c r="AV16" s="662"/>
      <c r="AW16" s="662"/>
      <c r="AX16" s="662"/>
      <c r="AY16" s="662"/>
      <c r="AZ16" s="662"/>
      <c r="BA16" s="662"/>
    </row>
    <row r="17" spans="1:58" ht="13.5" customHeight="1" x14ac:dyDescent="0.2">
      <c r="A17" s="650"/>
      <c r="B17" s="660"/>
      <c r="C17" s="660"/>
      <c r="D17" s="660"/>
      <c r="E17" s="660"/>
      <c r="F17" s="660"/>
      <c r="G17" s="652"/>
      <c r="H17" s="652"/>
      <c r="I17" s="652"/>
      <c r="J17" s="652"/>
      <c r="K17" s="652"/>
      <c r="L17" s="652"/>
      <c r="M17" s="652"/>
      <c r="N17" s="652"/>
      <c r="O17" s="652"/>
      <c r="P17" s="652"/>
      <c r="Q17" s="652"/>
      <c r="R17" s="29"/>
      <c r="S17" s="657"/>
      <c r="T17" s="652"/>
      <c r="U17" s="652"/>
      <c r="V17" s="652"/>
      <c r="W17" s="652"/>
      <c r="X17" s="652"/>
      <c r="Y17" s="652"/>
      <c r="Z17" s="28"/>
      <c r="AA17" s="28"/>
      <c r="AB17" s="28"/>
      <c r="AC17" s="652"/>
      <c r="AD17" s="652"/>
      <c r="AE17" s="652"/>
      <c r="AF17" s="30" t="s">
        <v>260</v>
      </c>
      <c r="AG17" s="652"/>
      <c r="AH17" s="652"/>
      <c r="AI17" s="652"/>
      <c r="AJ17" s="652"/>
      <c r="AK17" s="652"/>
      <c r="AL17" s="652"/>
      <c r="AM17" s="652"/>
      <c r="AN17" s="652"/>
      <c r="AO17" s="652"/>
      <c r="AP17" s="652"/>
      <c r="AQ17" s="658"/>
      <c r="AR17" s="657"/>
      <c r="AS17" s="662"/>
      <c r="AT17" s="662"/>
      <c r="AU17" s="662"/>
      <c r="AV17" s="662"/>
      <c r="AW17" s="662"/>
      <c r="AX17" s="662"/>
      <c r="AY17" s="662"/>
      <c r="AZ17" s="662"/>
      <c r="BA17" s="662"/>
    </row>
    <row r="18" spans="1:58" ht="13.5" customHeight="1" x14ac:dyDescent="0.2">
      <c r="A18" s="650"/>
      <c r="B18" s="660"/>
      <c r="C18" s="660"/>
      <c r="D18" s="660"/>
      <c r="E18" s="660"/>
      <c r="F18" s="660"/>
      <c r="G18" s="652"/>
      <c r="H18" s="652"/>
      <c r="I18" s="652"/>
      <c r="J18" s="652"/>
      <c r="K18" s="652"/>
      <c r="L18" s="652"/>
      <c r="M18" s="652"/>
      <c r="N18" s="652"/>
      <c r="O18" s="652"/>
      <c r="P18" s="652"/>
      <c r="Q18" s="652"/>
      <c r="R18" s="29"/>
      <c r="S18" s="657"/>
      <c r="T18" s="652"/>
      <c r="U18" s="652"/>
      <c r="V18" s="652"/>
      <c r="W18" s="652"/>
      <c r="X18" s="652"/>
      <c r="Y18" s="652"/>
      <c r="Z18" s="28"/>
      <c r="AA18" s="28"/>
      <c r="AB18" s="28"/>
      <c r="AC18" s="652"/>
      <c r="AD18" s="652"/>
      <c r="AE18" s="652"/>
      <c r="AF18" s="30" t="s">
        <v>153</v>
      </c>
      <c r="AG18" s="652"/>
      <c r="AH18" s="652"/>
      <c r="AI18" s="652"/>
      <c r="AJ18" s="652"/>
      <c r="AK18" s="652"/>
      <c r="AL18" s="652"/>
      <c r="AM18" s="652"/>
      <c r="AN18" s="652"/>
      <c r="AO18" s="652"/>
      <c r="AP18" s="652"/>
      <c r="AQ18" s="30" t="s">
        <v>260</v>
      </c>
      <c r="AR18" s="657"/>
      <c r="AS18" s="662"/>
      <c r="AT18" s="662"/>
      <c r="AU18" s="662"/>
      <c r="AV18" s="662"/>
      <c r="AW18" s="662"/>
      <c r="AX18" s="662"/>
      <c r="AY18" s="662"/>
      <c r="AZ18" s="662"/>
      <c r="BA18" s="662"/>
    </row>
    <row r="19" spans="1:58" ht="15" customHeight="1" x14ac:dyDescent="0.2">
      <c r="A19" s="650"/>
      <c r="B19" s="661"/>
      <c r="C19" s="661"/>
      <c r="D19" s="661"/>
      <c r="E19" s="661"/>
      <c r="F19" s="661"/>
      <c r="G19" s="652"/>
      <c r="H19" s="652"/>
      <c r="I19" s="652"/>
      <c r="J19" s="652"/>
      <c r="K19" s="652"/>
      <c r="L19" s="652"/>
      <c r="M19" s="652"/>
      <c r="N19" s="652"/>
      <c r="O19" s="652"/>
      <c r="P19" s="652"/>
      <c r="Q19" s="652"/>
      <c r="R19" s="29"/>
      <c r="S19" s="658"/>
      <c r="T19" s="652"/>
      <c r="U19" s="652"/>
      <c r="V19" s="652"/>
      <c r="W19" s="652"/>
      <c r="X19" s="652"/>
      <c r="Y19" s="652"/>
      <c r="Z19" s="31"/>
      <c r="AA19" s="31"/>
      <c r="AB19" s="31"/>
      <c r="AC19" s="652"/>
      <c r="AD19" s="652"/>
      <c r="AE19" s="652"/>
      <c r="AF19" s="30" t="s">
        <v>153</v>
      </c>
      <c r="AG19" s="652"/>
      <c r="AH19" s="652"/>
      <c r="AI19" s="652"/>
      <c r="AJ19" s="652"/>
      <c r="AK19" s="652"/>
      <c r="AL19" s="652"/>
      <c r="AM19" s="652"/>
      <c r="AN19" s="652"/>
      <c r="AO19" s="652"/>
      <c r="AP19" s="652"/>
      <c r="AQ19" s="30" t="s">
        <v>260</v>
      </c>
      <c r="AR19" s="658"/>
      <c r="AS19" s="662"/>
      <c r="AT19" s="662"/>
      <c r="AU19" s="662"/>
      <c r="AV19" s="662"/>
      <c r="AW19" s="662"/>
      <c r="AX19" s="662"/>
      <c r="AY19" s="662"/>
      <c r="AZ19" s="662"/>
      <c r="BA19" s="662"/>
    </row>
    <row r="20" spans="1:58" ht="15.75" customHeight="1" x14ac:dyDescent="0.2">
      <c r="A20" s="19"/>
      <c r="G20" s="8"/>
      <c r="H20" s="16"/>
      <c r="W20" s="8"/>
      <c r="X20" s="8"/>
      <c r="Y20" s="8"/>
      <c r="Z20" s="20"/>
      <c r="AG20" s="8"/>
      <c r="AH20" s="8"/>
      <c r="AI20" s="8"/>
      <c r="AJ20" s="8"/>
      <c r="AK20" s="8"/>
      <c r="AL20" s="8"/>
      <c r="AM20" s="8"/>
      <c r="AN20" s="8"/>
      <c r="AO20" s="20"/>
      <c r="AP20" s="8"/>
      <c r="AQ20" s="8"/>
      <c r="AR20" s="8"/>
      <c r="AS20" s="20"/>
    </row>
    <row r="21" spans="1:58" ht="21" customHeight="1" x14ac:dyDescent="0.2">
      <c r="A21" s="663" t="s">
        <v>57</v>
      </c>
      <c r="B21" s="663"/>
      <c r="C21" s="663"/>
      <c r="D21" s="663"/>
      <c r="F21" s="12"/>
      <c r="G21" s="664" t="s">
        <v>298</v>
      </c>
      <c r="H21" s="665"/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665"/>
      <c r="T21" s="665"/>
      <c r="U21" s="665"/>
      <c r="V21" s="666"/>
      <c r="W21" s="22" t="s">
        <v>151</v>
      </c>
      <c r="X21" s="667" t="s">
        <v>171</v>
      </c>
      <c r="Y21" s="667"/>
      <c r="Z21" s="667"/>
      <c r="AA21" s="667"/>
      <c r="AB21" s="667"/>
      <c r="AC21" s="667"/>
      <c r="AD21" s="667"/>
      <c r="AE21" s="667"/>
      <c r="AF21" s="667"/>
      <c r="AG21" s="667"/>
      <c r="AH21" s="667"/>
      <c r="AI21" s="667"/>
      <c r="AJ21" s="667"/>
      <c r="AK21" s="667"/>
      <c r="AL21" s="22" t="s">
        <v>154</v>
      </c>
      <c r="AM21" s="668" t="s">
        <v>261</v>
      </c>
      <c r="AN21" s="668"/>
      <c r="AO21" s="668"/>
      <c r="AP21" s="668"/>
      <c r="AQ21" s="668"/>
      <c r="AR21" s="668"/>
      <c r="AS21" s="668"/>
      <c r="AT21" s="668"/>
      <c r="AU21" s="668"/>
      <c r="AV21" s="668"/>
      <c r="AW21" s="668"/>
      <c r="AX21" s="668"/>
      <c r="AY21" s="668"/>
      <c r="AZ21" s="668"/>
    </row>
    <row r="22" spans="1:58" ht="3.75" customHeight="1" x14ac:dyDescent="0.2">
      <c r="A22" s="8"/>
      <c r="B22" s="8"/>
      <c r="C22" s="8"/>
      <c r="D22" s="8"/>
      <c r="E22" s="8"/>
      <c r="F22" s="35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20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16"/>
      <c r="BB22" s="16"/>
      <c r="BC22" s="8"/>
      <c r="BD22" s="16"/>
      <c r="BE22" s="16"/>
      <c r="BF22" s="8"/>
    </row>
    <row r="23" spans="1:58" ht="14.25" customHeight="1" x14ac:dyDescent="0.2">
      <c r="A23" s="8"/>
      <c r="B23" s="8"/>
      <c r="C23" s="8"/>
      <c r="D23" s="8"/>
      <c r="E23" s="8"/>
      <c r="F23" s="30"/>
      <c r="G23" s="669" t="s">
        <v>301</v>
      </c>
      <c r="H23" s="667"/>
      <c r="I23" s="667"/>
      <c r="J23" s="667"/>
      <c r="K23" s="667"/>
      <c r="L23" s="667"/>
      <c r="M23" s="667"/>
      <c r="N23" s="667"/>
      <c r="O23" s="667"/>
      <c r="P23" s="667"/>
      <c r="Q23" s="667"/>
      <c r="R23" s="667"/>
      <c r="S23" s="667"/>
      <c r="T23" s="16"/>
      <c r="U23" s="8"/>
      <c r="V23" s="8"/>
      <c r="W23" s="22" t="s">
        <v>153</v>
      </c>
      <c r="X23" s="667" t="s">
        <v>152</v>
      </c>
      <c r="Y23" s="667"/>
      <c r="Z23" s="667"/>
      <c r="AA23" s="667"/>
      <c r="AB23" s="667"/>
      <c r="AC23" s="667"/>
      <c r="AD23" s="667"/>
      <c r="AE23" s="667"/>
      <c r="AF23" s="667"/>
      <c r="AG23" s="667"/>
      <c r="AH23" s="667"/>
      <c r="AI23" s="667"/>
      <c r="AJ23" s="667"/>
      <c r="AK23" s="667"/>
      <c r="AL23" s="22" t="s">
        <v>56</v>
      </c>
      <c r="AM23" s="667" t="s">
        <v>55</v>
      </c>
      <c r="AN23" s="667"/>
      <c r="AO23" s="667"/>
      <c r="AP23" s="667"/>
      <c r="AQ23" s="667"/>
      <c r="AR23" s="667"/>
      <c r="AS23" s="667"/>
      <c r="AT23" s="667"/>
      <c r="AU23" s="667"/>
      <c r="AV23" s="667"/>
      <c r="BA23" s="16"/>
      <c r="BB23" s="16"/>
      <c r="BC23" s="8"/>
      <c r="BD23" s="16"/>
      <c r="BE23" s="16"/>
      <c r="BF23" s="8"/>
    </row>
    <row r="24" spans="1:58" ht="3.75" customHeight="1" x14ac:dyDescent="0.2">
      <c r="A24" s="8"/>
      <c r="B24" s="8"/>
      <c r="C24" s="8"/>
      <c r="D24" s="8"/>
      <c r="E24" s="8"/>
      <c r="F24" s="35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16"/>
      <c r="BB24" s="16"/>
      <c r="BC24" s="8"/>
      <c r="BD24" s="16"/>
      <c r="BE24" s="16"/>
      <c r="BF24" s="8"/>
    </row>
    <row r="25" spans="1:58" ht="9" customHeight="1" x14ac:dyDescent="0.2">
      <c r="A25" s="11"/>
      <c r="B25" s="17"/>
      <c r="C25" s="17"/>
      <c r="D25" s="17"/>
      <c r="E25" s="17"/>
      <c r="F25" s="35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0"/>
      <c r="BC25" s="17"/>
      <c r="BD25" s="16"/>
      <c r="BE25" s="16"/>
      <c r="BF25" s="8"/>
    </row>
    <row r="26" spans="1:58" ht="13.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16"/>
      <c r="BB26" s="16"/>
      <c r="BC26" s="8"/>
      <c r="BD26" s="16"/>
      <c r="BE26" s="16"/>
      <c r="BF26" s="8"/>
    </row>
    <row r="27" spans="1:58" ht="18.75" customHeight="1" x14ac:dyDescent="0.2">
      <c r="A27" s="671" t="s">
        <v>54</v>
      </c>
      <c r="B27" s="671"/>
      <c r="C27" s="671"/>
      <c r="D27" s="671"/>
      <c r="E27" s="671"/>
      <c r="F27" s="671"/>
      <c r="G27" s="671"/>
      <c r="H27" s="671"/>
      <c r="I27" s="671"/>
      <c r="J27" s="671"/>
      <c r="K27" s="671"/>
      <c r="L27" s="671"/>
      <c r="M27" s="671"/>
      <c r="N27" s="671"/>
      <c r="O27" s="671"/>
      <c r="P27" s="671"/>
      <c r="Q27" s="671"/>
      <c r="R27" s="671"/>
      <c r="S27" s="671"/>
      <c r="T27" s="671"/>
      <c r="U27" s="671"/>
      <c r="V27" s="671"/>
      <c r="W27" s="671"/>
      <c r="X27" s="671"/>
      <c r="Y27" s="671"/>
      <c r="Z27" s="671"/>
      <c r="AA27" s="671"/>
      <c r="AB27" s="671"/>
      <c r="AC27" s="671"/>
      <c r="AD27" s="671"/>
      <c r="AE27" s="671"/>
      <c r="AF27" s="671"/>
      <c r="AG27" s="671"/>
      <c r="AH27" s="671"/>
      <c r="AI27" s="671"/>
      <c r="AJ27" s="671"/>
      <c r="AK27" s="671"/>
      <c r="AL27" s="671"/>
      <c r="AM27" s="671"/>
      <c r="AN27" s="671"/>
      <c r="AO27" s="671"/>
      <c r="AP27" s="671"/>
      <c r="AQ27" s="671"/>
      <c r="AR27" s="671"/>
      <c r="AS27" s="671"/>
      <c r="AT27" s="671"/>
      <c r="AU27" s="671"/>
      <c r="AV27" s="671"/>
      <c r="AW27" s="671"/>
      <c r="AX27" s="671"/>
      <c r="AY27" s="671"/>
      <c r="AZ27" s="671"/>
      <c r="BA27" s="671"/>
    </row>
    <row r="28" spans="1:58" ht="12.75" customHeight="1" x14ac:dyDescent="0.2">
      <c r="A28" s="646" t="s">
        <v>53</v>
      </c>
      <c r="B28" s="672" t="s">
        <v>262</v>
      </c>
      <c r="C28" s="673"/>
      <c r="D28" s="673"/>
      <c r="E28" s="673"/>
      <c r="F28" s="673"/>
      <c r="G28" s="674"/>
      <c r="H28" s="672" t="s">
        <v>52</v>
      </c>
      <c r="I28" s="673"/>
      <c r="J28" s="673"/>
      <c r="K28" s="673"/>
      <c r="L28" s="673"/>
      <c r="M28" s="673"/>
      <c r="N28" s="673"/>
      <c r="O28" s="673"/>
      <c r="P28" s="673"/>
      <c r="Q28" s="673"/>
      <c r="R28" s="673"/>
      <c r="S28" s="673"/>
      <c r="T28" s="673"/>
      <c r="U28" s="673"/>
      <c r="V28" s="673"/>
      <c r="W28" s="673"/>
      <c r="X28" s="673"/>
      <c r="Y28" s="674"/>
      <c r="Z28" s="672" t="s">
        <v>51</v>
      </c>
      <c r="AA28" s="673"/>
      <c r="AB28" s="674"/>
      <c r="AC28" s="672" t="s">
        <v>150</v>
      </c>
      <c r="AD28" s="673"/>
      <c r="AE28" s="674"/>
      <c r="AF28" s="672" t="s">
        <v>158</v>
      </c>
      <c r="AG28" s="673"/>
      <c r="AH28" s="674"/>
      <c r="AI28" s="21"/>
      <c r="AJ28" s="21"/>
      <c r="AK28" s="21"/>
      <c r="AL28" s="21"/>
      <c r="AM28" s="21"/>
      <c r="AN28" s="21"/>
      <c r="AO28" s="21"/>
      <c r="AP28" s="21"/>
      <c r="AQ28" s="678"/>
      <c r="AR28" s="678"/>
      <c r="AS28" s="678"/>
      <c r="AT28" s="678"/>
      <c r="AU28" s="678"/>
      <c r="AV28" s="678"/>
      <c r="AW28" s="679"/>
      <c r="AX28" s="679"/>
      <c r="AY28" s="679"/>
      <c r="AZ28" s="679"/>
      <c r="BA28" s="679"/>
      <c r="BB28" s="679"/>
      <c r="BC28" s="679"/>
      <c r="BD28" s="678"/>
      <c r="BE28" s="678"/>
      <c r="BF28" s="678"/>
    </row>
    <row r="29" spans="1:58" ht="48" customHeight="1" x14ac:dyDescent="0.2">
      <c r="A29" s="646"/>
      <c r="B29" s="675"/>
      <c r="C29" s="676"/>
      <c r="D29" s="676"/>
      <c r="E29" s="676"/>
      <c r="F29" s="676"/>
      <c r="G29" s="677"/>
      <c r="H29" s="680" t="s">
        <v>11</v>
      </c>
      <c r="I29" s="681"/>
      <c r="J29" s="681"/>
      <c r="K29" s="681"/>
      <c r="L29" s="681"/>
      <c r="M29" s="681"/>
      <c r="N29" s="681"/>
      <c r="O29" s="681"/>
      <c r="P29" s="681"/>
      <c r="Q29" s="681"/>
      <c r="R29" s="681"/>
      <c r="S29" s="682"/>
      <c r="T29" s="680" t="s">
        <v>30</v>
      </c>
      <c r="U29" s="681"/>
      <c r="V29" s="681"/>
      <c r="W29" s="681"/>
      <c r="X29" s="681"/>
      <c r="Y29" s="682"/>
      <c r="Z29" s="675"/>
      <c r="AA29" s="676"/>
      <c r="AB29" s="677"/>
      <c r="AC29" s="675"/>
      <c r="AD29" s="676"/>
      <c r="AE29" s="677"/>
      <c r="AF29" s="675"/>
      <c r="AG29" s="676"/>
      <c r="AH29" s="677"/>
      <c r="AI29" s="21"/>
      <c r="AJ29" s="21"/>
      <c r="AK29" s="21"/>
      <c r="AL29" s="21"/>
      <c r="AM29" s="21"/>
      <c r="AN29" s="21"/>
      <c r="AO29" s="21"/>
      <c r="AP29" s="21"/>
      <c r="AQ29" s="679"/>
      <c r="AR29" s="679"/>
      <c r="AS29" s="679"/>
      <c r="AT29" s="678"/>
      <c r="AU29" s="678"/>
      <c r="AV29" s="678"/>
      <c r="AW29" s="679"/>
      <c r="AX29" s="679"/>
      <c r="AY29" s="679"/>
      <c r="AZ29" s="679"/>
      <c r="BA29" s="679"/>
      <c r="BB29" s="679"/>
      <c r="BC29" s="679"/>
      <c r="BD29" s="678"/>
      <c r="BE29" s="678"/>
      <c r="BF29" s="678"/>
    </row>
    <row r="30" spans="1:58" ht="24" customHeight="1" x14ac:dyDescent="0.2">
      <c r="A30" s="646"/>
      <c r="B30" s="683" t="s">
        <v>155</v>
      </c>
      <c r="C30" s="684"/>
      <c r="D30" s="684"/>
      <c r="E30" s="684"/>
      <c r="F30" s="684"/>
      <c r="G30" s="685"/>
      <c r="H30" s="683" t="s">
        <v>155</v>
      </c>
      <c r="I30" s="684"/>
      <c r="J30" s="684"/>
      <c r="K30" s="684"/>
      <c r="L30" s="684"/>
      <c r="M30" s="684"/>
      <c r="N30" s="684"/>
      <c r="O30" s="684"/>
      <c r="P30" s="684"/>
      <c r="Q30" s="684"/>
      <c r="R30" s="684"/>
      <c r="S30" s="685"/>
      <c r="T30" s="683" t="s">
        <v>155</v>
      </c>
      <c r="U30" s="684"/>
      <c r="V30" s="684"/>
      <c r="W30" s="684"/>
      <c r="X30" s="684"/>
      <c r="Y30" s="685"/>
      <c r="Z30" s="683" t="s">
        <v>155</v>
      </c>
      <c r="AA30" s="684"/>
      <c r="AB30" s="685"/>
      <c r="AC30" s="683" t="s">
        <v>149</v>
      </c>
      <c r="AD30" s="684"/>
      <c r="AE30" s="685"/>
      <c r="AF30" s="683" t="s">
        <v>149</v>
      </c>
      <c r="AG30" s="684"/>
      <c r="AH30" s="685"/>
      <c r="AI30" s="36"/>
      <c r="AJ30" s="686"/>
      <c r="AK30" s="686"/>
      <c r="AL30" s="686"/>
      <c r="AM30" s="686"/>
      <c r="AN30" s="686"/>
      <c r="AO30" s="686"/>
      <c r="AP30" s="686"/>
      <c r="AQ30" s="686"/>
      <c r="AR30" s="686"/>
      <c r="AS30" s="686"/>
      <c r="AT30" s="686"/>
      <c r="AU30" s="686"/>
      <c r="AV30" s="686"/>
      <c r="AW30" s="686"/>
      <c r="AX30" s="686"/>
      <c r="AY30" s="686"/>
      <c r="AZ30" s="679"/>
      <c r="BA30" s="679"/>
      <c r="BB30" s="679"/>
      <c r="BC30" s="679"/>
      <c r="BD30" s="678"/>
      <c r="BE30" s="678"/>
      <c r="BF30" s="678"/>
    </row>
    <row r="31" spans="1:58" ht="12" customHeight="1" x14ac:dyDescent="0.2">
      <c r="A31" s="22" t="s">
        <v>148</v>
      </c>
      <c r="B31" s="687">
        <f>AF31-T31-H31</f>
        <v>1296</v>
      </c>
      <c r="C31" s="688"/>
      <c r="D31" s="688"/>
      <c r="E31" s="688"/>
      <c r="F31" s="688"/>
      <c r="G31" s="689"/>
      <c r="H31" s="687">
        <v>180</v>
      </c>
      <c r="I31" s="688"/>
      <c r="J31" s="688"/>
      <c r="K31" s="688"/>
      <c r="L31" s="688"/>
      <c r="M31" s="688"/>
      <c r="N31" s="688"/>
      <c r="O31" s="688"/>
      <c r="P31" s="688"/>
      <c r="Q31" s="688"/>
      <c r="R31" s="688"/>
      <c r="S31" s="689"/>
      <c r="T31" s="687">
        <v>0</v>
      </c>
      <c r="U31" s="688"/>
      <c r="V31" s="688"/>
      <c r="W31" s="688"/>
      <c r="X31" s="688"/>
      <c r="Y31" s="689"/>
      <c r="Z31" s="690">
        <v>0</v>
      </c>
      <c r="AA31" s="690"/>
      <c r="AB31" s="690"/>
      <c r="AC31" s="690">
        <v>11</v>
      </c>
      <c r="AD31" s="690"/>
      <c r="AE31" s="690"/>
      <c r="AF31" s="687">
        <v>1476</v>
      </c>
      <c r="AG31" s="688"/>
      <c r="AH31" s="689"/>
      <c r="AI31" s="37"/>
      <c r="AJ31" s="670"/>
      <c r="AK31" s="670"/>
      <c r="AL31" s="670"/>
      <c r="AM31" s="670"/>
      <c r="AN31" s="670"/>
      <c r="AO31" s="670"/>
      <c r="AP31" s="670"/>
      <c r="AQ31" s="670"/>
      <c r="AR31" s="670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70"/>
      <c r="BF31" s="670"/>
    </row>
    <row r="32" spans="1:58" ht="12" customHeight="1" x14ac:dyDescent="0.2">
      <c r="A32" s="22" t="s">
        <v>199</v>
      </c>
      <c r="B32" s="687">
        <f>AF32-T32-H32-Z32</f>
        <v>936</v>
      </c>
      <c r="C32" s="688"/>
      <c r="D32" s="688"/>
      <c r="E32" s="688"/>
      <c r="F32" s="688"/>
      <c r="G32" s="689"/>
      <c r="H32" s="687">
        <v>108</v>
      </c>
      <c r="I32" s="688"/>
      <c r="J32" s="688"/>
      <c r="K32" s="688"/>
      <c r="L32" s="688"/>
      <c r="M32" s="688"/>
      <c r="N32" s="688"/>
      <c r="O32" s="688"/>
      <c r="P32" s="688"/>
      <c r="Q32" s="688"/>
      <c r="R32" s="688"/>
      <c r="S32" s="689"/>
      <c r="T32" s="687">
        <v>396</v>
      </c>
      <c r="U32" s="688"/>
      <c r="V32" s="688"/>
      <c r="W32" s="688"/>
      <c r="X32" s="688"/>
      <c r="Y32" s="689"/>
      <c r="Z32" s="690">
        <v>36</v>
      </c>
      <c r="AA32" s="690"/>
      <c r="AB32" s="690"/>
      <c r="AC32" s="690">
        <v>2</v>
      </c>
      <c r="AD32" s="690"/>
      <c r="AE32" s="690"/>
      <c r="AF32" s="687">
        <v>1476</v>
      </c>
      <c r="AG32" s="688"/>
      <c r="AH32" s="689"/>
      <c r="AI32" s="37"/>
      <c r="AJ32" s="670"/>
      <c r="AK32" s="670"/>
      <c r="AL32" s="670"/>
      <c r="AM32" s="670"/>
      <c r="AN32" s="670"/>
      <c r="AO32" s="670"/>
      <c r="AP32" s="670"/>
      <c r="AQ32" s="670"/>
      <c r="AR32" s="670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70"/>
      <c r="BF32" s="670"/>
    </row>
    <row r="33" spans="1:58" ht="12" customHeight="1" x14ac:dyDescent="0.2">
      <c r="A33" s="22" t="s">
        <v>17</v>
      </c>
      <c r="B33" s="691">
        <f>B31+B32</f>
        <v>2232</v>
      </c>
      <c r="C33" s="688"/>
      <c r="D33" s="688"/>
      <c r="E33" s="688"/>
      <c r="F33" s="688"/>
      <c r="G33" s="689"/>
      <c r="H33" s="687">
        <f>H31+H32</f>
        <v>288</v>
      </c>
      <c r="I33" s="688"/>
      <c r="J33" s="688"/>
      <c r="K33" s="688"/>
      <c r="L33" s="688"/>
      <c r="M33" s="688"/>
      <c r="N33" s="688"/>
      <c r="O33" s="688"/>
      <c r="P33" s="688"/>
      <c r="Q33" s="688"/>
      <c r="R33" s="688"/>
      <c r="S33" s="689"/>
      <c r="T33" s="687">
        <v>396</v>
      </c>
      <c r="U33" s="688"/>
      <c r="V33" s="688"/>
      <c r="W33" s="688"/>
      <c r="X33" s="688"/>
      <c r="Y33" s="689"/>
      <c r="Z33" s="690">
        <v>36</v>
      </c>
      <c r="AA33" s="690"/>
      <c r="AB33" s="690"/>
      <c r="AC33" s="690">
        <v>24</v>
      </c>
      <c r="AD33" s="690"/>
      <c r="AE33" s="690"/>
      <c r="AF33" s="687">
        <v>2952</v>
      </c>
      <c r="AG33" s="688"/>
      <c r="AH33" s="689"/>
      <c r="AI33" s="37"/>
      <c r="AJ33" s="670"/>
      <c r="AK33" s="670"/>
      <c r="AL33" s="670"/>
      <c r="AM33" s="670"/>
      <c r="AN33" s="670"/>
      <c r="AO33" s="670"/>
      <c r="AP33" s="670"/>
      <c r="AQ33" s="670"/>
      <c r="AR33" s="670"/>
      <c r="AS33" s="670"/>
      <c r="AT33" s="670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70"/>
      <c r="BF33" s="670"/>
    </row>
    <row r="34" spans="1:58" ht="12" customHeight="1" x14ac:dyDescent="0.2">
      <c r="A34" s="8"/>
      <c r="B34" s="692"/>
      <c r="C34" s="692"/>
      <c r="D34" s="692"/>
      <c r="E34" s="692"/>
      <c r="F34" s="692"/>
      <c r="G34" s="692"/>
      <c r="H34" s="692"/>
      <c r="I34" s="692"/>
      <c r="J34" s="692"/>
      <c r="K34" s="692"/>
      <c r="L34" s="692"/>
      <c r="M34" s="692"/>
      <c r="N34" s="692"/>
      <c r="O34" s="692"/>
      <c r="P34" s="692"/>
      <c r="Q34" s="692"/>
      <c r="R34" s="692"/>
      <c r="S34" s="692"/>
      <c r="T34" s="692"/>
      <c r="U34" s="692"/>
      <c r="V34" s="692"/>
      <c r="W34" s="692"/>
      <c r="X34" s="692"/>
      <c r="Y34" s="692"/>
      <c r="Z34" s="692"/>
      <c r="AA34" s="692"/>
      <c r="AB34" s="692"/>
      <c r="AC34" s="692"/>
      <c r="AD34" s="692"/>
      <c r="AE34" s="692"/>
      <c r="AF34" s="692"/>
      <c r="AG34" s="692"/>
      <c r="AH34" s="692"/>
      <c r="AI34" s="692"/>
      <c r="AJ34" s="670"/>
      <c r="AK34" s="670"/>
      <c r="AL34" s="670"/>
      <c r="AM34" s="670"/>
      <c r="AN34" s="670"/>
      <c r="AO34" s="670"/>
      <c r="AP34" s="670"/>
      <c r="AQ34" s="670"/>
      <c r="AR34" s="670"/>
      <c r="AS34" s="670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70"/>
      <c r="BF34" s="670"/>
    </row>
    <row r="35" spans="1:58" ht="12" customHeight="1" x14ac:dyDescent="0.2">
      <c r="A35" s="9"/>
      <c r="B35" s="693"/>
      <c r="C35" s="693"/>
      <c r="D35" s="693"/>
      <c r="E35" s="693"/>
      <c r="F35" s="693"/>
      <c r="G35" s="693"/>
      <c r="H35" s="693"/>
      <c r="I35" s="693"/>
      <c r="J35" s="693"/>
      <c r="K35" s="693"/>
      <c r="L35" s="693"/>
      <c r="M35" s="693"/>
      <c r="N35" s="693"/>
      <c r="O35" s="693"/>
      <c r="P35" s="693"/>
      <c r="Q35" s="693"/>
      <c r="R35" s="693"/>
      <c r="S35" s="693"/>
      <c r="T35" s="693"/>
      <c r="U35" s="693"/>
      <c r="V35" s="693"/>
      <c r="W35" s="693"/>
      <c r="X35" s="693"/>
      <c r="Y35" s="693"/>
      <c r="Z35" s="693"/>
      <c r="AA35" s="693"/>
      <c r="AB35" s="693"/>
      <c r="AC35" s="693"/>
      <c r="AD35" s="693"/>
      <c r="AE35" s="693"/>
      <c r="AF35" s="693"/>
      <c r="AG35" s="693"/>
      <c r="AH35" s="693"/>
      <c r="AI35" s="693"/>
      <c r="AJ35" s="693"/>
      <c r="AK35" s="693"/>
      <c r="AL35" s="693"/>
      <c r="AM35" s="693"/>
      <c r="AN35" s="693"/>
      <c r="AO35" s="693"/>
      <c r="AP35" s="693"/>
      <c r="AQ35" s="693"/>
      <c r="AR35" s="693"/>
      <c r="AS35" s="693"/>
      <c r="AT35" s="693"/>
      <c r="AU35" s="693"/>
      <c r="AV35" s="693"/>
      <c r="AW35" s="670"/>
      <c r="AX35" s="670"/>
      <c r="AY35" s="670"/>
      <c r="AZ35" s="670"/>
      <c r="BA35" s="670"/>
      <c r="BB35" s="670"/>
      <c r="BC35" s="670"/>
      <c r="BD35" s="670"/>
      <c r="BE35" s="670"/>
      <c r="BF35" s="670"/>
    </row>
    <row r="36" spans="1:58" ht="12" customHeight="1" x14ac:dyDescent="0.2">
      <c r="A36" s="17"/>
      <c r="B36" s="670"/>
      <c r="C36" s="670"/>
      <c r="D36" s="670"/>
      <c r="E36" s="670"/>
      <c r="F36" s="670"/>
      <c r="G36" s="670"/>
      <c r="H36" s="17"/>
      <c r="I36" s="17"/>
      <c r="J36" s="17"/>
      <c r="K36" s="670"/>
      <c r="L36" s="670"/>
      <c r="M36" s="670"/>
      <c r="N36" s="670"/>
      <c r="O36" s="670"/>
      <c r="P36" s="670"/>
      <c r="Q36" s="670"/>
      <c r="R36" s="670"/>
      <c r="S36" s="670"/>
      <c r="T36" s="670"/>
      <c r="U36" s="670"/>
      <c r="V36" s="670"/>
      <c r="W36" s="670"/>
      <c r="X36" s="670"/>
      <c r="Y36" s="670"/>
      <c r="Z36" s="670"/>
      <c r="AA36" s="670"/>
      <c r="AB36" s="670"/>
      <c r="AC36" s="670"/>
      <c r="AD36" s="670"/>
      <c r="AE36" s="670"/>
      <c r="AF36" s="670"/>
      <c r="AG36" s="670"/>
      <c r="AH36" s="670"/>
      <c r="AI36" s="670"/>
      <c r="AJ36" s="670"/>
      <c r="AK36" s="670"/>
      <c r="AL36" s="670"/>
      <c r="AM36" s="670"/>
      <c r="AN36" s="670"/>
      <c r="AO36" s="670"/>
      <c r="AP36" s="670"/>
      <c r="AQ36" s="670"/>
      <c r="AR36" s="670"/>
      <c r="AS36" s="670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70"/>
      <c r="BF36" s="670"/>
    </row>
  </sheetData>
  <mergeCells count="251">
    <mergeCell ref="AT36:AV36"/>
    <mergeCell ref="AW36:AY36"/>
    <mergeCell ref="AZ36:BB36"/>
    <mergeCell ref="BC36:BF36"/>
    <mergeCell ref="K2:AJ2"/>
    <mergeCell ref="AH36:AI36"/>
    <mergeCell ref="AJ36:AL36"/>
    <mergeCell ref="AM36:AN36"/>
    <mergeCell ref="AO36:AP36"/>
    <mergeCell ref="AQ36:AS36"/>
    <mergeCell ref="T36:V36"/>
    <mergeCell ref="W36:Y36"/>
    <mergeCell ref="Z36:AB36"/>
    <mergeCell ref="AC36:AE36"/>
    <mergeCell ref="AF36:AG36"/>
    <mergeCell ref="BD35:BF35"/>
    <mergeCell ref="AQ34:AS34"/>
    <mergeCell ref="AT34:AV34"/>
    <mergeCell ref="AW34:AY34"/>
    <mergeCell ref="AZ34:BC34"/>
    <mergeCell ref="BD34:BF34"/>
    <mergeCell ref="AF34:AG34"/>
    <mergeCell ref="AH34:AI34"/>
    <mergeCell ref="AJ34:AL34"/>
    <mergeCell ref="B36:D36"/>
    <mergeCell ref="E36:G36"/>
    <mergeCell ref="K36:M36"/>
    <mergeCell ref="N36:P36"/>
    <mergeCell ref="Q36:S36"/>
    <mergeCell ref="AQ35:AS35"/>
    <mergeCell ref="AT35:AV35"/>
    <mergeCell ref="AW35:AY35"/>
    <mergeCell ref="AZ35:BC35"/>
    <mergeCell ref="AF35:AG35"/>
    <mergeCell ref="AH35:AI35"/>
    <mergeCell ref="AJ35:AL35"/>
    <mergeCell ref="AM35:AN35"/>
    <mergeCell ref="AO35:AP35"/>
    <mergeCell ref="Q35:S35"/>
    <mergeCell ref="T35:V35"/>
    <mergeCell ref="W35:Y35"/>
    <mergeCell ref="Z35:AB35"/>
    <mergeCell ref="AC35:AE35"/>
    <mergeCell ref="B35:D35"/>
    <mergeCell ref="E35:G35"/>
    <mergeCell ref="H35:J35"/>
    <mergeCell ref="K35:M35"/>
    <mergeCell ref="N35:P35"/>
    <mergeCell ref="AM34:AN34"/>
    <mergeCell ref="AO34:AP34"/>
    <mergeCell ref="Q34:S34"/>
    <mergeCell ref="T34:V34"/>
    <mergeCell ref="W34:Y34"/>
    <mergeCell ref="Z34:AB34"/>
    <mergeCell ref="AC34:AE34"/>
    <mergeCell ref="B34:D34"/>
    <mergeCell ref="E34:G34"/>
    <mergeCell ref="H34:J34"/>
    <mergeCell ref="K34:M34"/>
    <mergeCell ref="N34:P34"/>
    <mergeCell ref="AJ32:AL32"/>
    <mergeCell ref="AM32:AN32"/>
    <mergeCell ref="AO32:AP32"/>
    <mergeCell ref="Z31:AB31"/>
    <mergeCell ref="AC31:AE31"/>
    <mergeCell ref="AZ32:BC32"/>
    <mergeCell ref="BD32:BF32"/>
    <mergeCell ref="B33:G33"/>
    <mergeCell ref="H33:S33"/>
    <mergeCell ref="T33:Y33"/>
    <mergeCell ref="Z33:AB33"/>
    <mergeCell ref="AC33:AE33"/>
    <mergeCell ref="AF33:AH33"/>
    <mergeCell ref="AJ33:AL33"/>
    <mergeCell ref="AM33:AN33"/>
    <mergeCell ref="AO33:AP33"/>
    <mergeCell ref="AQ33:AS33"/>
    <mergeCell ref="AT33:AV33"/>
    <mergeCell ref="AW33:AY33"/>
    <mergeCell ref="AZ33:BC33"/>
    <mergeCell ref="BD33:BF33"/>
    <mergeCell ref="AQ32:AS32"/>
    <mergeCell ref="AT32:AV32"/>
    <mergeCell ref="AW32:AY32"/>
    <mergeCell ref="B31:G31"/>
    <mergeCell ref="H31:S31"/>
    <mergeCell ref="T31:Y31"/>
    <mergeCell ref="B32:G32"/>
    <mergeCell ref="H32:S32"/>
    <mergeCell ref="T32:Y32"/>
    <mergeCell ref="Z32:AB32"/>
    <mergeCell ref="AC32:AE32"/>
    <mergeCell ref="AF32:AH32"/>
    <mergeCell ref="AM30:AN30"/>
    <mergeCell ref="AO30:AP30"/>
    <mergeCell ref="AQ30:AS30"/>
    <mergeCell ref="AT30:AV30"/>
    <mergeCell ref="AW30:AY30"/>
    <mergeCell ref="AF31:AH31"/>
    <mergeCell ref="AJ31:AL31"/>
    <mergeCell ref="AM31:AN31"/>
    <mergeCell ref="AO31:AP31"/>
    <mergeCell ref="AQ31:AS31"/>
    <mergeCell ref="AT31:AV31"/>
    <mergeCell ref="AW31:AY31"/>
    <mergeCell ref="AZ31:BC31"/>
    <mergeCell ref="BD31:BF31"/>
    <mergeCell ref="A27:BA27"/>
    <mergeCell ref="A28:A30"/>
    <mergeCell ref="B28:G29"/>
    <mergeCell ref="H28:Y28"/>
    <mergeCell ref="Z28:AB29"/>
    <mergeCell ref="AC28:AE29"/>
    <mergeCell ref="AF28:AH29"/>
    <mergeCell ref="AQ28:AS28"/>
    <mergeCell ref="AT28:AV29"/>
    <mergeCell ref="AW28:AY29"/>
    <mergeCell ref="AZ28:BC30"/>
    <mergeCell ref="BD28:BF30"/>
    <mergeCell ref="H29:S29"/>
    <mergeCell ref="T29:Y29"/>
    <mergeCell ref="AQ29:AS29"/>
    <mergeCell ref="B30:G30"/>
    <mergeCell ref="H30:S30"/>
    <mergeCell ref="T30:Y30"/>
    <mergeCell ref="Z30:AB30"/>
    <mergeCell ref="AC30:AE30"/>
    <mergeCell ref="AF30:AH30"/>
    <mergeCell ref="AJ30:AL30"/>
    <mergeCell ref="G23:S23"/>
    <mergeCell ref="X23:AK23"/>
    <mergeCell ref="AM23:AV23"/>
    <mergeCell ref="AX14:AX19"/>
    <mergeCell ref="AY14:AY19"/>
    <mergeCell ref="AZ14:AZ19"/>
    <mergeCell ref="AC14:AC19"/>
    <mergeCell ref="AD14:AD19"/>
    <mergeCell ref="U14:U19"/>
    <mergeCell ref="V14:V19"/>
    <mergeCell ref="W14:W19"/>
    <mergeCell ref="X14:X19"/>
    <mergeCell ref="Y14:Y19"/>
    <mergeCell ref="P14:P19"/>
    <mergeCell ref="Q14:Q19"/>
    <mergeCell ref="S14:S19"/>
    <mergeCell ref="T14:T19"/>
    <mergeCell ref="AE14:AE19"/>
    <mergeCell ref="AI14:AI19"/>
    <mergeCell ref="AJ14:AJ19"/>
    <mergeCell ref="AK14:AK19"/>
    <mergeCell ref="AL14:AL19"/>
    <mergeCell ref="AM14:AM19"/>
    <mergeCell ref="AG14:AG19"/>
    <mergeCell ref="A21:D21"/>
    <mergeCell ref="G21:V21"/>
    <mergeCell ref="X21:AK21"/>
    <mergeCell ref="AM21:AZ21"/>
    <mergeCell ref="AS14:AS19"/>
    <mergeCell ref="AT14:AT19"/>
    <mergeCell ref="AU14:AU19"/>
    <mergeCell ref="AV14:AV19"/>
    <mergeCell ref="AW14:AW19"/>
    <mergeCell ref="AN14:AN19"/>
    <mergeCell ref="AO14:AO19"/>
    <mergeCell ref="AP14:AP19"/>
    <mergeCell ref="AR14:AR19"/>
    <mergeCell ref="AH14:AH19"/>
    <mergeCell ref="AQ14:AQ17"/>
    <mergeCell ref="BA7:BA12"/>
    <mergeCell ref="A14:A19"/>
    <mergeCell ref="B14:B19"/>
    <mergeCell ref="C14:C19"/>
    <mergeCell ref="D14:D19"/>
    <mergeCell ref="E14:E19"/>
    <mergeCell ref="F14:F19"/>
    <mergeCell ref="G14:G19"/>
    <mergeCell ref="H14:H19"/>
    <mergeCell ref="I14:I19"/>
    <mergeCell ref="J14:J19"/>
    <mergeCell ref="K14:K19"/>
    <mergeCell ref="L14:L19"/>
    <mergeCell ref="M14:M19"/>
    <mergeCell ref="N14:N19"/>
    <mergeCell ref="O14:O19"/>
    <mergeCell ref="AV7:AV12"/>
    <mergeCell ref="AW7:AW12"/>
    <mergeCell ref="AX7:AX12"/>
    <mergeCell ref="AY7:AY12"/>
    <mergeCell ref="AZ7:AZ12"/>
    <mergeCell ref="AQ7:AQ12"/>
    <mergeCell ref="AS7:AS12"/>
    <mergeCell ref="BA14:BA19"/>
    <mergeCell ref="AT7:AT12"/>
    <mergeCell ref="AU7:AU12"/>
    <mergeCell ref="AL7:AL12"/>
    <mergeCell ref="AM7:AM12"/>
    <mergeCell ref="AN7:AN12"/>
    <mergeCell ref="AO7:AO12"/>
    <mergeCell ref="AP7:AP12"/>
    <mergeCell ref="AG7:AG12"/>
    <mergeCell ref="AH7:AH12"/>
    <mergeCell ref="AI7:AI12"/>
    <mergeCell ref="AJ7:AJ12"/>
    <mergeCell ref="AK7:AK12"/>
    <mergeCell ref="Y7:Y12"/>
    <mergeCell ref="AC7:AC12"/>
    <mergeCell ref="AD7:AD12"/>
    <mergeCell ref="AE7:AE12"/>
    <mergeCell ref="AF7:AF12"/>
    <mergeCell ref="T7:T12"/>
    <mergeCell ref="U7:U12"/>
    <mergeCell ref="V7:V12"/>
    <mergeCell ref="W7:W12"/>
    <mergeCell ref="X7:X12"/>
    <mergeCell ref="N7:N12"/>
    <mergeCell ref="O7:O12"/>
    <mergeCell ref="P7:P12"/>
    <mergeCell ref="Q7:Q12"/>
    <mergeCell ref="S7:S12"/>
    <mergeCell ref="F7:F12"/>
    <mergeCell ref="G7:G12"/>
    <mergeCell ref="K7:K12"/>
    <mergeCell ref="L7:L12"/>
    <mergeCell ref="M7:M12"/>
    <mergeCell ref="A7:A12"/>
    <mergeCell ref="B7:B12"/>
    <mergeCell ref="C7:C12"/>
    <mergeCell ref="D7:D12"/>
    <mergeCell ref="E7:E12"/>
    <mergeCell ref="A3:A5"/>
    <mergeCell ref="B3:E3"/>
    <mergeCell ref="F3:F4"/>
    <mergeCell ref="G3:I3"/>
    <mergeCell ref="J3:J4"/>
    <mergeCell ref="K3:M3"/>
    <mergeCell ref="O3:R3"/>
    <mergeCell ref="S3:S4"/>
    <mergeCell ref="AA3:AA4"/>
    <mergeCell ref="AB3:AE3"/>
    <mergeCell ref="AF3:AF4"/>
    <mergeCell ref="T3:V3"/>
    <mergeCell ref="AG3:AI3"/>
    <mergeCell ref="AJ3:AJ4"/>
    <mergeCell ref="AK3:AN3"/>
    <mergeCell ref="W3:W4"/>
    <mergeCell ref="X3:Z3"/>
    <mergeCell ref="AO3:AR3"/>
    <mergeCell ref="AS3:AS4"/>
    <mergeCell ref="AT3:AV3"/>
    <mergeCell ref="AW3:AW4"/>
    <mergeCell ref="AX3:BA3"/>
  </mergeCells>
  <pageMargins left="0" right="0" top="0" bottom="0" header="0" footer="0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AH74"/>
  <sheetViews>
    <sheetView showGridLines="0" tabSelected="1" topLeftCell="A60" zoomScaleNormal="100" workbookViewId="0">
      <selection activeCell="R71" sqref="R71"/>
    </sheetView>
  </sheetViews>
  <sheetFormatPr defaultColWidth="14.6640625" defaultRowHeight="13.5" customHeight="1" x14ac:dyDescent="0.2"/>
  <cols>
    <col min="1" max="1" width="14.6640625" style="7"/>
    <col min="2" max="2" width="11.109375" style="7" customWidth="1"/>
    <col min="3" max="3" width="37.77734375" style="7" customWidth="1"/>
    <col min="4" max="4" width="0" style="7" hidden="1" customWidth="1"/>
    <col min="5" max="5" width="17.44140625" style="7" customWidth="1"/>
    <col min="6" max="6" width="0" style="7" hidden="1" customWidth="1"/>
    <col min="7" max="7" width="8" style="7" customWidth="1"/>
    <col min="8" max="8" width="5.44140625" style="7" customWidth="1"/>
    <col min="9" max="10" width="7.33203125" style="7" customWidth="1"/>
    <col min="11" max="12" width="5.77734375" style="7" customWidth="1"/>
    <col min="13" max="13" width="5.44140625" style="7" customWidth="1"/>
    <col min="14" max="14" width="5.77734375" style="7" customWidth="1"/>
    <col min="15" max="15" width="4.44140625" style="7" customWidth="1"/>
    <col min="16" max="16" width="6.77734375" style="7" customWidth="1"/>
    <col min="17" max="17" width="6" style="7" customWidth="1"/>
    <col min="18" max="18" width="6.77734375" style="7" customWidth="1"/>
    <col min="19" max="19" width="5.44140625" style="7" customWidth="1"/>
    <col min="20" max="20" width="6.77734375" style="7" customWidth="1"/>
    <col min="21" max="21" width="6" style="7" customWidth="1"/>
    <col min="22" max="22" width="6.77734375" style="7" customWidth="1"/>
    <col min="23" max="23" width="5" style="7" customWidth="1"/>
    <col min="24" max="24" width="6.77734375" style="7" customWidth="1"/>
    <col min="25" max="26" width="0" style="7" hidden="1" customWidth="1"/>
    <col min="27" max="27" width="8.33203125" style="7" customWidth="1"/>
    <col min="28" max="16384" width="14.6640625" style="7"/>
  </cols>
  <sheetData>
    <row r="1" spans="1:34" ht="12.75" customHeight="1" x14ac:dyDescent="0.2">
      <c r="A1" s="521"/>
      <c r="B1" s="536"/>
      <c r="C1" s="596" t="s">
        <v>15</v>
      </c>
      <c r="D1" s="564"/>
      <c r="E1" s="565"/>
      <c r="F1" s="82" t="s">
        <v>198</v>
      </c>
      <c r="G1" s="549" t="s">
        <v>228</v>
      </c>
      <c r="H1" s="573" t="s">
        <v>141</v>
      </c>
      <c r="I1" s="605" t="s">
        <v>146</v>
      </c>
      <c r="J1" s="605"/>
      <c r="K1" s="605"/>
      <c r="L1" s="605"/>
      <c r="M1" s="605"/>
      <c r="N1" s="605"/>
      <c r="O1" s="605"/>
      <c r="P1" s="548" t="s">
        <v>229</v>
      </c>
      <c r="Q1" s="541"/>
      <c r="R1" s="541"/>
      <c r="S1" s="541"/>
      <c r="T1" s="542"/>
      <c r="U1" s="541"/>
      <c r="V1" s="541"/>
      <c r="W1" s="541"/>
      <c r="X1" s="542"/>
      <c r="Y1" s="83"/>
      <c r="Z1" s="83"/>
      <c r="AA1" s="84"/>
    </row>
    <row r="2" spans="1:34" ht="12.75" customHeight="1" x14ac:dyDescent="0.2">
      <c r="A2" s="521"/>
      <c r="B2" s="537"/>
      <c r="C2" s="597"/>
      <c r="D2" s="566"/>
      <c r="E2" s="553"/>
      <c r="F2" s="85"/>
      <c r="G2" s="550"/>
      <c r="H2" s="574"/>
      <c r="I2" s="606"/>
      <c r="J2" s="606"/>
      <c r="K2" s="606"/>
      <c r="L2" s="606"/>
      <c r="M2" s="606"/>
      <c r="N2" s="606"/>
      <c r="O2" s="606"/>
      <c r="P2" s="548"/>
      <c r="Q2" s="545" t="s">
        <v>16</v>
      </c>
      <c r="R2" s="546"/>
      <c r="S2" s="546"/>
      <c r="T2" s="547"/>
      <c r="U2" s="540" t="s">
        <v>197</v>
      </c>
      <c r="V2" s="541"/>
      <c r="W2" s="541"/>
      <c r="X2" s="542"/>
      <c r="Y2" s="86"/>
      <c r="Z2" s="87"/>
      <c r="AA2" s="84"/>
    </row>
    <row r="3" spans="1:34" ht="12.75" customHeight="1" x14ac:dyDescent="0.2">
      <c r="A3" s="521"/>
      <c r="B3" s="537"/>
      <c r="C3" s="597"/>
      <c r="D3" s="590"/>
      <c r="E3" s="587" t="s">
        <v>196</v>
      </c>
      <c r="F3" s="88"/>
      <c r="G3" s="550"/>
      <c r="H3" s="574"/>
      <c r="I3" s="607"/>
      <c r="J3" s="607"/>
      <c r="K3" s="607"/>
      <c r="L3" s="607"/>
      <c r="M3" s="607"/>
      <c r="N3" s="607"/>
      <c r="O3" s="607"/>
      <c r="P3" s="548"/>
      <c r="Q3" s="541" t="s">
        <v>241</v>
      </c>
      <c r="R3" s="545"/>
      <c r="S3" s="552" t="s">
        <v>242</v>
      </c>
      <c r="T3" s="553"/>
      <c r="U3" s="541" t="s">
        <v>195</v>
      </c>
      <c r="V3" s="545"/>
      <c r="W3" s="547" t="s">
        <v>194</v>
      </c>
      <c r="X3" s="542"/>
      <c r="Y3" s="86"/>
      <c r="Z3" s="87"/>
      <c r="AA3" s="84"/>
    </row>
    <row r="4" spans="1:34" ht="12.75" customHeight="1" x14ac:dyDescent="0.2">
      <c r="A4" s="521"/>
      <c r="B4" s="538"/>
      <c r="C4" s="597"/>
      <c r="D4" s="591"/>
      <c r="E4" s="588"/>
      <c r="F4" s="88"/>
      <c r="G4" s="550"/>
      <c r="H4" s="574"/>
      <c r="I4" s="576" t="s">
        <v>17</v>
      </c>
      <c r="J4" s="560" t="s">
        <v>230</v>
      </c>
      <c r="K4" s="579" t="s">
        <v>263</v>
      </c>
      <c r="L4" s="579" t="s">
        <v>231</v>
      </c>
      <c r="M4" s="549" t="s">
        <v>145</v>
      </c>
      <c r="N4" s="602" t="s">
        <v>160</v>
      </c>
      <c r="O4" s="549" t="s">
        <v>201</v>
      </c>
      <c r="P4" s="548"/>
      <c r="Q4" s="543" t="s">
        <v>193</v>
      </c>
      <c r="R4" s="544"/>
      <c r="S4" s="558" t="s">
        <v>192</v>
      </c>
      <c r="T4" s="559"/>
      <c r="U4" s="543" t="s">
        <v>193</v>
      </c>
      <c r="V4" s="544"/>
      <c r="W4" s="543" t="s">
        <v>192</v>
      </c>
      <c r="X4" s="544"/>
      <c r="Y4" s="90"/>
      <c r="Z4" s="87"/>
      <c r="AA4" s="84"/>
    </row>
    <row r="5" spans="1:34" ht="11.25" customHeight="1" x14ac:dyDescent="0.2">
      <c r="A5" s="521"/>
      <c r="B5" s="538"/>
      <c r="C5" s="597"/>
      <c r="D5" s="591"/>
      <c r="E5" s="588"/>
      <c r="F5" s="88"/>
      <c r="G5" s="550"/>
      <c r="H5" s="574"/>
      <c r="I5" s="577"/>
      <c r="J5" s="586"/>
      <c r="K5" s="579"/>
      <c r="L5" s="579"/>
      <c r="M5" s="550"/>
      <c r="N5" s="603"/>
      <c r="O5" s="562"/>
      <c r="P5" s="548"/>
      <c r="Q5" s="560" t="s">
        <v>141</v>
      </c>
      <c r="R5" s="554" t="s">
        <v>17</v>
      </c>
      <c r="S5" s="560" t="s">
        <v>141</v>
      </c>
      <c r="T5" s="556" t="s">
        <v>17</v>
      </c>
      <c r="U5" s="560" t="s">
        <v>141</v>
      </c>
      <c r="V5" s="549" t="s">
        <v>17</v>
      </c>
      <c r="W5" s="560" t="s">
        <v>141</v>
      </c>
      <c r="X5" s="587" t="s">
        <v>17</v>
      </c>
      <c r="Y5" s="87"/>
      <c r="Z5" s="91"/>
      <c r="AA5" s="84"/>
      <c r="AB5" s="92"/>
      <c r="AC5" s="92"/>
    </row>
    <row r="6" spans="1:34" ht="64.5" customHeight="1" x14ac:dyDescent="0.2">
      <c r="A6" s="522"/>
      <c r="B6" s="539"/>
      <c r="C6" s="598"/>
      <c r="D6" s="592"/>
      <c r="E6" s="589"/>
      <c r="F6" s="88"/>
      <c r="G6" s="551"/>
      <c r="H6" s="575"/>
      <c r="I6" s="578"/>
      <c r="J6" s="561"/>
      <c r="K6" s="579"/>
      <c r="L6" s="579"/>
      <c r="M6" s="551"/>
      <c r="N6" s="604"/>
      <c r="O6" s="563"/>
      <c r="P6" s="548"/>
      <c r="Q6" s="561"/>
      <c r="R6" s="555"/>
      <c r="S6" s="561"/>
      <c r="T6" s="557"/>
      <c r="U6" s="561"/>
      <c r="V6" s="551"/>
      <c r="W6" s="561"/>
      <c r="X6" s="589"/>
      <c r="Y6" s="93" t="s">
        <v>191</v>
      </c>
      <c r="Z6" s="94" t="s">
        <v>191</v>
      </c>
      <c r="AA6" s="95"/>
      <c r="AE6" s="92"/>
      <c r="AF6" s="92"/>
      <c r="AG6" s="92"/>
      <c r="AH6" s="92"/>
    </row>
    <row r="7" spans="1:34" ht="13.5" customHeight="1" x14ac:dyDescent="0.2">
      <c r="A7" s="274">
        <v>1</v>
      </c>
      <c r="B7" s="96">
        <v>2</v>
      </c>
      <c r="C7" s="97">
        <v>3</v>
      </c>
      <c r="D7" s="96" t="s">
        <v>2</v>
      </c>
      <c r="E7" s="97">
        <v>4</v>
      </c>
      <c r="F7" s="96" t="s">
        <v>4</v>
      </c>
      <c r="G7" s="18">
        <v>5</v>
      </c>
      <c r="H7" s="312">
        <v>6</v>
      </c>
      <c r="I7" s="316">
        <v>7</v>
      </c>
      <c r="J7" s="96">
        <v>8</v>
      </c>
      <c r="K7" s="18">
        <v>9</v>
      </c>
      <c r="L7" s="87">
        <v>10</v>
      </c>
      <c r="M7" s="87">
        <v>11</v>
      </c>
      <c r="N7" s="87">
        <v>12</v>
      </c>
      <c r="O7" s="18">
        <v>13</v>
      </c>
      <c r="P7" s="97">
        <v>14</v>
      </c>
      <c r="Q7" s="88">
        <v>15</v>
      </c>
      <c r="R7" s="18">
        <v>16</v>
      </c>
      <c r="S7" s="88">
        <v>17</v>
      </c>
      <c r="T7" s="97">
        <v>18</v>
      </c>
      <c r="U7" s="96">
        <v>19</v>
      </c>
      <c r="V7" s="18">
        <v>20</v>
      </c>
      <c r="W7" s="18">
        <v>21</v>
      </c>
      <c r="X7" s="97">
        <v>22</v>
      </c>
      <c r="Y7" s="87" t="s">
        <v>82</v>
      </c>
      <c r="Z7" s="87" t="s">
        <v>190</v>
      </c>
      <c r="AA7" s="84"/>
    </row>
    <row r="8" spans="1:34" ht="13.5" customHeight="1" thickBot="1" x14ac:dyDescent="0.25">
      <c r="A8" s="89"/>
      <c r="B8" s="70"/>
      <c r="C8" s="98"/>
      <c r="D8" s="99"/>
      <c r="E8" s="100"/>
      <c r="F8" s="99"/>
      <c r="G8" s="99"/>
      <c r="H8" s="313"/>
      <c r="I8" s="311">
        <f>Q10+R10+S10+T10+U10+V10+W10+X10</f>
        <v>2952</v>
      </c>
      <c r="J8" s="99"/>
      <c r="K8" s="99"/>
      <c r="L8" s="99"/>
      <c r="M8" s="99"/>
      <c r="N8" s="99"/>
      <c r="O8" s="101"/>
      <c r="P8" s="69"/>
      <c r="Q8" s="600">
        <f>(Q10+R10)/17</f>
        <v>36</v>
      </c>
      <c r="R8" s="601"/>
      <c r="S8" s="593">
        <f>(S10+T10)/24</f>
        <v>36</v>
      </c>
      <c r="T8" s="594"/>
      <c r="U8" s="600">
        <f>(U10+V10)/17</f>
        <v>36</v>
      </c>
      <c r="V8" s="601"/>
      <c r="W8" s="593">
        <f>(W10+X10)/24</f>
        <v>36</v>
      </c>
      <c r="X8" s="594"/>
      <c r="Y8" s="103" t="e">
        <f>Y10/17</f>
        <v>#REF!</v>
      </c>
      <c r="Z8" s="99"/>
      <c r="AA8" s="84"/>
    </row>
    <row r="9" spans="1:34" ht="13.5" hidden="1" customHeight="1" x14ac:dyDescent="0.2">
      <c r="A9" s="215"/>
      <c r="B9" s="104"/>
      <c r="C9" s="105" t="s">
        <v>176</v>
      </c>
      <c r="D9" s="104"/>
      <c r="E9" s="54"/>
      <c r="F9" s="104"/>
      <c r="G9" s="104"/>
      <c r="H9" s="304"/>
      <c r="I9" s="305"/>
      <c r="J9" s="104"/>
      <c r="K9" s="104"/>
      <c r="L9" s="104"/>
      <c r="M9" s="104"/>
      <c r="N9" s="104"/>
      <c r="O9" s="106"/>
      <c r="P9" s="122"/>
      <c r="Q9" s="104"/>
      <c r="R9" s="285"/>
      <c r="S9" s="196"/>
      <c r="T9" s="286"/>
      <c r="U9" s="210"/>
      <c r="V9" s="208"/>
      <c r="W9" s="208"/>
      <c r="X9" s="286"/>
      <c r="Y9" s="99"/>
      <c r="Z9" s="99"/>
      <c r="AA9" s="84"/>
    </row>
    <row r="10" spans="1:34" ht="13.5" customHeight="1" thickTop="1" thickBot="1" x14ac:dyDescent="0.25">
      <c r="A10" s="287"/>
      <c r="B10" s="135"/>
      <c r="C10" s="288"/>
      <c r="D10" s="164"/>
      <c r="E10" s="289"/>
      <c r="F10" s="164"/>
      <c r="G10" s="290">
        <f t="shared" ref="G10:X10" si="0">G13+G34+G41++G48+G64</f>
        <v>2952</v>
      </c>
      <c r="H10" s="291">
        <f t="shared" si="0"/>
        <v>46</v>
      </c>
      <c r="I10" s="308">
        <f t="shared" si="0"/>
        <v>2906</v>
      </c>
      <c r="J10" s="303">
        <f t="shared" si="0"/>
        <v>1662</v>
      </c>
      <c r="K10" s="290">
        <f t="shared" si="0"/>
        <v>1106</v>
      </c>
      <c r="L10" s="290">
        <f t="shared" si="0"/>
        <v>978</v>
      </c>
      <c r="M10" s="290">
        <f t="shared" si="0"/>
        <v>288</v>
      </c>
      <c r="N10" s="290">
        <f t="shared" si="0"/>
        <v>24</v>
      </c>
      <c r="O10" s="290">
        <f t="shared" si="0"/>
        <v>78</v>
      </c>
      <c r="P10" s="356">
        <f t="shared" si="0"/>
        <v>396</v>
      </c>
      <c r="Q10" s="303">
        <f t="shared" si="0"/>
        <v>6</v>
      </c>
      <c r="R10" s="290">
        <f t="shared" si="0"/>
        <v>606</v>
      </c>
      <c r="S10" s="290">
        <f t="shared" si="0"/>
        <v>12</v>
      </c>
      <c r="T10" s="356">
        <f t="shared" si="0"/>
        <v>852</v>
      </c>
      <c r="U10" s="303">
        <f t="shared" si="0"/>
        <v>16</v>
      </c>
      <c r="V10" s="290">
        <f t="shared" si="0"/>
        <v>596</v>
      </c>
      <c r="W10" s="290">
        <f t="shared" si="0"/>
        <v>12</v>
      </c>
      <c r="X10" s="356">
        <f t="shared" si="0"/>
        <v>852</v>
      </c>
      <c r="Y10" s="284" t="e">
        <f>SUM(#REF!+#REF!+#REF!)</f>
        <v>#REF!</v>
      </c>
      <c r="Z10" s="104"/>
      <c r="AA10" s="110">
        <f>Q10+R10+S10+T10+U10+V10+W10+X10</f>
        <v>2952</v>
      </c>
    </row>
    <row r="11" spans="1:34" ht="18.75" hidden="1" customHeight="1" thickBot="1" x14ac:dyDescent="0.25">
      <c r="A11" s="283"/>
      <c r="B11" s="111" t="s">
        <v>182</v>
      </c>
      <c r="C11" s="112" t="s">
        <v>187</v>
      </c>
      <c r="D11" s="104"/>
      <c r="E11" s="113"/>
      <c r="F11" s="114"/>
      <c r="G11" s="115"/>
      <c r="H11" s="305"/>
      <c r="I11" s="305" t="e">
        <f>SUM(#REF!)</f>
        <v>#REF!</v>
      </c>
      <c r="J11" s="104"/>
      <c r="K11" s="114"/>
      <c r="L11" s="114"/>
      <c r="M11" s="114"/>
      <c r="N11" s="114"/>
      <c r="O11" s="116"/>
      <c r="P11" s="119"/>
      <c r="Q11" s="114"/>
      <c r="R11" s="117"/>
      <c r="S11" s="118"/>
      <c r="T11" s="119"/>
      <c r="U11" s="116"/>
      <c r="V11" s="117"/>
      <c r="W11" s="117"/>
      <c r="X11" s="119"/>
      <c r="Y11" s="104"/>
      <c r="Z11" s="104"/>
      <c r="AA11" s="110">
        <f t="shared" ref="AA11:AA13" si="1">Q11+R11+S11+T11+U11+V11+W11+X11</f>
        <v>0</v>
      </c>
    </row>
    <row r="12" spans="1:34" ht="12" customHeight="1" thickTop="1" thickBot="1" x14ac:dyDescent="0.25">
      <c r="A12" s="215"/>
      <c r="B12" s="293"/>
      <c r="C12" s="120"/>
      <c r="D12" s="104"/>
      <c r="E12" s="183"/>
      <c r="F12" s="104"/>
      <c r="G12" s="384"/>
      <c r="H12" s="306"/>
      <c r="I12" s="309"/>
      <c r="J12" s="385"/>
      <c r="K12" s="104"/>
      <c r="L12" s="182"/>
      <c r="M12" s="182"/>
      <c r="N12" s="185"/>
      <c r="O12" s="106"/>
      <c r="P12" s="122"/>
      <c r="Q12" s="183"/>
      <c r="R12" s="185"/>
      <c r="S12" s="183"/>
      <c r="T12" s="219"/>
      <c r="U12" s="183"/>
      <c r="V12" s="182"/>
      <c r="W12" s="182"/>
      <c r="X12" s="182"/>
      <c r="Y12" s="104"/>
      <c r="Z12" s="104"/>
      <c r="AA12" s="110"/>
    </row>
    <row r="13" spans="1:34" ht="18.75" customHeight="1" thickTop="1" thickBot="1" x14ac:dyDescent="0.25">
      <c r="A13" s="292"/>
      <c r="B13" s="227" t="s">
        <v>189</v>
      </c>
      <c r="C13" s="134" t="s">
        <v>188</v>
      </c>
      <c r="D13" s="123"/>
      <c r="E13" s="228"/>
      <c r="F13" s="124"/>
      <c r="G13" s="294">
        <f>G15+G16+G17+G18+G22+G23+G24+G25+G26+G27+G28+G29+G30+G31+G33</f>
        <v>1476</v>
      </c>
      <c r="H13" s="314">
        <f t="shared" ref="H13:X13" si="2">H15+H16+H17+H18+H22+H23+H24+H25+H26+H27+H28+H29+H30+H31+H33</f>
        <v>0</v>
      </c>
      <c r="I13" s="310">
        <f t="shared" si="2"/>
        <v>1476</v>
      </c>
      <c r="J13" s="307">
        <f t="shared" si="2"/>
        <v>594</v>
      </c>
      <c r="K13" s="296">
        <f t="shared" si="2"/>
        <v>840</v>
      </c>
      <c r="L13" s="301">
        <f t="shared" si="2"/>
        <v>594</v>
      </c>
      <c r="M13" s="296">
        <f t="shared" si="2"/>
        <v>0</v>
      </c>
      <c r="N13" s="296">
        <f t="shared" si="2"/>
        <v>24</v>
      </c>
      <c r="O13" s="296">
        <f t="shared" si="2"/>
        <v>18</v>
      </c>
      <c r="P13" s="297">
        <f t="shared" si="2"/>
        <v>0</v>
      </c>
      <c r="Q13" s="355">
        <f t="shared" si="2"/>
        <v>0</v>
      </c>
      <c r="R13" s="295">
        <f t="shared" si="2"/>
        <v>426</v>
      </c>
      <c r="S13" s="298">
        <f t="shared" si="2"/>
        <v>0</v>
      </c>
      <c r="T13" s="299">
        <f t="shared" si="2"/>
        <v>552</v>
      </c>
      <c r="U13" s="295">
        <f t="shared" si="2"/>
        <v>0</v>
      </c>
      <c r="V13" s="298">
        <f t="shared" si="2"/>
        <v>286</v>
      </c>
      <c r="W13" s="298">
        <f t="shared" si="2"/>
        <v>0</v>
      </c>
      <c r="X13" s="300">
        <f t="shared" si="2"/>
        <v>212</v>
      </c>
      <c r="Y13" s="104"/>
      <c r="Z13" s="104"/>
      <c r="AA13" s="110">
        <f t="shared" si="1"/>
        <v>1476</v>
      </c>
    </row>
    <row r="14" spans="1:34" ht="13.5" customHeight="1" thickTop="1" x14ac:dyDescent="0.2">
      <c r="A14" s="532" t="s">
        <v>302</v>
      </c>
      <c r="B14" s="533"/>
      <c r="C14" s="534"/>
      <c r="D14" s="54"/>
      <c r="E14" s="55"/>
      <c r="F14" s="125"/>
      <c r="G14" s="126"/>
      <c r="H14" s="315"/>
      <c r="I14" s="311"/>
      <c r="J14" s="127"/>
      <c r="K14" s="128"/>
      <c r="L14" s="302"/>
      <c r="M14" s="130"/>
      <c r="N14" s="130"/>
      <c r="O14" s="129"/>
      <c r="P14" s="102"/>
      <c r="Q14" s="101"/>
      <c r="R14" s="128"/>
      <c r="S14" s="125"/>
      <c r="T14" s="102"/>
      <c r="U14" s="386"/>
      <c r="V14" s="236"/>
      <c r="W14" s="236"/>
      <c r="X14" s="387"/>
      <c r="Y14" s="104"/>
      <c r="Z14" s="104"/>
      <c r="AA14" s="110"/>
    </row>
    <row r="15" spans="1:34" ht="13.5" customHeight="1" x14ac:dyDescent="0.2">
      <c r="A15" s="527" t="s">
        <v>303</v>
      </c>
      <c r="B15" s="56" t="s">
        <v>203</v>
      </c>
      <c r="C15" s="57" t="s">
        <v>186</v>
      </c>
      <c r="D15" s="58" t="s">
        <v>240</v>
      </c>
      <c r="E15" s="58" t="s">
        <v>240</v>
      </c>
      <c r="F15" s="131"/>
      <c r="G15" s="126">
        <f>H15+I15</f>
        <v>98</v>
      </c>
      <c r="H15" s="312"/>
      <c r="I15" s="311">
        <f>K15+L15+M15+N15+O15+P15</f>
        <v>98</v>
      </c>
      <c r="J15" s="127"/>
      <c r="K15" s="68">
        <v>78</v>
      </c>
      <c r="L15" s="68"/>
      <c r="M15" s="68"/>
      <c r="N15" s="68">
        <v>14</v>
      </c>
      <c r="O15" s="68">
        <v>6</v>
      </c>
      <c r="P15" s="69"/>
      <c r="Q15" s="70"/>
      <c r="R15" s="68">
        <v>34</v>
      </c>
      <c r="S15" s="68"/>
      <c r="T15" s="69">
        <v>64</v>
      </c>
      <c r="U15" s="71"/>
      <c r="V15" s="72"/>
      <c r="W15" s="72"/>
      <c r="X15" s="73"/>
      <c r="Y15" s="104"/>
      <c r="Z15" s="104"/>
      <c r="AA15" s="110">
        <f t="shared" ref="AA15:AA64" si="3">Q15+R15+S15+T15+U15+V15+W15+X15</f>
        <v>98</v>
      </c>
    </row>
    <row r="16" spans="1:34" ht="13.5" customHeight="1" x14ac:dyDescent="0.2">
      <c r="A16" s="528"/>
      <c r="B16" s="56" t="s">
        <v>204</v>
      </c>
      <c r="C16" s="57" t="s">
        <v>185</v>
      </c>
      <c r="D16" s="58" t="s">
        <v>143</v>
      </c>
      <c r="E16" s="58" t="s">
        <v>143</v>
      </c>
      <c r="F16" s="131"/>
      <c r="G16" s="126">
        <f t="shared" ref="G16:G33" si="4">H16+I16</f>
        <v>124</v>
      </c>
      <c r="H16" s="312"/>
      <c r="I16" s="311">
        <f t="shared" ref="I16:I33" si="5">K16+L16+M16+N16+O16+P16</f>
        <v>124</v>
      </c>
      <c r="J16" s="127"/>
      <c r="K16" s="68">
        <v>124</v>
      </c>
      <c r="L16" s="68"/>
      <c r="M16" s="68"/>
      <c r="N16" s="68"/>
      <c r="O16" s="68"/>
      <c r="P16" s="69"/>
      <c r="Q16" s="70"/>
      <c r="R16" s="68"/>
      <c r="S16" s="68"/>
      <c r="T16" s="69"/>
      <c r="U16" s="71"/>
      <c r="V16" s="72">
        <v>68</v>
      </c>
      <c r="W16" s="72"/>
      <c r="X16" s="73">
        <v>56</v>
      </c>
      <c r="Y16" s="104"/>
      <c r="Z16" s="104"/>
      <c r="AA16" s="110">
        <f t="shared" si="3"/>
        <v>124</v>
      </c>
    </row>
    <row r="17" spans="1:27" ht="13.5" customHeight="1" x14ac:dyDescent="0.2">
      <c r="A17" s="59" t="s">
        <v>304</v>
      </c>
      <c r="B17" s="56" t="s">
        <v>305</v>
      </c>
      <c r="C17" s="57" t="s">
        <v>184</v>
      </c>
      <c r="D17" s="58" t="s">
        <v>143</v>
      </c>
      <c r="E17" s="58" t="s">
        <v>143</v>
      </c>
      <c r="F17" s="131"/>
      <c r="G17" s="126">
        <f t="shared" si="4"/>
        <v>124</v>
      </c>
      <c r="H17" s="312"/>
      <c r="I17" s="311">
        <f t="shared" si="5"/>
        <v>124</v>
      </c>
      <c r="J17" s="127">
        <f t="shared" ref="J17:J33" si="6">L17</f>
        <v>124</v>
      </c>
      <c r="K17" s="68"/>
      <c r="L17" s="68">
        <v>124</v>
      </c>
      <c r="M17" s="68"/>
      <c r="N17" s="68"/>
      <c r="O17" s="68"/>
      <c r="P17" s="69"/>
      <c r="Q17" s="70"/>
      <c r="R17" s="68">
        <v>34</v>
      </c>
      <c r="S17" s="68"/>
      <c r="T17" s="69">
        <v>90</v>
      </c>
      <c r="U17" s="71"/>
      <c r="V17" s="72"/>
      <c r="W17" s="72"/>
      <c r="X17" s="73"/>
      <c r="Y17" s="104"/>
      <c r="Z17" s="104"/>
      <c r="AA17" s="110">
        <f t="shared" si="3"/>
        <v>124</v>
      </c>
    </row>
    <row r="18" spans="1:27" ht="13.5" customHeight="1" x14ac:dyDescent="0.2">
      <c r="A18" s="527" t="s">
        <v>306</v>
      </c>
      <c r="B18" s="56" t="s">
        <v>307</v>
      </c>
      <c r="C18" s="60" t="s">
        <v>308</v>
      </c>
      <c r="D18" s="58" t="s">
        <v>240</v>
      </c>
      <c r="E18" s="58" t="s">
        <v>240</v>
      </c>
      <c r="F18" s="131"/>
      <c r="G18" s="126">
        <f t="shared" si="4"/>
        <v>336</v>
      </c>
      <c r="H18" s="312"/>
      <c r="I18" s="311">
        <f t="shared" si="5"/>
        <v>336</v>
      </c>
      <c r="J18" s="127">
        <f t="shared" si="6"/>
        <v>110</v>
      </c>
      <c r="K18" s="68">
        <v>210</v>
      </c>
      <c r="L18" s="68">
        <f>L19+L20+L21</f>
        <v>110</v>
      </c>
      <c r="M18" s="68"/>
      <c r="N18" s="68">
        <v>10</v>
      </c>
      <c r="O18" s="68">
        <v>6</v>
      </c>
      <c r="P18" s="69"/>
      <c r="Q18" s="70"/>
      <c r="R18" s="68">
        <v>78</v>
      </c>
      <c r="S18" s="68"/>
      <c r="T18" s="69">
        <v>92</v>
      </c>
      <c r="U18" s="71"/>
      <c r="V18" s="72">
        <v>88</v>
      </c>
      <c r="W18" s="72"/>
      <c r="X18" s="73">
        <v>78</v>
      </c>
      <c r="Y18" s="104"/>
      <c r="Z18" s="104"/>
      <c r="AA18" s="110">
        <f t="shared" si="3"/>
        <v>336</v>
      </c>
    </row>
    <row r="19" spans="1:27" ht="13.5" customHeight="1" x14ac:dyDescent="0.2">
      <c r="A19" s="535"/>
      <c r="B19" s="56" t="s">
        <v>309</v>
      </c>
      <c r="C19" s="60" t="s">
        <v>310</v>
      </c>
      <c r="D19" s="58"/>
      <c r="E19" s="58"/>
      <c r="F19" s="131"/>
      <c r="G19" s="126">
        <f t="shared" si="4"/>
        <v>170</v>
      </c>
      <c r="H19" s="312"/>
      <c r="I19" s="311">
        <f t="shared" si="5"/>
        <v>170</v>
      </c>
      <c r="J19" s="127">
        <f t="shared" si="6"/>
        <v>54</v>
      </c>
      <c r="K19" s="68">
        <v>100</v>
      </c>
      <c r="L19" s="68">
        <v>54</v>
      </c>
      <c r="M19" s="68"/>
      <c r="N19" s="68">
        <v>10</v>
      </c>
      <c r="O19" s="68">
        <v>6</v>
      </c>
      <c r="P19" s="69"/>
      <c r="Q19" s="70"/>
      <c r="R19" s="68">
        <v>48</v>
      </c>
      <c r="S19" s="68"/>
      <c r="T19" s="69">
        <v>36</v>
      </c>
      <c r="U19" s="71"/>
      <c r="V19" s="72">
        <v>40</v>
      </c>
      <c r="W19" s="72"/>
      <c r="X19" s="73">
        <v>46</v>
      </c>
      <c r="Y19" s="104"/>
      <c r="Z19" s="104"/>
      <c r="AA19" s="110">
        <f t="shared" si="3"/>
        <v>170</v>
      </c>
    </row>
    <row r="20" spans="1:27" ht="13.5" customHeight="1" x14ac:dyDescent="0.2">
      <c r="A20" s="535"/>
      <c r="B20" s="56" t="s">
        <v>311</v>
      </c>
      <c r="C20" s="57" t="s">
        <v>312</v>
      </c>
      <c r="D20" s="58"/>
      <c r="E20" s="58"/>
      <c r="F20" s="131"/>
      <c r="G20" s="126">
        <f t="shared" si="4"/>
        <v>124</v>
      </c>
      <c r="H20" s="312"/>
      <c r="I20" s="311">
        <f t="shared" si="5"/>
        <v>124</v>
      </c>
      <c r="J20" s="127">
        <f t="shared" si="6"/>
        <v>42</v>
      </c>
      <c r="K20" s="68">
        <v>82</v>
      </c>
      <c r="L20" s="68">
        <v>42</v>
      </c>
      <c r="M20" s="68"/>
      <c r="N20" s="68"/>
      <c r="O20" s="68"/>
      <c r="P20" s="69"/>
      <c r="Q20" s="70"/>
      <c r="R20" s="68">
        <v>30</v>
      </c>
      <c r="S20" s="68"/>
      <c r="T20" s="69">
        <v>46</v>
      </c>
      <c r="U20" s="71"/>
      <c r="V20" s="72">
        <v>48</v>
      </c>
      <c r="W20" s="72"/>
      <c r="X20" s="73"/>
      <c r="Y20" s="104"/>
      <c r="Z20" s="104"/>
      <c r="AA20" s="110">
        <f t="shared" si="3"/>
        <v>124</v>
      </c>
    </row>
    <row r="21" spans="1:27" ht="13.5" customHeight="1" x14ac:dyDescent="0.2">
      <c r="A21" s="535"/>
      <c r="B21" s="56" t="s">
        <v>313</v>
      </c>
      <c r="C21" s="60" t="s">
        <v>314</v>
      </c>
      <c r="D21" s="58"/>
      <c r="E21" s="58"/>
      <c r="F21" s="131"/>
      <c r="G21" s="126">
        <f t="shared" si="4"/>
        <v>42</v>
      </c>
      <c r="H21" s="312"/>
      <c r="I21" s="311">
        <f t="shared" si="5"/>
        <v>42</v>
      </c>
      <c r="J21" s="127">
        <f t="shared" si="6"/>
        <v>14</v>
      </c>
      <c r="K21" s="68">
        <v>28</v>
      </c>
      <c r="L21" s="68">
        <v>14</v>
      </c>
      <c r="M21" s="68"/>
      <c r="N21" s="68"/>
      <c r="O21" s="68"/>
      <c r="P21" s="69"/>
      <c r="Q21" s="70"/>
      <c r="R21" s="68"/>
      <c r="S21" s="68"/>
      <c r="T21" s="69">
        <v>10</v>
      </c>
      <c r="U21" s="71"/>
      <c r="V21" s="72"/>
      <c r="W21" s="72"/>
      <c r="X21" s="73">
        <v>32</v>
      </c>
      <c r="Y21" s="104"/>
      <c r="Z21" s="104"/>
      <c r="AA21" s="110">
        <f t="shared" si="3"/>
        <v>42</v>
      </c>
    </row>
    <row r="22" spans="1:27" ht="13.5" customHeight="1" x14ac:dyDescent="0.2">
      <c r="A22" s="528"/>
      <c r="B22" s="56" t="s">
        <v>315</v>
      </c>
      <c r="C22" s="57" t="s">
        <v>232</v>
      </c>
      <c r="D22" s="58" t="s">
        <v>240</v>
      </c>
      <c r="E22" s="58" t="s">
        <v>240</v>
      </c>
      <c r="F22" s="131"/>
      <c r="G22" s="126">
        <f t="shared" si="4"/>
        <v>164</v>
      </c>
      <c r="H22" s="312"/>
      <c r="I22" s="311">
        <f t="shared" si="5"/>
        <v>164</v>
      </c>
      <c r="J22" s="127">
        <f t="shared" si="6"/>
        <v>158</v>
      </c>
      <c r="K22" s="68"/>
      <c r="L22" s="68">
        <v>158</v>
      </c>
      <c r="M22" s="68"/>
      <c r="N22" s="68"/>
      <c r="O22" s="68">
        <v>6</v>
      </c>
      <c r="P22" s="69"/>
      <c r="Q22" s="70"/>
      <c r="R22" s="68">
        <v>68</v>
      </c>
      <c r="S22" s="68"/>
      <c r="T22" s="69">
        <v>96</v>
      </c>
      <c r="U22" s="71"/>
      <c r="V22" s="72"/>
      <c r="W22" s="72"/>
      <c r="X22" s="73"/>
      <c r="Y22" s="104"/>
      <c r="Z22" s="104"/>
      <c r="AA22" s="110">
        <f t="shared" si="3"/>
        <v>164</v>
      </c>
    </row>
    <row r="23" spans="1:27" ht="13.5" customHeight="1" x14ac:dyDescent="0.2">
      <c r="A23" s="527" t="s">
        <v>316</v>
      </c>
      <c r="B23" s="56" t="s">
        <v>317</v>
      </c>
      <c r="C23" s="57" t="s">
        <v>181</v>
      </c>
      <c r="D23" s="58" t="s">
        <v>143</v>
      </c>
      <c r="E23" s="58" t="s">
        <v>143</v>
      </c>
      <c r="F23" s="131"/>
      <c r="G23" s="126">
        <f t="shared" si="4"/>
        <v>98</v>
      </c>
      <c r="H23" s="312"/>
      <c r="I23" s="320">
        <f t="shared" si="5"/>
        <v>98</v>
      </c>
      <c r="J23" s="127">
        <f t="shared" si="6"/>
        <v>30</v>
      </c>
      <c r="K23" s="68">
        <v>68</v>
      </c>
      <c r="L23" s="68">
        <v>30</v>
      </c>
      <c r="M23" s="68"/>
      <c r="N23" s="68"/>
      <c r="O23" s="68"/>
      <c r="P23" s="69"/>
      <c r="Q23" s="70"/>
      <c r="R23" s="68">
        <v>34</v>
      </c>
      <c r="S23" s="68"/>
      <c r="T23" s="69">
        <v>64</v>
      </c>
      <c r="U23" s="71"/>
      <c r="V23" s="72"/>
      <c r="W23" s="72"/>
      <c r="X23" s="73"/>
      <c r="Y23" s="104"/>
      <c r="Z23" s="104"/>
      <c r="AA23" s="110">
        <f t="shared" si="3"/>
        <v>98</v>
      </c>
    </row>
    <row r="24" spans="1:27" ht="13.5" customHeight="1" x14ac:dyDescent="0.2">
      <c r="A24" s="535"/>
      <c r="B24" s="56" t="s">
        <v>205</v>
      </c>
      <c r="C24" s="57" t="s">
        <v>233</v>
      </c>
      <c r="D24" s="58" t="s">
        <v>143</v>
      </c>
      <c r="E24" s="58" t="s">
        <v>143</v>
      </c>
      <c r="F24" s="131"/>
      <c r="G24" s="126">
        <f t="shared" si="4"/>
        <v>58</v>
      </c>
      <c r="H24" s="312"/>
      <c r="I24" s="311">
        <f t="shared" si="5"/>
        <v>58</v>
      </c>
      <c r="J24" s="127">
        <f t="shared" si="6"/>
        <v>22</v>
      </c>
      <c r="K24" s="68">
        <v>36</v>
      </c>
      <c r="L24" s="68">
        <v>22</v>
      </c>
      <c r="M24" s="68"/>
      <c r="N24" s="68"/>
      <c r="O24" s="68"/>
      <c r="P24" s="69"/>
      <c r="Q24" s="70"/>
      <c r="R24" s="68">
        <v>34</v>
      </c>
      <c r="S24" s="68"/>
      <c r="T24" s="69">
        <v>24</v>
      </c>
      <c r="U24" s="71"/>
      <c r="V24" s="72"/>
      <c r="W24" s="72"/>
      <c r="X24" s="73"/>
      <c r="Y24" s="104"/>
      <c r="Z24" s="104"/>
      <c r="AA24" s="110">
        <f t="shared" si="3"/>
        <v>58</v>
      </c>
    </row>
    <row r="25" spans="1:27" ht="13.5" customHeight="1" x14ac:dyDescent="0.2">
      <c r="A25" s="528"/>
      <c r="B25" s="56" t="s">
        <v>206</v>
      </c>
      <c r="C25" s="57" t="s">
        <v>234</v>
      </c>
      <c r="D25" s="58" t="s">
        <v>143</v>
      </c>
      <c r="E25" s="58" t="s">
        <v>143</v>
      </c>
      <c r="F25" s="131"/>
      <c r="G25" s="126">
        <f t="shared" si="4"/>
        <v>42</v>
      </c>
      <c r="H25" s="312"/>
      <c r="I25" s="311">
        <f t="shared" si="5"/>
        <v>42</v>
      </c>
      <c r="J25" s="127"/>
      <c r="K25" s="68">
        <v>42</v>
      </c>
      <c r="L25" s="68"/>
      <c r="M25" s="68"/>
      <c r="N25" s="68"/>
      <c r="O25" s="68"/>
      <c r="P25" s="69"/>
      <c r="Q25" s="70"/>
      <c r="R25" s="68"/>
      <c r="S25" s="68"/>
      <c r="T25" s="69"/>
      <c r="U25" s="71"/>
      <c r="V25" s="72"/>
      <c r="W25" s="72"/>
      <c r="X25" s="73">
        <v>42</v>
      </c>
      <c r="Y25" s="104"/>
      <c r="Z25" s="104"/>
      <c r="AA25" s="110">
        <f t="shared" si="3"/>
        <v>42</v>
      </c>
    </row>
    <row r="26" spans="1:27" ht="13.5" customHeight="1" thickBot="1" x14ac:dyDescent="0.25">
      <c r="A26" s="527" t="s">
        <v>318</v>
      </c>
      <c r="B26" s="56" t="s">
        <v>207</v>
      </c>
      <c r="C26" s="57" t="s">
        <v>183</v>
      </c>
      <c r="D26" s="58" t="s">
        <v>143</v>
      </c>
      <c r="E26" s="58" t="s">
        <v>143</v>
      </c>
      <c r="F26" s="103"/>
      <c r="G26" s="126">
        <f t="shared" si="4"/>
        <v>82</v>
      </c>
      <c r="H26" s="317"/>
      <c r="I26" s="311">
        <f t="shared" si="5"/>
        <v>82</v>
      </c>
      <c r="J26" s="127"/>
      <c r="K26" s="68">
        <v>82</v>
      </c>
      <c r="L26" s="68"/>
      <c r="M26" s="68"/>
      <c r="N26" s="68"/>
      <c r="O26" s="68"/>
      <c r="P26" s="69"/>
      <c r="Q26" s="70"/>
      <c r="R26" s="68">
        <v>34</v>
      </c>
      <c r="S26" s="68"/>
      <c r="T26" s="69">
        <v>48</v>
      </c>
      <c r="U26" s="71"/>
      <c r="V26" s="72"/>
      <c r="W26" s="72"/>
      <c r="X26" s="73"/>
      <c r="Y26" s="104"/>
      <c r="Z26" s="104"/>
      <c r="AA26" s="110">
        <f t="shared" si="3"/>
        <v>82</v>
      </c>
    </row>
    <row r="27" spans="1:27" ht="13.5" customHeight="1" x14ac:dyDescent="0.2">
      <c r="A27" s="535"/>
      <c r="B27" s="56" t="s">
        <v>208</v>
      </c>
      <c r="C27" s="57" t="s">
        <v>319</v>
      </c>
      <c r="D27" s="58" t="s">
        <v>143</v>
      </c>
      <c r="E27" s="58" t="s">
        <v>143</v>
      </c>
      <c r="F27" s="125"/>
      <c r="G27" s="126">
        <f t="shared" si="4"/>
        <v>82</v>
      </c>
      <c r="H27" s="312"/>
      <c r="I27" s="311">
        <f t="shared" si="5"/>
        <v>82</v>
      </c>
      <c r="J27" s="127"/>
      <c r="K27" s="68">
        <v>82</v>
      </c>
      <c r="L27" s="68"/>
      <c r="M27" s="68"/>
      <c r="N27" s="68"/>
      <c r="O27" s="68"/>
      <c r="P27" s="69"/>
      <c r="Q27" s="70"/>
      <c r="R27" s="68"/>
      <c r="S27" s="68"/>
      <c r="T27" s="69"/>
      <c r="U27" s="71"/>
      <c r="V27" s="72">
        <v>46</v>
      </c>
      <c r="W27" s="72"/>
      <c r="X27" s="73">
        <v>36</v>
      </c>
      <c r="Y27" s="104"/>
      <c r="Z27" s="104"/>
      <c r="AA27" s="110">
        <f t="shared" si="3"/>
        <v>82</v>
      </c>
    </row>
    <row r="28" spans="1:27" ht="13.5" customHeight="1" x14ac:dyDescent="0.2">
      <c r="A28" s="528"/>
      <c r="B28" s="56" t="s">
        <v>209</v>
      </c>
      <c r="C28" s="57" t="s">
        <v>235</v>
      </c>
      <c r="D28" s="58" t="s">
        <v>143</v>
      </c>
      <c r="E28" s="58" t="s">
        <v>143</v>
      </c>
      <c r="F28" s="131"/>
      <c r="G28" s="126">
        <f t="shared" si="4"/>
        <v>42</v>
      </c>
      <c r="H28" s="312"/>
      <c r="I28" s="311">
        <f t="shared" si="5"/>
        <v>42</v>
      </c>
      <c r="J28" s="127"/>
      <c r="K28" s="68">
        <v>42</v>
      </c>
      <c r="L28" s="68"/>
      <c r="M28" s="68"/>
      <c r="N28" s="68"/>
      <c r="O28" s="68"/>
      <c r="P28" s="69"/>
      <c r="Q28" s="70"/>
      <c r="R28" s="68"/>
      <c r="S28" s="68"/>
      <c r="T28" s="69"/>
      <c r="U28" s="71"/>
      <c r="V28" s="72">
        <v>42</v>
      </c>
      <c r="W28" s="72"/>
      <c r="X28" s="73"/>
      <c r="Y28" s="104"/>
      <c r="Z28" s="104"/>
      <c r="AA28" s="110">
        <f t="shared" si="3"/>
        <v>42</v>
      </c>
    </row>
    <row r="29" spans="1:27" ht="13.5" customHeight="1" thickBot="1" x14ac:dyDescent="0.25">
      <c r="A29" s="527" t="s">
        <v>320</v>
      </c>
      <c r="B29" s="56" t="s">
        <v>236</v>
      </c>
      <c r="C29" s="57" t="s">
        <v>178</v>
      </c>
      <c r="D29" s="58" t="s">
        <v>143</v>
      </c>
      <c r="E29" s="58" t="s">
        <v>143</v>
      </c>
      <c r="F29" s="103"/>
      <c r="G29" s="126">
        <f t="shared" si="4"/>
        <v>82</v>
      </c>
      <c r="H29" s="198"/>
      <c r="I29" s="311">
        <f t="shared" si="5"/>
        <v>82</v>
      </c>
      <c r="J29" s="127">
        <f t="shared" si="6"/>
        <v>80</v>
      </c>
      <c r="K29" s="68">
        <v>2</v>
      </c>
      <c r="L29" s="68">
        <v>80</v>
      </c>
      <c r="M29" s="68"/>
      <c r="N29" s="68"/>
      <c r="O29" s="68"/>
      <c r="P29" s="69"/>
      <c r="Q29" s="70"/>
      <c r="R29" s="68">
        <v>34</v>
      </c>
      <c r="S29" s="68"/>
      <c r="T29" s="69">
        <v>48</v>
      </c>
      <c r="U29" s="71"/>
      <c r="V29" s="72"/>
      <c r="W29" s="72"/>
      <c r="X29" s="73"/>
      <c r="Y29" s="104"/>
      <c r="Z29" s="104"/>
      <c r="AA29" s="110">
        <f t="shared" si="3"/>
        <v>82</v>
      </c>
    </row>
    <row r="30" spans="1:27" ht="13.5" customHeight="1" x14ac:dyDescent="0.2">
      <c r="A30" s="528"/>
      <c r="B30" s="56" t="s">
        <v>237</v>
      </c>
      <c r="C30" s="60" t="s">
        <v>321</v>
      </c>
      <c r="D30" s="58" t="s">
        <v>143</v>
      </c>
      <c r="E30" s="58" t="s">
        <v>143</v>
      </c>
      <c r="F30" s="131"/>
      <c r="G30" s="126">
        <f t="shared" si="4"/>
        <v>60</v>
      </c>
      <c r="H30" s="315"/>
      <c r="I30" s="311">
        <f t="shared" si="5"/>
        <v>60</v>
      </c>
      <c r="J30" s="127">
        <f t="shared" si="6"/>
        <v>24</v>
      </c>
      <c r="K30" s="68">
        <v>36</v>
      </c>
      <c r="L30" s="68">
        <v>24</v>
      </c>
      <c r="M30" s="68"/>
      <c r="N30" s="68"/>
      <c r="O30" s="68"/>
      <c r="P30" s="69"/>
      <c r="Q30" s="70"/>
      <c r="R30" s="68">
        <v>34</v>
      </c>
      <c r="S30" s="68"/>
      <c r="T30" s="69">
        <v>26</v>
      </c>
      <c r="U30" s="71"/>
      <c r="V30" s="72"/>
      <c r="W30" s="72"/>
      <c r="X30" s="73"/>
      <c r="Y30" s="104"/>
      <c r="Z30" s="104"/>
      <c r="AA30" s="110">
        <f t="shared" si="3"/>
        <v>60</v>
      </c>
    </row>
    <row r="31" spans="1:27" ht="13.5" customHeight="1" x14ac:dyDescent="0.2">
      <c r="A31" s="61"/>
      <c r="B31" s="56" t="s">
        <v>322</v>
      </c>
      <c r="C31" s="60" t="s">
        <v>323</v>
      </c>
      <c r="D31" s="62" t="s">
        <v>324</v>
      </c>
      <c r="E31" s="62" t="s">
        <v>324</v>
      </c>
      <c r="F31" s="131"/>
      <c r="G31" s="126">
        <f t="shared" si="4"/>
        <v>42</v>
      </c>
      <c r="H31" s="198"/>
      <c r="I31" s="311">
        <f t="shared" si="5"/>
        <v>42</v>
      </c>
      <c r="J31" s="127">
        <f t="shared" si="6"/>
        <v>24</v>
      </c>
      <c r="K31" s="68">
        <v>18</v>
      </c>
      <c r="L31" s="68">
        <v>24</v>
      </c>
      <c r="M31" s="68"/>
      <c r="N31" s="68"/>
      <c r="O31" s="68"/>
      <c r="P31" s="69"/>
      <c r="Q31" s="70"/>
      <c r="R31" s="68"/>
      <c r="S31" s="68"/>
      <c r="T31" s="69"/>
      <c r="U31" s="71"/>
      <c r="V31" s="72">
        <v>42</v>
      </c>
      <c r="W31" s="72"/>
      <c r="X31" s="73"/>
      <c r="Y31" s="104"/>
      <c r="Z31" s="104"/>
      <c r="AA31" s="110">
        <f t="shared" si="3"/>
        <v>42</v>
      </c>
    </row>
    <row r="32" spans="1:27" ht="15" customHeight="1" x14ac:dyDescent="0.2">
      <c r="A32" s="529" t="s">
        <v>325</v>
      </c>
      <c r="B32" s="530"/>
      <c r="C32" s="531"/>
      <c r="D32" s="58"/>
      <c r="E32" s="63"/>
      <c r="F32" s="131"/>
      <c r="G32" s="126"/>
      <c r="H32" s="312"/>
      <c r="I32" s="311"/>
      <c r="J32" s="127"/>
      <c r="K32" s="68"/>
      <c r="L32" s="68"/>
      <c r="M32" s="68"/>
      <c r="N32" s="68"/>
      <c r="O32" s="68"/>
      <c r="P32" s="69"/>
      <c r="Q32" s="70"/>
      <c r="R32" s="68"/>
      <c r="S32" s="68"/>
      <c r="T32" s="69"/>
      <c r="U32" s="71"/>
      <c r="V32" s="72"/>
      <c r="W32" s="72"/>
      <c r="X32" s="73"/>
      <c r="Y32" s="104"/>
      <c r="Z32" s="104"/>
      <c r="AA32" s="110">
        <f t="shared" si="3"/>
        <v>0</v>
      </c>
    </row>
    <row r="33" spans="1:27" ht="13.5" customHeight="1" thickBot="1" x14ac:dyDescent="0.25">
      <c r="A33" s="64"/>
      <c r="B33" s="65" t="s">
        <v>238</v>
      </c>
      <c r="C33" s="66" t="s">
        <v>239</v>
      </c>
      <c r="D33" s="67" t="s">
        <v>324</v>
      </c>
      <c r="E33" s="67" t="s">
        <v>324</v>
      </c>
      <c r="F33" s="74"/>
      <c r="G33" s="358">
        <f t="shared" si="4"/>
        <v>42</v>
      </c>
      <c r="H33" s="318"/>
      <c r="I33" s="359">
        <f t="shared" si="5"/>
        <v>42</v>
      </c>
      <c r="J33" s="360">
        <f t="shared" si="6"/>
        <v>22</v>
      </c>
      <c r="K33" s="74">
        <v>20</v>
      </c>
      <c r="L33" s="74">
        <v>22</v>
      </c>
      <c r="M33" s="74"/>
      <c r="N33" s="75"/>
      <c r="O33" s="76"/>
      <c r="P33" s="77"/>
      <c r="Q33" s="74"/>
      <c r="R33" s="74">
        <v>42</v>
      </c>
      <c r="S33" s="176"/>
      <c r="T33" s="77"/>
      <c r="U33" s="78"/>
      <c r="V33" s="79"/>
      <c r="W33" s="80"/>
      <c r="X33" s="81"/>
      <c r="Y33" s="104"/>
      <c r="Z33" s="104"/>
      <c r="AA33" s="110">
        <f t="shared" si="3"/>
        <v>42</v>
      </c>
    </row>
    <row r="34" spans="1:27" ht="13.5" customHeight="1" thickTop="1" thickBot="1" x14ac:dyDescent="0.25">
      <c r="A34" s="292"/>
      <c r="B34" s="223" t="s">
        <v>330</v>
      </c>
      <c r="C34" s="224" t="s">
        <v>331</v>
      </c>
      <c r="D34" s="225"/>
      <c r="E34" s="226"/>
      <c r="F34" s="227"/>
      <c r="G34" s="362">
        <f>G35+G36+G37+G38+G39+G40</f>
        <v>220</v>
      </c>
      <c r="H34" s="363">
        <f t="shared" ref="H34:X34" si="7">H35+H36+H37+H38+H39+H40</f>
        <v>12</v>
      </c>
      <c r="I34" s="364">
        <f t="shared" si="7"/>
        <v>208</v>
      </c>
      <c r="J34" s="365">
        <f t="shared" si="7"/>
        <v>136</v>
      </c>
      <c r="K34" s="365">
        <f t="shared" si="7"/>
        <v>72</v>
      </c>
      <c r="L34" s="365">
        <f t="shared" si="7"/>
        <v>136</v>
      </c>
      <c r="M34" s="365">
        <f t="shared" si="7"/>
        <v>0</v>
      </c>
      <c r="N34" s="365">
        <f t="shared" si="7"/>
        <v>0</v>
      </c>
      <c r="O34" s="365">
        <f t="shared" si="7"/>
        <v>0</v>
      </c>
      <c r="P34" s="366">
        <f t="shared" si="7"/>
        <v>0</v>
      </c>
      <c r="Q34" s="365">
        <f t="shared" si="7"/>
        <v>0</v>
      </c>
      <c r="R34" s="365">
        <f t="shared" si="7"/>
        <v>0</v>
      </c>
      <c r="S34" s="365">
        <f t="shared" si="7"/>
        <v>0</v>
      </c>
      <c r="T34" s="366">
        <f t="shared" si="7"/>
        <v>0</v>
      </c>
      <c r="U34" s="365">
        <f t="shared" si="7"/>
        <v>10</v>
      </c>
      <c r="V34" s="365">
        <f t="shared" si="7"/>
        <v>172</v>
      </c>
      <c r="W34" s="365">
        <f t="shared" si="7"/>
        <v>2</v>
      </c>
      <c r="X34" s="365">
        <f t="shared" si="7"/>
        <v>36</v>
      </c>
      <c r="Y34" s="104"/>
      <c r="Z34" s="104"/>
      <c r="AA34" s="110">
        <f t="shared" si="3"/>
        <v>220</v>
      </c>
    </row>
    <row r="35" spans="1:27" ht="13.5" customHeight="1" thickTop="1" x14ac:dyDescent="0.2">
      <c r="A35" s="235"/>
      <c r="B35" s="230" t="s">
        <v>332</v>
      </c>
      <c r="C35" s="231" t="s">
        <v>333</v>
      </c>
      <c r="D35" s="232"/>
      <c r="E35" s="240" t="s">
        <v>143</v>
      </c>
      <c r="F35" s="106"/>
      <c r="G35" s="361">
        <f>H35+I35</f>
        <v>36</v>
      </c>
      <c r="H35" s="315">
        <v>2</v>
      </c>
      <c r="I35" s="311">
        <f>K35+L35+M35+N35+O35+P35</f>
        <v>34</v>
      </c>
      <c r="J35" s="127">
        <f>L35</f>
        <v>10</v>
      </c>
      <c r="K35" s="106">
        <v>24</v>
      </c>
      <c r="L35" s="106">
        <v>10</v>
      </c>
      <c r="M35" s="106"/>
      <c r="N35" s="121"/>
      <c r="O35" s="104"/>
      <c r="P35" s="122"/>
      <c r="Q35" s="106"/>
      <c r="R35" s="106"/>
      <c r="S35" s="162"/>
      <c r="T35" s="122"/>
      <c r="U35" s="229">
        <v>2</v>
      </c>
      <c r="V35" s="233">
        <v>34</v>
      </c>
      <c r="W35" s="234"/>
      <c r="X35" s="229"/>
      <c r="Y35" s="104"/>
      <c r="Z35" s="104"/>
      <c r="AA35" s="110">
        <f t="shared" si="3"/>
        <v>36</v>
      </c>
    </row>
    <row r="36" spans="1:27" ht="23.25" customHeight="1" x14ac:dyDescent="0.2">
      <c r="A36" s="89"/>
      <c r="B36" s="56" t="s">
        <v>335</v>
      </c>
      <c r="C36" s="239" t="s">
        <v>334</v>
      </c>
      <c r="D36" s="237"/>
      <c r="E36" s="241" t="s">
        <v>143</v>
      </c>
      <c r="F36" s="68"/>
      <c r="G36" s="238">
        <f t="shared" ref="G36:G40" si="8">H36+I36</f>
        <v>36</v>
      </c>
      <c r="H36" s="312">
        <v>2</v>
      </c>
      <c r="I36" s="324">
        <f t="shared" ref="I36:I40" si="9">K36+L36+M36+N36+O36+P36</f>
        <v>34</v>
      </c>
      <c r="J36" s="319">
        <f t="shared" ref="J36:J40" si="10">L36</f>
        <v>34</v>
      </c>
      <c r="K36" s="68"/>
      <c r="L36" s="68">
        <v>34</v>
      </c>
      <c r="M36" s="68"/>
      <c r="N36" s="68"/>
      <c r="O36" s="68"/>
      <c r="P36" s="69"/>
      <c r="Q36" s="70"/>
      <c r="R36" s="68"/>
      <c r="S36" s="68"/>
      <c r="T36" s="69"/>
      <c r="U36" s="71">
        <v>2</v>
      </c>
      <c r="V36" s="72">
        <v>34</v>
      </c>
      <c r="W36" s="72"/>
      <c r="X36" s="72"/>
      <c r="Y36" s="104"/>
      <c r="Z36" s="104"/>
      <c r="AA36" s="110">
        <f t="shared" si="3"/>
        <v>36</v>
      </c>
    </row>
    <row r="37" spans="1:27" ht="13.5" customHeight="1" x14ac:dyDescent="0.2">
      <c r="A37" s="89"/>
      <c r="B37" s="56" t="s">
        <v>336</v>
      </c>
      <c r="C37" s="61" t="s">
        <v>5</v>
      </c>
      <c r="D37" s="237"/>
      <c r="E37" s="241" t="s">
        <v>143</v>
      </c>
      <c r="F37" s="68"/>
      <c r="G37" s="238">
        <f t="shared" si="8"/>
        <v>38</v>
      </c>
      <c r="H37" s="312">
        <v>2</v>
      </c>
      <c r="I37" s="324">
        <f t="shared" si="9"/>
        <v>36</v>
      </c>
      <c r="J37" s="319">
        <f t="shared" si="10"/>
        <v>26</v>
      </c>
      <c r="K37" s="68">
        <v>10</v>
      </c>
      <c r="L37" s="68">
        <v>26</v>
      </c>
      <c r="M37" s="68"/>
      <c r="N37" s="68"/>
      <c r="O37" s="68"/>
      <c r="P37" s="69"/>
      <c r="Q37" s="70"/>
      <c r="R37" s="68"/>
      <c r="S37" s="68"/>
      <c r="T37" s="69"/>
      <c r="U37" s="71"/>
      <c r="V37" s="72"/>
      <c r="W37" s="72">
        <v>2</v>
      </c>
      <c r="X37" s="72">
        <v>36</v>
      </c>
      <c r="Y37" s="104"/>
      <c r="Z37" s="104"/>
      <c r="AA37" s="110">
        <f t="shared" si="3"/>
        <v>38</v>
      </c>
    </row>
    <row r="38" spans="1:27" ht="13.5" customHeight="1" x14ac:dyDescent="0.2">
      <c r="A38" s="89"/>
      <c r="B38" s="56" t="s">
        <v>339</v>
      </c>
      <c r="C38" s="61" t="s">
        <v>178</v>
      </c>
      <c r="D38" s="237"/>
      <c r="E38" s="241" t="s">
        <v>143</v>
      </c>
      <c r="F38" s="68"/>
      <c r="G38" s="238">
        <f t="shared" si="8"/>
        <v>36</v>
      </c>
      <c r="H38" s="312">
        <v>2</v>
      </c>
      <c r="I38" s="324">
        <f t="shared" si="9"/>
        <v>34</v>
      </c>
      <c r="J38" s="319">
        <f t="shared" si="10"/>
        <v>32</v>
      </c>
      <c r="K38" s="68">
        <v>2</v>
      </c>
      <c r="L38" s="68">
        <v>32</v>
      </c>
      <c r="M38" s="68"/>
      <c r="N38" s="68"/>
      <c r="O38" s="68"/>
      <c r="P38" s="69"/>
      <c r="Q38" s="70"/>
      <c r="R38" s="68"/>
      <c r="S38" s="68"/>
      <c r="T38" s="69"/>
      <c r="U38" s="71">
        <v>2</v>
      </c>
      <c r="V38" s="72">
        <v>34</v>
      </c>
      <c r="W38" s="72"/>
      <c r="X38" s="236"/>
      <c r="Y38" s="104"/>
      <c r="Z38" s="104"/>
      <c r="AA38" s="110">
        <f t="shared" si="3"/>
        <v>36</v>
      </c>
    </row>
    <row r="39" spans="1:27" ht="21" customHeight="1" x14ac:dyDescent="0.2">
      <c r="A39" s="89"/>
      <c r="B39" s="56" t="s">
        <v>340</v>
      </c>
      <c r="C39" s="61" t="s">
        <v>337</v>
      </c>
      <c r="D39" s="237"/>
      <c r="E39" s="242" t="s">
        <v>324</v>
      </c>
      <c r="F39" s="68"/>
      <c r="G39" s="238">
        <f t="shared" si="8"/>
        <v>36</v>
      </c>
      <c r="H39" s="312">
        <v>2</v>
      </c>
      <c r="I39" s="324">
        <f t="shared" si="9"/>
        <v>34</v>
      </c>
      <c r="J39" s="319">
        <f t="shared" si="10"/>
        <v>14</v>
      </c>
      <c r="K39" s="68">
        <v>20</v>
      </c>
      <c r="L39" s="68">
        <v>14</v>
      </c>
      <c r="M39" s="68"/>
      <c r="N39" s="68"/>
      <c r="O39" s="68"/>
      <c r="P39" s="69"/>
      <c r="Q39" s="70"/>
      <c r="R39" s="68"/>
      <c r="S39" s="68"/>
      <c r="T39" s="69"/>
      <c r="U39" s="71">
        <v>2</v>
      </c>
      <c r="V39" s="72">
        <v>34</v>
      </c>
      <c r="W39" s="72"/>
      <c r="X39" s="236"/>
      <c r="Y39" s="104"/>
      <c r="Z39" s="104"/>
      <c r="AA39" s="110">
        <f t="shared" si="3"/>
        <v>36</v>
      </c>
    </row>
    <row r="40" spans="1:27" ht="25.5" customHeight="1" thickBot="1" x14ac:dyDescent="0.25">
      <c r="A40" s="235"/>
      <c r="B40" s="216" t="s">
        <v>341</v>
      </c>
      <c r="C40" s="217" t="s">
        <v>338</v>
      </c>
      <c r="D40" s="218"/>
      <c r="E40" s="243" t="s">
        <v>324</v>
      </c>
      <c r="F40" s="184"/>
      <c r="G40" s="282">
        <f t="shared" si="8"/>
        <v>38</v>
      </c>
      <c r="H40" s="321">
        <v>2</v>
      </c>
      <c r="I40" s="328">
        <f t="shared" si="9"/>
        <v>36</v>
      </c>
      <c r="J40" s="323">
        <f t="shared" si="10"/>
        <v>20</v>
      </c>
      <c r="K40" s="184">
        <v>16</v>
      </c>
      <c r="L40" s="184">
        <v>20</v>
      </c>
      <c r="M40" s="184"/>
      <c r="N40" s="185"/>
      <c r="O40" s="183"/>
      <c r="P40" s="219"/>
      <c r="Q40" s="184"/>
      <c r="R40" s="184"/>
      <c r="S40" s="182"/>
      <c r="T40" s="219"/>
      <c r="U40" s="220">
        <v>2</v>
      </c>
      <c r="V40" s="221">
        <v>36</v>
      </c>
      <c r="W40" s="222"/>
      <c r="X40" s="233"/>
      <c r="Y40" s="104"/>
      <c r="Z40" s="104"/>
      <c r="AA40" s="110">
        <f t="shared" si="3"/>
        <v>38</v>
      </c>
    </row>
    <row r="41" spans="1:27" ht="25.5" customHeight="1" thickTop="1" thickBot="1" x14ac:dyDescent="0.25">
      <c r="A41" s="280"/>
      <c r="B41" s="133" t="s">
        <v>179</v>
      </c>
      <c r="C41" s="134" t="s">
        <v>142</v>
      </c>
      <c r="D41" s="135"/>
      <c r="E41" s="136"/>
      <c r="F41" s="133"/>
      <c r="G41" s="276">
        <f>G42+G43+G44+G45+G46+G47</f>
        <v>232</v>
      </c>
      <c r="H41" s="276">
        <f>H42+H43+H44+H45+H46+H47</f>
        <v>8</v>
      </c>
      <c r="I41" s="276">
        <f t="shared" ref="I41:O41" si="11">I42+I43+I44+I45+I46+I47</f>
        <v>224</v>
      </c>
      <c r="J41" s="276">
        <f t="shared" si="11"/>
        <v>86</v>
      </c>
      <c r="K41" s="276">
        <f t="shared" si="11"/>
        <v>132</v>
      </c>
      <c r="L41" s="276">
        <f t="shared" si="11"/>
        <v>86</v>
      </c>
      <c r="M41" s="276">
        <f t="shared" si="11"/>
        <v>0</v>
      </c>
      <c r="N41" s="276">
        <f t="shared" si="11"/>
        <v>0</v>
      </c>
      <c r="O41" s="276">
        <f t="shared" si="11"/>
        <v>6</v>
      </c>
      <c r="P41" s="357">
        <f t="shared" ref="P41:X41" si="12">P42+P43+P44+P45+P46+P47</f>
        <v>0</v>
      </c>
      <c r="Q41" s="227">
        <f t="shared" si="12"/>
        <v>0</v>
      </c>
      <c r="R41" s="228">
        <f t="shared" si="12"/>
        <v>0</v>
      </c>
      <c r="S41" s="228">
        <f t="shared" si="12"/>
        <v>6</v>
      </c>
      <c r="T41" s="357">
        <f t="shared" si="12"/>
        <v>154</v>
      </c>
      <c r="U41" s="227">
        <f t="shared" si="12"/>
        <v>2</v>
      </c>
      <c r="V41" s="228">
        <f t="shared" si="12"/>
        <v>34</v>
      </c>
      <c r="W41" s="228">
        <f t="shared" si="12"/>
        <v>0</v>
      </c>
      <c r="X41" s="276">
        <f t="shared" si="12"/>
        <v>36</v>
      </c>
      <c r="Y41" s="137">
        <f>SUM(Y42:Y47)</f>
        <v>0</v>
      </c>
      <c r="Z41" s="137"/>
      <c r="AA41" s="110">
        <f t="shared" si="3"/>
        <v>232</v>
      </c>
    </row>
    <row r="42" spans="1:27" ht="16.5" customHeight="1" thickTop="1" x14ac:dyDescent="0.2">
      <c r="A42" s="281"/>
      <c r="B42" s="138" t="s">
        <v>6</v>
      </c>
      <c r="C42" s="139" t="s">
        <v>342</v>
      </c>
      <c r="D42" s="140"/>
      <c r="E42" s="171" t="s">
        <v>240</v>
      </c>
      <c r="F42" s="140"/>
      <c r="G42" s="128">
        <f>H42+I42</f>
        <v>48</v>
      </c>
      <c r="H42" s="327">
        <v>2</v>
      </c>
      <c r="I42" s="326">
        <f>K42+L42+M42+N42+O42+P42</f>
        <v>46</v>
      </c>
      <c r="J42" s="101">
        <f>L42</f>
        <v>10</v>
      </c>
      <c r="K42" s="128">
        <v>30</v>
      </c>
      <c r="L42" s="125">
        <v>10</v>
      </c>
      <c r="M42" s="125"/>
      <c r="N42" s="125"/>
      <c r="O42" s="128">
        <v>6</v>
      </c>
      <c r="P42" s="102"/>
      <c r="Q42" s="101"/>
      <c r="R42" s="128"/>
      <c r="S42" s="125">
        <v>2</v>
      </c>
      <c r="T42" s="102">
        <v>46</v>
      </c>
      <c r="U42" s="386"/>
      <c r="V42" s="236"/>
      <c r="W42" s="236"/>
      <c r="X42" s="387"/>
      <c r="Y42" s="87"/>
      <c r="Z42" s="87"/>
      <c r="AA42" s="110">
        <f t="shared" si="3"/>
        <v>48</v>
      </c>
    </row>
    <row r="43" spans="1:27" ht="17.25" customHeight="1" x14ac:dyDescent="0.2">
      <c r="A43" s="89"/>
      <c r="B43" s="141" t="s">
        <v>7</v>
      </c>
      <c r="C43" s="142" t="s">
        <v>343</v>
      </c>
      <c r="D43" s="96"/>
      <c r="E43" s="143" t="s">
        <v>143</v>
      </c>
      <c r="F43" s="96"/>
      <c r="G43" s="128">
        <f t="shared" ref="G43:G47" si="13">H43+I43</f>
        <v>38</v>
      </c>
      <c r="H43" s="312">
        <v>2</v>
      </c>
      <c r="I43" s="326">
        <f t="shared" ref="I43:I47" si="14">K43+L43+M43+N43+O43+P43</f>
        <v>36</v>
      </c>
      <c r="J43" s="101">
        <f t="shared" ref="J43:J47" si="15">L43</f>
        <v>14</v>
      </c>
      <c r="K43" s="68">
        <v>22</v>
      </c>
      <c r="L43" s="131">
        <v>14</v>
      </c>
      <c r="M43" s="131"/>
      <c r="N43" s="131"/>
      <c r="O43" s="68"/>
      <c r="P43" s="69"/>
      <c r="Q43" s="70"/>
      <c r="R43" s="68"/>
      <c r="S43" s="131">
        <v>2</v>
      </c>
      <c r="T43" s="69">
        <v>36</v>
      </c>
      <c r="U43" s="71"/>
      <c r="V43" s="72"/>
      <c r="W43" s="72"/>
      <c r="X43" s="73"/>
      <c r="Y43" s="87"/>
      <c r="Z43" s="87"/>
      <c r="AA43" s="110">
        <f t="shared" si="3"/>
        <v>38</v>
      </c>
    </row>
    <row r="44" spans="1:27" ht="24.75" customHeight="1" x14ac:dyDescent="0.2">
      <c r="A44" s="89"/>
      <c r="B44" s="141" t="s">
        <v>8</v>
      </c>
      <c r="C44" s="142" t="s">
        <v>344</v>
      </c>
      <c r="D44" s="96"/>
      <c r="E44" s="143" t="s">
        <v>143</v>
      </c>
      <c r="F44" s="96"/>
      <c r="G44" s="128">
        <f t="shared" si="13"/>
        <v>38</v>
      </c>
      <c r="H44" s="312">
        <v>2</v>
      </c>
      <c r="I44" s="326">
        <f t="shared" si="14"/>
        <v>36</v>
      </c>
      <c r="J44" s="101">
        <f t="shared" si="15"/>
        <v>18</v>
      </c>
      <c r="K44" s="68">
        <v>18</v>
      </c>
      <c r="L44" s="131">
        <v>18</v>
      </c>
      <c r="M44" s="131"/>
      <c r="N44" s="131"/>
      <c r="O44" s="68"/>
      <c r="P44" s="69"/>
      <c r="Q44" s="70"/>
      <c r="R44" s="68"/>
      <c r="S44" s="131">
        <v>2</v>
      </c>
      <c r="T44" s="69">
        <v>36</v>
      </c>
      <c r="U44" s="71"/>
      <c r="V44" s="72"/>
      <c r="W44" s="72"/>
      <c r="X44" s="73"/>
      <c r="Y44" s="87"/>
      <c r="Z44" s="87"/>
      <c r="AA44" s="110">
        <f t="shared" si="3"/>
        <v>38</v>
      </c>
    </row>
    <row r="45" spans="1:27" ht="17.5" customHeight="1" x14ac:dyDescent="0.2">
      <c r="A45" s="89"/>
      <c r="B45" s="511" t="s">
        <v>407</v>
      </c>
      <c r="C45" s="512" t="s">
        <v>409</v>
      </c>
      <c r="D45" s="97" t="s">
        <v>143</v>
      </c>
      <c r="E45" s="510" t="s">
        <v>143</v>
      </c>
      <c r="F45" s="96"/>
      <c r="G45" s="128">
        <f t="shared" si="13"/>
        <v>36</v>
      </c>
      <c r="H45" s="312"/>
      <c r="I45" s="326">
        <f t="shared" si="14"/>
        <v>36</v>
      </c>
      <c r="J45" s="101">
        <f t="shared" si="15"/>
        <v>10</v>
      </c>
      <c r="K45" s="68">
        <v>26</v>
      </c>
      <c r="L45" s="131">
        <v>10</v>
      </c>
      <c r="M45" s="131"/>
      <c r="N45" s="131"/>
      <c r="O45" s="68"/>
      <c r="P45" s="69"/>
      <c r="Q45" s="70"/>
      <c r="R45" s="68"/>
      <c r="S45" s="131"/>
      <c r="T45" s="69"/>
      <c r="U45" s="71"/>
      <c r="V45" s="72"/>
      <c r="W45" s="72"/>
      <c r="X45" s="73">
        <v>36</v>
      </c>
      <c r="Y45" s="87"/>
      <c r="Z45" s="87"/>
      <c r="AA45" s="110"/>
    </row>
    <row r="46" spans="1:27" ht="35.5" customHeight="1" x14ac:dyDescent="0.2">
      <c r="A46" s="89"/>
      <c r="B46" s="244" t="s">
        <v>156</v>
      </c>
      <c r="C46" s="245" t="s">
        <v>379</v>
      </c>
      <c r="D46" s="86" t="s">
        <v>143</v>
      </c>
      <c r="E46" s="509" t="s">
        <v>324</v>
      </c>
      <c r="F46" s="96"/>
      <c r="G46" s="128">
        <f t="shared" si="13"/>
        <v>36</v>
      </c>
      <c r="H46" s="312">
        <v>2</v>
      </c>
      <c r="I46" s="326">
        <f t="shared" si="14"/>
        <v>34</v>
      </c>
      <c r="J46" s="101">
        <f t="shared" si="15"/>
        <v>34</v>
      </c>
      <c r="K46" s="68"/>
      <c r="L46" s="131">
        <v>34</v>
      </c>
      <c r="M46" s="131"/>
      <c r="N46" s="131"/>
      <c r="O46" s="68"/>
      <c r="P46" s="69"/>
      <c r="Q46" s="70"/>
      <c r="R46" s="68"/>
      <c r="S46" s="131"/>
      <c r="T46" s="69"/>
      <c r="U46" s="71">
        <v>2</v>
      </c>
      <c r="V46" s="72">
        <v>34</v>
      </c>
      <c r="W46" s="72"/>
      <c r="X46" s="73"/>
      <c r="Y46" s="87"/>
      <c r="Z46" s="87"/>
      <c r="AA46" s="110">
        <f t="shared" si="3"/>
        <v>36</v>
      </c>
    </row>
    <row r="47" spans="1:27" ht="20" customHeight="1" thickBot="1" x14ac:dyDescent="0.25">
      <c r="A47" s="89"/>
      <c r="B47" s="513" t="s">
        <v>157</v>
      </c>
      <c r="C47" s="144" t="s">
        <v>410</v>
      </c>
      <c r="D47" s="246" t="s">
        <v>324</v>
      </c>
      <c r="E47" s="161" t="s">
        <v>143</v>
      </c>
      <c r="F47" s="88"/>
      <c r="G47" s="128">
        <f t="shared" si="13"/>
        <v>36</v>
      </c>
      <c r="H47" s="312"/>
      <c r="I47" s="329">
        <f t="shared" si="14"/>
        <v>36</v>
      </c>
      <c r="J47" s="101">
        <f t="shared" si="15"/>
        <v>0</v>
      </c>
      <c r="K47" s="68">
        <v>36</v>
      </c>
      <c r="L47" s="68"/>
      <c r="M47" s="68"/>
      <c r="N47" s="131"/>
      <c r="O47" s="68"/>
      <c r="P47" s="108"/>
      <c r="Q47" s="107"/>
      <c r="R47" s="68"/>
      <c r="S47" s="131"/>
      <c r="T47" s="69">
        <v>36</v>
      </c>
      <c r="U47" s="71"/>
      <c r="V47" s="72"/>
      <c r="W47" s="72"/>
      <c r="X47" s="73"/>
      <c r="Y47" s="88"/>
      <c r="Z47" s="87"/>
      <c r="AA47" s="110">
        <f t="shared" si="3"/>
        <v>36</v>
      </c>
    </row>
    <row r="48" spans="1:27" ht="16.5" customHeight="1" thickTop="1" thickBot="1" x14ac:dyDescent="0.25">
      <c r="A48" s="292"/>
      <c r="B48" s="133" t="s">
        <v>180</v>
      </c>
      <c r="C48" s="134" t="s">
        <v>18</v>
      </c>
      <c r="D48" s="133"/>
      <c r="E48" s="367"/>
      <c r="F48" s="165"/>
      <c r="G48" s="166">
        <f t="shared" ref="G48:X48" si="16">G49+G54+G59</f>
        <v>988</v>
      </c>
      <c r="H48" s="332">
        <f t="shared" si="16"/>
        <v>26</v>
      </c>
      <c r="I48" s="325">
        <f t="shared" si="16"/>
        <v>962</v>
      </c>
      <c r="J48" s="133">
        <f t="shared" si="16"/>
        <v>846</v>
      </c>
      <c r="K48" s="276">
        <f t="shared" si="16"/>
        <v>62</v>
      </c>
      <c r="L48" s="276">
        <f t="shared" si="16"/>
        <v>162</v>
      </c>
      <c r="M48" s="276">
        <f t="shared" si="16"/>
        <v>288</v>
      </c>
      <c r="N48" s="276">
        <f t="shared" si="16"/>
        <v>0</v>
      </c>
      <c r="O48" s="276">
        <f t="shared" si="16"/>
        <v>54</v>
      </c>
      <c r="P48" s="165">
        <f t="shared" si="16"/>
        <v>396</v>
      </c>
      <c r="Q48" s="277">
        <f t="shared" si="16"/>
        <v>6</v>
      </c>
      <c r="R48" s="276">
        <f t="shared" si="16"/>
        <v>180</v>
      </c>
      <c r="S48" s="276">
        <f t="shared" si="16"/>
        <v>6</v>
      </c>
      <c r="T48" s="165">
        <f t="shared" si="16"/>
        <v>146</v>
      </c>
      <c r="U48" s="166">
        <f t="shared" si="16"/>
        <v>4</v>
      </c>
      <c r="V48" s="276">
        <f t="shared" si="16"/>
        <v>104</v>
      </c>
      <c r="W48" s="276">
        <f t="shared" si="16"/>
        <v>10</v>
      </c>
      <c r="X48" s="165">
        <f t="shared" si="16"/>
        <v>532</v>
      </c>
      <c r="Y48" s="148" t="e">
        <f>SUM(Y49+Y54+Y59)</f>
        <v>#REF!</v>
      </c>
      <c r="Z48" s="149"/>
      <c r="AA48" s="110">
        <f t="shared" si="3"/>
        <v>988</v>
      </c>
    </row>
    <row r="49" spans="1:31" ht="27" customHeight="1" thickTop="1" thickBot="1" x14ac:dyDescent="0.25">
      <c r="A49" s="292"/>
      <c r="B49" s="133" t="s">
        <v>9</v>
      </c>
      <c r="C49" s="369" t="s">
        <v>380</v>
      </c>
      <c r="D49" s="135"/>
      <c r="E49" s="150" t="s">
        <v>290</v>
      </c>
      <c r="F49" s="165"/>
      <c r="G49" s="166">
        <f>G50+G51+G52+G53</f>
        <v>306</v>
      </c>
      <c r="H49" s="332">
        <f t="shared" ref="H49:X49" si="17">H50+H51+H52+H53</f>
        <v>6</v>
      </c>
      <c r="I49" s="340">
        <f t="shared" si="17"/>
        <v>300</v>
      </c>
      <c r="J49" s="227">
        <f t="shared" si="17"/>
        <v>266</v>
      </c>
      <c r="K49" s="228">
        <f t="shared" si="17"/>
        <v>16</v>
      </c>
      <c r="L49" s="228">
        <f t="shared" si="17"/>
        <v>50</v>
      </c>
      <c r="M49" s="228">
        <f t="shared" si="17"/>
        <v>108</v>
      </c>
      <c r="N49" s="228">
        <f t="shared" si="17"/>
        <v>0</v>
      </c>
      <c r="O49" s="228">
        <f t="shared" si="17"/>
        <v>18</v>
      </c>
      <c r="P49" s="227">
        <f t="shared" si="17"/>
        <v>108</v>
      </c>
      <c r="Q49" s="336">
        <f t="shared" si="17"/>
        <v>6</v>
      </c>
      <c r="R49" s="228">
        <f t="shared" si="17"/>
        <v>180</v>
      </c>
      <c r="S49" s="228">
        <f t="shared" si="17"/>
        <v>0</v>
      </c>
      <c r="T49" s="227">
        <f t="shared" si="17"/>
        <v>0</v>
      </c>
      <c r="U49" s="341">
        <f t="shared" si="17"/>
        <v>0</v>
      </c>
      <c r="V49" s="228">
        <f t="shared" si="17"/>
        <v>0</v>
      </c>
      <c r="W49" s="228">
        <f t="shared" si="17"/>
        <v>0</v>
      </c>
      <c r="X49" s="227">
        <f t="shared" si="17"/>
        <v>120</v>
      </c>
      <c r="Y49" s="151"/>
      <c r="Z49" s="152"/>
      <c r="AA49" s="110">
        <f t="shared" si="3"/>
        <v>306</v>
      </c>
    </row>
    <row r="50" spans="1:31" ht="27" customHeight="1" thickTop="1" x14ac:dyDescent="0.2">
      <c r="A50" s="283"/>
      <c r="B50" s="101" t="s">
        <v>10</v>
      </c>
      <c r="C50" s="368" t="s">
        <v>381</v>
      </c>
      <c r="D50" s="153"/>
      <c r="E50" s="154" t="s">
        <v>177</v>
      </c>
      <c r="F50" s="153"/>
      <c r="G50" s="155">
        <f>H50+I50</f>
        <v>78</v>
      </c>
      <c r="H50" s="203">
        <v>6</v>
      </c>
      <c r="I50" s="333">
        <f>K50+L50+M50+N50+O50+P50</f>
        <v>72</v>
      </c>
      <c r="J50" s="101">
        <f>L50</f>
        <v>50</v>
      </c>
      <c r="K50" s="128">
        <v>16</v>
      </c>
      <c r="L50" s="128">
        <v>50</v>
      </c>
      <c r="M50" s="128"/>
      <c r="N50" s="128"/>
      <c r="O50" s="168">
        <v>6</v>
      </c>
      <c r="P50" s="275"/>
      <c r="Q50" s="99">
        <v>6</v>
      </c>
      <c r="R50" s="128">
        <v>72</v>
      </c>
      <c r="S50" s="128"/>
      <c r="T50" s="100"/>
      <c r="U50" s="388"/>
      <c r="V50" s="236"/>
      <c r="W50" s="236"/>
      <c r="X50" s="389"/>
      <c r="Y50" s="88"/>
      <c r="Z50" s="87"/>
      <c r="AA50" s="110">
        <f t="shared" si="3"/>
        <v>78</v>
      </c>
    </row>
    <row r="51" spans="1:31" ht="21" customHeight="1" x14ac:dyDescent="0.2">
      <c r="A51" s="89"/>
      <c r="B51" s="101" t="s">
        <v>244</v>
      </c>
      <c r="C51" s="272" t="s">
        <v>11</v>
      </c>
      <c r="D51" s="153"/>
      <c r="E51" s="158" t="s">
        <v>143</v>
      </c>
      <c r="F51" s="153"/>
      <c r="G51" s="107">
        <f t="shared" ref="G51:G53" si="18">H51+I51</f>
        <v>108</v>
      </c>
      <c r="H51" s="203"/>
      <c r="I51" s="329">
        <f t="shared" ref="I51:I53" si="19">K51+L51+M51+N51+O51+P51</f>
        <v>108</v>
      </c>
      <c r="J51" s="101">
        <f>M51</f>
        <v>108</v>
      </c>
      <c r="K51" s="128"/>
      <c r="L51" s="128"/>
      <c r="M51" s="99">
        <v>108</v>
      </c>
      <c r="N51" s="128"/>
      <c r="O51" s="101"/>
      <c r="P51" s="102"/>
      <c r="Q51" s="101"/>
      <c r="R51" s="128">
        <v>108</v>
      </c>
      <c r="S51" s="128"/>
      <c r="T51" s="100"/>
      <c r="U51" s="386"/>
      <c r="V51" s="236"/>
      <c r="W51" s="236"/>
      <c r="X51" s="387"/>
      <c r="Y51" s="17"/>
      <c r="Z51" s="159"/>
      <c r="AA51" s="110">
        <f t="shared" si="3"/>
        <v>108</v>
      </c>
      <c r="AC51" s="7">
        <f>I52+I57+J62</f>
        <v>396</v>
      </c>
      <c r="AD51" s="7">
        <v>990</v>
      </c>
      <c r="AE51" s="7">
        <f>AC51/AD51</f>
        <v>0.4</v>
      </c>
    </row>
    <row r="52" spans="1:31" ht="13.5" customHeight="1" x14ac:dyDescent="0.2">
      <c r="A52" s="89"/>
      <c r="B52" s="70" t="s">
        <v>32</v>
      </c>
      <c r="C52" s="273" t="s">
        <v>30</v>
      </c>
      <c r="D52" s="88"/>
      <c r="E52" s="161" t="s">
        <v>243</v>
      </c>
      <c r="F52" s="87"/>
      <c r="G52" s="155">
        <f t="shared" si="18"/>
        <v>108</v>
      </c>
      <c r="H52" s="330"/>
      <c r="I52" s="329">
        <f t="shared" si="19"/>
        <v>108</v>
      </c>
      <c r="J52" s="70">
        <f>P52</f>
        <v>108</v>
      </c>
      <c r="K52" s="70"/>
      <c r="L52" s="68"/>
      <c r="M52" s="68"/>
      <c r="N52" s="68"/>
      <c r="O52" s="68"/>
      <c r="P52" s="58">
        <v>108</v>
      </c>
      <c r="Q52" s="70"/>
      <c r="R52" s="68"/>
      <c r="S52" s="68"/>
      <c r="T52" s="58"/>
      <c r="U52" s="71"/>
      <c r="V52" s="72"/>
      <c r="W52" s="72"/>
      <c r="X52" s="390">
        <v>108</v>
      </c>
      <c r="Y52" s="104"/>
      <c r="Z52" s="162"/>
      <c r="AA52" s="110">
        <f t="shared" si="3"/>
        <v>108</v>
      </c>
      <c r="AC52" s="7">
        <v>822</v>
      </c>
      <c r="AD52" s="7">
        <v>990</v>
      </c>
      <c r="AE52" s="7">
        <f>AC52/AD52</f>
        <v>0.83030303030303032</v>
      </c>
    </row>
    <row r="53" spans="1:31" ht="13.5" customHeight="1" thickBot="1" x14ac:dyDescent="0.25">
      <c r="A53" s="215"/>
      <c r="B53" s="210"/>
      <c r="C53" s="344" t="s">
        <v>292</v>
      </c>
      <c r="D53" s="345"/>
      <c r="E53" s="346"/>
      <c r="F53" s="132"/>
      <c r="G53" s="347">
        <f t="shared" si="18"/>
        <v>12</v>
      </c>
      <c r="H53" s="348"/>
      <c r="I53" s="349">
        <f t="shared" si="19"/>
        <v>12</v>
      </c>
      <c r="J53" s="210"/>
      <c r="K53" s="208"/>
      <c r="L53" s="208"/>
      <c r="M53" s="208"/>
      <c r="N53" s="208"/>
      <c r="O53" s="208">
        <v>12</v>
      </c>
      <c r="P53" s="350"/>
      <c r="Q53" s="210"/>
      <c r="R53" s="208"/>
      <c r="S53" s="208"/>
      <c r="T53" s="350"/>
      <c r="U53" s="391"/>
      <c r="V53" s="392"/>
      <c r="W53" s="392"/>
      <c r="X53" s="393">
        <v>12</v>
      </c>
      <c r="Y53" s="104"/>
      <c r="Z53" s="162"/>
      <c r="AA53" s="110">
        <f t="shared" si="3"/>
        <v>12</v>
      </c>
    </row>
    <row r="54" spans="1:31" ht="25.5" customHeight="1" thickTop="1" thickBot="1" x14ac:dyDescent="0.25">
      <c r="A54" s="352"/>
      <c r="B54" s="133" t="s">
        <v>12</v>
      </c>
      <c r="C54" s="353" t="s">
        <v>355</v>
      </c>
      <c r="D54" s="164"/>
      <c r="E54" s="150" t="s">
        <v>290</v>
      </c>
      <c r="F54" s="165"/>
      <c r="G54" s="166">
        <f>G55+G56+G57+G58</f>
        <v>272</v>
      </c>
      <c r="H54" s="332">
        <f t="shared" ref="H54:X54" si="20">H55+H56+H57+H58</f>
        <v>6</v>
      </c>
      <c r="I54" s="325">
        <f t="shared" si="20"/>
        <v>266</v>
      </c>
      <c r="J54" s="133">
        <f t="shared" si="20"/>
        <v>216</v>
      </c>
      <c r="K54" s="276">
        <f t="shared" si="20"/>
        <v>32</v>
      </c>
      <c r="L54" s="276">
        <f t="shared" si="20"/>
        <v>36</v>
      </c>
      <c r="M54" s="276">
        <f t="shared" si="20"/>
        <v>72</v>
      </c>
      <c r="N54" s="276">
        <f t="shared" si="20"/>
        <v>0</v>
      </c>
      <c r="O54" s="276">
        <f t="shared" si="20"/>
        <v>18</v>
      </c>
      <c r="P54" s="133">
        <f t="shared" si="20"/>
        <v>108</v>
      </c>
      <c r="Q54" s="166">
        <f t="shared" si="20"/>
        <v>0</v>
      </c>
      <c r="R54" s="276">
        <f t="shared" si="20"/>
        <v>0</v>
      </c>
      <c r="S54" s="276">
        <f t="shared" si="20"/>
        <v>6</v>
      </c>
      <c r="T54" s="133">
        <f t="shared" si="20"/>
        <v>146</v>
      </c>
      <c r="U54" s="277">
        <f t="shared" si="20"/>
        <v>0</v>
      </c>
      <c r="V54" s="276">
        <f t="shared" si="20"/>
        <v>0</v>
      </c>
      <c r="W54" s="276">
        <f t="shared" si="20"/>
        <v>0</v>
      </c>
      <c r="X54" s="354">
        <f t="shared" si="20"/>
        <v>120</v>
      </c>
      <c r="Y54" s="147" t="e">
        <f>Y55+#REF!+Y57+Y58</f>
        <v>#REF!</v>
      </c>
      <c r="Z54" s="137" t="e">
        <f>Z55+#REF!+Z57+Z58</f>
        <v>#REF!</v>
      </c>
      <c r="AA54" s="110">
        <f t="shared" si="3"/>
        <v>272</v>
      </c>
    </row>
    <row r="55" spans="1:31" ht="27" customHeight="1" thickTop="1" x14ac:dyDescent="0.2">
      <c r="A55" s="283"/>
      <c r="B55" s="101" t="s">
        <v>13</v>
      </c>
      <c r="C55" s="351" t="s">
        <v>382</v>
      </c>
      <c r="D55" s="153"/>
      <c r="E55" s="167" t="s">
        <v>240</v>
      </c>
      <c r="F55" s="153"/>
      <c r="G55" s="155">
        <f>H55+I55</f>
        <v>80</v>
      </c>
      <c r="H55" s="315">
        <v>6</v>
      </c>
      <c r="I55" s="326">
        <f>K55+L55+M55+N55+O55+P55</f>
        <v>74</v>
      </c>
      <c r="J55" s="101">
        <f>L55</f>
        <v>36</v>
      </c>
      <c r="K55" s="128">
        <v>32</v>
      </c>
      <c r="L55" s="128">
        <v>36</v>
      </c>
      <c r="M55" s="128"/>
      <c r="N55" s="128"/>
      <c r="O55" s="128">
        <v>6</v>
      </c>
      <c r="P55" s="100"/>
      <c r="Q55" s="101"/>
      <c r="R55" s="128"/>
      <c r="S55" s="128">
        <v>6</v>
      </c>
      <c r="T55" s="100">
        <v>74</v>
      </c>
      <c r="U55" s="394"/>
      <c r="V55" s="236"/>
      <c r="W55" s="236"/>
      <c r="X55" s="389"/>
      <c r="Y55" s="88"/>
      <c r="Z55" s="87"/>
      <c r="AA55" s="110">
        <f t="shared" si="3"/>
        <v>80</v>
      </c>
    </row>
    <row r="56" spans="1:31" ht="16.5" customHeight="1" x14ac:dyDescent="0.2">
      <c r="A56" s="89"/>
      <c r="B56" s="101" t="s">
        <v>345</v>
      </c>
      <c r="C56" s="157" t="s">
        <v>11</v>
      </c>
      <c r="D56" s="153"/>
      <c r="E56" s="158" t="s">
        <v>143</v>
      </c>
      <c r="F56" s="153"/>
      <c r="G56" s="155">
        <f t="shared" ref="G56:G58" si="21">H56+I56</f>
        <v>72</v>
      </c>
      <c r="H56" s="315"/>
      <c r="I56" s="326">
        <f t="shared" ref="I56:I58" si="22">K56+L56+M56+N56+O56+P56</f>
        <v>72</v>
      </c>
      <c r="J56" s="101">
        <f>M56</f>
        <v>72</v>
      </c>
      <c r="K56" s="128"/>
      <c r="L56" s="128"/>
      <c r="M56" s="128">
        <v>72</v>
      </c>
      <c r="N56" s="128"/>
      <c r="O56" s="128"/>
      <c r="P56" s="69"/>
      <c r="Q56" s="101"/>
      <c r="R56" s="128"/>
      <c r="S56" s="128"/>
      <c r="T56" s="100">
        <v>72</v>
      </c>
      <c r="U56" s="394"/>
      <c r="V56" s="236"/>
      <c r="W56" s="236"/>
      <c r="X56" s="389"/>
      <c r="Y56" s="88"/>
      <c r="Z56" s="87"/>
      <c r="AA56" s="110">
        <f t="shared" si="3"/>
        <v>72</v>
      </c>
    </row>
    <row r="57" spans="1:31" ht="13.5" customHeight="1" x14ac:dyDescent="0.2">
      <c r="A57" s="89"/>
      <c r="B57" s="70" t="s">
        <v>31</v>
      </c>
      <c r="C57" s="160" t="s">
        <v>30</v>
      </c>
      <c r="D57" s="88"/>
      <c r="E57" s="161" t="s">
        <v>243</v>
      </c>
      <c r="F57" s="88"/>
      <c r="G57" s="155">
        <f t="shared" si="21"/>
        <v>108</v>
      </c>
      <c r="H57" s="330"/>
      <c r="I57" s="326">
        <f t="shared" si="22"/>
        <v>108</v>
      </c>
      <c r="J57" s="70">
        <f>P57</f>
        <v>108</v>
      </c>
      <c r="K57" s="68"/>
      <c r="L57" s="68"/>
      <c r="M57" s="68"/>
      <c r="N57" s="68"/>
      <c r="O57" s="68"/>
      <c r="P57" s="108">
        <v>108</v>
      </c>
      <c r="Q57" s="107"/>
      <c r="R57" s="68"/>
      <c r="S57" s="68"/>
      <c r="T57" s="58"/>
      <c r="U57" s="395"/>
      <c r="V57" s="72"/>
      <c r="W57" s="72"/>
      <c r="X57" s="390">
        <v>108</v>
      </c>
      <c r="Y57" s="87"/>
      <c r="Z57" s="87"/>
      <c r="AA57" s="110">
        <f t="shared" si="3"/>
        <v>108</v>
      </c>
    </row>
    <row r="58" spans="1:31" ht="13.5" customHeight="1" thickBot="1" x14ac:dyDescent="0.25">
      <c r="A58" s="64"/>
      <c r="B58" s="74"/>
      <c r="C58" s="163" t="s">
        <v>292</v>
      </c>
      <c r="D58" s="145"/>
      <c r="E58" s="170"/>
      <c r="F58" s="145"/>
      <c r="G58" s="146">
        <f t="shared" si="21"/>
        <v>12</v>
      </c>
      <c r="H58" s="331"/>
      <c r="I58" s="337">
        <f t="shared" si="22"/>
        <v>12</v>
      </c>
      <c r="J58" s="74"/>
      <c r="K58" s="75"/>
      <c r="L58" s="75"/>
      <c r="M58" s="75"/>
      <c r="N58" s="75"/>
      <c r="O58" s="75">
        <v>12</v>
      </c>
      <c r="P58" s="109"/>
      <c r="Q58" s="74"/>
      <c r="R58" s="75"/>
      <c r="S58" s="75"/>
      <c r="T58" s="109"/>
      <c r="U58" s="78"/>
      <c r="V58" s="79"/>
      <c r="W58" s="79"/>
      <c r="X58" s="81">
        <v>12</v>
      </c>
      <c r="Y58" s="159"/>
      <c r="Z58" s="159"/>
      <c r="AA58" s="110">
        <f t="shared" si="3"/>
        <v>12</v>
      </c>
    </row>
    <row r="59" spans="1:31" ht="32.25" customHeight="1" thickTop="1" thickBot="1" x14ac:dyDescent="0.25">
      <c r="A59" s="339"/>
      <c r="B59" s="227" t="s">
        <v>245</v>
      </c>
      <c r="C59" s="343" t="s">
        <v>361</v>
      </c>
      <c r="D59" s="183"/>
      <c r="E59" s="150" t="s">
        <v>290</v>
      </c>
      <c r="F59" s="338"/>
      <c r="G59" s="341">
        <f>G60+G61+G62+G63</f>
        <v>410</v>
      </c>
      <c r="H59" s="322">
        <f t="shared" ref="H59:X59" si="23">H60+H61+H62+H63</f>
        <v>14</v>
      </c>
      <c r="I59" s="340">
        <f t="shared" si="23"/>
        <v>396</v>
      </c>
      <c r="J59" s="227">
        <f t="shared" si="23"/>
        <v>364</v>
      </c>
      <c r="K59" s="228">
        <f t="shared" si="23"/>
        <v>14</v>
      </c>
      <c r="L59" s="228">
        <f t="shared" si="23"/>
        <v>76</v>
      </c>
      <c r="M59" s="228">
        <f t="shared" si="23"/>
        <v>108</v>
      </c>
      <c r="N59" s="228">
        <f t="shared" si="23"/>
        <v>0</v>
      </c>
      <c r="O59" s="228">
        <f t="shared" si="23"/>
        <v>18</v>
      </c>
      <c r="P59" s="227">
        <f t="shared" si="23"/>
        <v>180</v>
      </c>
      <c r="Q59" s="341">
        <f t="shared" si="23"/>
        <v>0</v>
      </c>
      <c r="R59" s="228">
        <f t="shared" si="23"/>
        <v>0</v>
      </c>
      <c r="S59" s="228">
        <f t="shared" si="23"/>
        <v>0</v>
      </c>
      <c r="T59" s="227">
        <f t="shared" si="23"/>
        <v>0</v>
      </c>
      <c r="U59" s="336">
        <f t="shared" si="23"/>
        <v>4</v>
      </c>
      <c r="V59" s="228">
        <f t="shared" si="23"/>
        <v>104</v>
      </c>
      <c r="W59" s="228">
        <f t="shared" si="23"/>
        <v>10</v>
      </c>
      <c r="X59" s="227">
        <f t="shared" si="23"/>
        <v>292</v>
      </c>
      <c r="Y59" s="149">
        <f>SUM(Y60:Y62)</f>
        <v>0</v>
      </c>
      <c r="Z59" s="152"/>
      <c r="AA59" s="110">
        <f t="shared" si="3"/>
        <v>410</v>
      </c>
    </row>
    <row r="60" spans="1:31" ht="36.75" customHeight="1" thickTop="1" x14ac:dyDescent="0.2">
      <c r="A60" s="283"/>
      <c r="B60" s="101" t="s">
        <v>246</v>
      </c>
      <c r="C60" s="342" t="s">
        <v>383</v>
      </c>
      <c r="D60" s="140"/>
      <c r="E60" s="171" t="s">
        <v>240</v>
      </c>
      <c r="F60" s="153"/>
      <c r="G60" s="155">
        <f>H60+I60</f>
        <v>110</v>
      </c>
      <c r="H60" s="315">
        <v>14</v>
      </c>
      <c r="I60" s="326">
        <f>K60+L60+M60+N60+O60+P60</f>
        <v>96</v>
      </c>
      <c r="J60" s="101">
        <f>L60</f>
        <v>76</v>
      </c>
      <c r="K60" s="128">
        <v>14</v>
      </c>
      <c r="L60" s="128">
        <v>76</v>
      </c>
      <c r="M60" s="128"/>
      <c r="N60" s="128"/>
      <c r="O60" s="128">
        <v>6</v>
      </c>
      <c r="P60" s="99"/>
      <c r="Q60" s="155"/>
      <c r="R60" s="128"/>
      <c r="S60" s="128"/>
      <c r="T60" s="100"/>
      <c r="U60" s="394">
        <v>4</v>
      </c>
      <c r="V60" s="236">
        <v>68</v>
      </c>
      <c r="W60" s="236">
        <v>10</v>
      </c>
      <c r="X60" s="389">
        <v>28</v>
      </c>
      <c r="Y60" s="87"/>
      <c r="Z60" s="87"/>
      <c r="AA60" s="110">
        <f t="shared" si="3"/>
        <v>110</v>
      </c>
      <c r="AB60" s="172"/>
    </row>
    <row r="61" spans="1:31" ht="13.5" customHeight="1" x14ac:dyDescent="0.2">
      <c r="A61" s="89"/>
      <c r="B61" s="70" t="s">
        <v>247</v>
      </c>
      <c r="C61" s="160" t="s">
        <v>11</v>
      </c>
      <c r="D61" s="88"/>
      <c r="E61" s="161" t="s">
        <v>143</v>
      </c>
      <c r="F61" s="88"/>
      <c r="G61" s="155">
        <f t="shared" ref="G61:G63" si="24">H61+I61</f>
        <v>108</v>
      </c>
      <c r="H61" s="334"/>
      <c r="I61" s="326">
        <f t="shared" ref="I61:I63" si="25">K61+L61+M61+N61+O61+P61</f>
        <v>108</v>
      </c>
      <c r="J61" s="173">
        <f>M61</f>
        <v>108</v>
      </c>
      <c r="K61" s="68"/>
      <c r="L61" s="68"/>
      <c r="M61" s="108">
        <v>108</v>
      </c>
      <c r="N61" s="131"/>
      <c r="O61" s="68"/>
      <c r="P61" s="108"/>
      <c r="Q61" s="169"/>
      <c r="R61" s="68"/>
      <c r="S61" s="108"/>
      <c r="T61" s="69"/>
      <c r="U61" s="71"/>
      <c r="V61" s="72">
        <v>36</v>
      </c>
      <c r="W61" s="72"/>
      <c r="X61" s="73">
        <v>72</v>
      </c>
      <c r="Y61" s="131"/>
      <c r="Z61" s="131"/>
      <c r="AA61" s="110">
        <f t="shared" si="3"/>
        <v>108</v>
      </c>
      <c r="AB61" s="172"/>
    </row>
    <row r="62" spans="1:31" ht="15" customHeight="1" x14ac:dyDescent="0.2">
      <c r="A62" s="89"/>
      <c r="B62" s="70" t="s">
        <v>248</v>
      </c>
      <c r="C62" s="160" t="s">
        <v>30</v>
      </c>
      <c r="D62" s="88"/>
      <c r="E62" s="161" t="s">
        <v>243</v>
      </c>
      <c r="F62" s="88"/>
      <c r="G62" s="155">
        <f t="shared" si="24"/>
        <v>180</v>
      </c>
      <c r="H62" s="330"/>
      <c r="I62" s="326">
        <f t="shared" si="25"/>
        <v>180</v>
      </c>
      <c r="J62" s="70">
        <f>P62</f>
        <v>180</v>
      </c>
      <c r="K62" s="68"/>
      <c r="L62" s="131"/>
      <c r="M62" s="131"/>
      <c r="N62" s="174"/>
      <c r="O62" s="68"/>
      <c r="P62" s="108">
        <v>180</v>
      </c>
      <c r="Q62" s="169"/>
      <c r="R62" s="68"/>
      <c r="S62" s="108"/>
      <c r="T62" s="69"/>
      <c r="U62" s="71"/>
      <c r="V62" s="72"/>
      <c r="W62" s="72"/>
      <c r="X62" s="73">
        <v>180</v>
      </c>
      <c r="Y62" s="87"/>
      <c r="Z62" s="87"/>
      <c r="AA62" s="110">
        <f t="shared" si="3"/>
        <v>180</v>
      </c>
      <c r="AB62" s="172"/>
    </row>
    <row r="63" spans="1:31" ht="13.5" customHeight="1" thickBot="1" x14ac:dyDescent="0.25">
      <c r="A63" s="64"/>
      <c r="B63" s="76"/>
      <c r="C63" s="175" t="s">
        <v>293</v>
      </c>
      <c r="D63" s="76"/>
      <c r="E63" s="76"/>
      <c r="F63" s="76"/>
      <c r="G63" s="146">
        <f t="shared" si="24"/>
        <v>12</v>
      </c>
      <c r="H63" s="335"/>
      <c r="I63" s="337">
        <f t="shared" si="25"/>
        <v>12</v>
      </c>
      <c r="J63" s="76"/>
      <c r="K63" s="176"/>
      <c r="L63" s="176"/>
      <c r="M63" s="176"/>
      <c r="N63" s="176"/>
      <c r="O63" s="176">
        <v>12</v>
      </c>
      <c r="P63" s="109"/>
      <c r="Q63" s="76"/>
      <c r="R63" s="75"/>
      <c r="S63" s="76"/>
      <c r="T63" s="77"/>
      <c r="U63" s="80"/>
      <c r="V63" s="79"/>
      <c r="W63" s="79"/>
      <c r="X63" s="396">
        <v>12</v>
      </c>
      <c r="Y63" s="104"/>
      <c r="Z63" s="104"/>
      <c r="AA63" s="110">
        <f t="shared" si="3"/>
        <v>12</v>
      </c>
      <c r="AB63" s="172"/>
    </row>
    <row r="64" spans="1:31" ht="24" customHeight="1" thickTop="1" thickBot="1" x14ac:dyDescent="0.25">
      <c r="A64" s="372"/>
      <c r="B64" s="373" t="s">
        <v>51</v>
      </c>
      <c r="C64" s="374" t="s">
        <v>144</v>
      </c>
      <c r="D64" s="373"/>
      <c r="E64" s="375"/>
      <c r="F64" s="376"/>
      <c r="G64" s="377">
        <f>H64+I64</f>
        <v>36</v>
      </c>
      <c r="H64" s="378"/>
      <c r="I64" s="379">
        <v>36</v>
      </c>
      <c r="J64" s="373"/>
      <c r="K64" s="375"/>
      <c r="L64" s="375"/>
      <c r="M64" s="375"/>
      <c r="N64" s="375"/>
      <c r="O64" s="375"/>
      <c r="P64" s="380"/>
      <c r="Q64" s="381"/>
      <c r="R64" s="375"/>
      <c r="S64" s="381"/>
      <c r="T64" s="382"/>
      <c r="U64" s="373"/>
      <c r="V64" s="375"/>
      <c r="W64" s="375"/>
      <c r="X64" s="382">
        <v>36</v>
      </c>
      <c r="Y64" s="177"/>
      <c r="Z64" s="104"/>
      <c r="AA64" s="110">
        <f t="shared" si="3"/>
        <v>36</v>
      </c>
      <c r="AB64" s="172"/>
    </row>
    <row r="65" spans="1:28" ht="13.5" customHeight="1" thickTop="1" thickBot="1" x14ac:dyDescent="0.25">
      <c r="A65" s="371"/>
      <c r="B65" s="106"/>
      <c r="C65" s="279"/>
      <c r="D65" s="178"/>
      <c r="E65" s="179"/>
      <c r="F65" s="178"/>
      <c r="G65" s="180"/>
      <c r="H65" s="181"/>
      <c r="I65" s="182"/>
      <c r="J65" s="183"/>
      <c r="K65" s="183"/>
      <c r="L65" s="104"/>
      <c r="M65" s="104"/>
      <c r="N65" s="104"/>
      <c r="O65" s="104"/>
      <c r="P65" s="104"/>
      <c r="Q65" s="184"/>
      <c r="R65" s="185"/>
      <c r="S65" s="185"/>
      <c r="T65" s="182"/>
      <c r="U65" s="184"/>
      <c r="V65" s="185"/>
      <c r="W65" s="185"/>
      <c r="X65" s="182"/>
      <c r="Y65" s="186"/>
      <c r="Z65" s="187"/>
      <c r="AA65" s="172"/>
      <c r="AB65" s="172"/>
    </row>
    <row r="66" spans="1:28" ht="13.5" customHeight="1" thickTop="1" x14ac:dyDescent="0.2">
      <c r="A66" s="523">
        <v>1476</v>
      </c>
      <c r="B66" s="524"/>
      <c r="C66" s="278" t="s">
        <v>200</v>
      </c>
      <c r="D66" s="608"/>
      <c r="E66" s="608"/>
      <c r="F66" s="608"/>
      <c r="G66" s="608"/>
      <c r="H66" s="611" t="s">
        <v>159</v>
      </c>
      <c r="I66" s="567" t="s">
        <v>175</v>
      </c>
      <c r="J66" s="568"/>
      <c r="K66" s="568"/>
      <c r="L66" s="568"/>
      <c r="M66" s="568"/>
      <c r="N66" s="568"/>
      <c r="O66" s="568"/>
      <c r="P66" s="188"/>
      <c r="Q66" s="189"/>
      <c r="R66" s="168">
        <v>1</v>
      </c>
      <c r="S66" s="168"/>
      <c r="T66" s="190">
        <v>4</v>
      </c>
      <c r="U66" s="156"/>
      <c r="V66" s="168"/>
      <c r="W66" s="168"/>
      <c r="X66" s="191">
        <v>2</v>
      </c>
      <c r="Y66" s="192"/>
      <c r="Z66" s="193"/>
      <c r="AA66" s="194"/>
    </row>
    <row r="67" spans="1:28" ht="17.25" customHeight="1" thickBot="1" x14ac:dyDescent="0.25">
      <c r="A67" s="525" t="s">
        <v>327</v>
      </c>
      <c r="B67" s="526"/>
      <c r="C67" s="195" t="s">
        <v>326</v>
      </c>
      <c r="D67" s="609"/>
      <c r="E67" s="610"/>
      <c r="F67" s="610"/>
      <c r="G67" s="610"/>
      <c r="H67" s="612"/>
      <c r="I67" s="569" t="s">
        <v>174</v>
      </c>
      <c r="J67" s="570"/>
      <c r="K67" s="570"/>
      <c r="L67" s="570"/>
      <c r="M67" s="570"/>
      <c r="N67" s="570"/>
      <c r="O67" s="570"/>
      <c r="P67" s="383"/>
      <c r="Q67" s="197"/>
      <c r="R67" s="68">
        <v>1</v>
      </c>
      <c r="S67" s="68"/>
      <c r="T67" s="198">
        <v>9</v>
      </c>
      <c r="U67" s="70"/>
      <c r="V67" s="68">
        <v>5</v>
      </c>
      <c r="W67" s="68"/>
      <c r="X67" s="199">
        <v>6</v>
      </c>
      <c r="Y67" s="200"/>
      <c r="Z67" s="193"/>
      <c r="AA67" s="194"/>
    </row>
    <row r="68" spans="1:28" ht="17.25" customHeight="1" thickBot="1" x14ac:dyDescent="0.25">
      <c r="A68" s="514" t="s">
        <v>329</v>
      </c>
      <c r="B68" s="515"/>
      <c r="C68" s="201" t="s">
        <v>328</v>
      </c>
      <c r="D68" s="571"/>
      <c r="E68" s="572"/>
      <c r="F68" s="572"/>
      <c r="G68" s="572"/>
      <c r="H68" s="612"/>
      <c r="I68" s="569" t="s">
        <v>173</v>
      </c>
      <c r="J68" s="570"/>
      <c r="K68" s="570"/>
      <c r="L68" s="570"/>
      <c r="M68" s="570"/>
      <c r="N68" s="570"/>
      <c r="O68" s="570"/>
      <c r="P68" s="383"/>
      <c r="Q68" s="202"/>
      <c r="R68" s="128"/>
      <c r="S68" s="128"/>
      <c r="T68" s="203"/>
      <c r="U68" s="101"/>
      <c r="V68" s="128"/>
      <c r="W68" s="128"/>
      <c r="X68" s="204"/>
      <c r="Y68" s="205"/>
      <c r="Z68" s="206"/>
      <c r="AA68" s="194"/>
    </row>
    <row r="69" spans="1:28" ht="15" customHeight="1" x14ac:dyDescent="0.2">
      <c r="A69" s="514">
        <v>288</v>
      </c>
      <c r="B69" s="515"/>
      <c r="C69" s="201" t="s">
        <v>349</v>
      </c>
      <c r="D69" s="249"/>
      <c r="E69" s="250"/>
      <c r="F69" s="250"/>
      <c r="G69" s="250"/>
      <c r="H69" s="612"/>
      <c r="I69" s="518" t="s">
        <v>291</v>
      </c>
      <c r="J69" s="519"/>
      <c r="K69" s="519"/>
      <c r="L69" s="519"/>
      <c r="M69" s="519"/>
      <c r="N69" s="519"/>
      <c r="O69" s="519"/>
      <c r="P69" s="520"/>
      <c r="Q69" s="202"/>
      <c r="R69" s="128"/>
      <c r="S69" s="128"/>
      <c r="T69" s="203"/>
      <c r="U69" s="101"/>
      <c r="V69" s="128"/>
      <c r="W69" s="128"/>
      <c r="X69" s="204">
        <v>3</v>
      </c>
      <c r="Y69" s="186"/>
      <c r="Z69" s="187"/>
      <c r="AA69" s="194"/>
    </row>
    <row r="70" spans="1:28" ht="13.5" customHeight="1" x14ac:dyDescent="0.2">
      <c r="A70" s="514">
        <v>36</v>
      </c>
      <c r="B70" s="515"/>
      <c r="C70" s="214" t="s">
        <v>210</v>
      </c>
      <c r="D70" s="580"/>
      <c r="E70" s="581"/>
      <c r="F70" s="581"/>
      <c r="G70" s="581"/>
      <c r="H70" s="612"/>
      <c r="I70" s="518" t="s">
        <v>291</v>
      </c>
      <c r="J70" s="519"/>
      <c r="K70" s="519"/>
      <c r="L70" s="519"/>
      <c r="M70" s="519"/>
      <c r="N70" s="519"/>
      <c r="O70" s="519"/>
      <c r="P70" s="108"/>
      <c r="Q70" s="197"/>
      <c r="R70" s="68"/>
      <c r="S70" s="68"/>
      <c r="T70" s="198"/>
      <c r="U70" s="70"/>
      <c r="V70" s="68"/>
      <c r="W70" s="68"/>
      <c r="X70" s="199"/>
      <c r="Y70" s="200"/>
      <c r="Z70" s="193"/>
      <c r="AA70" s="194"/>
    </row>
    <row r="71" spans="1:28" ht="13.5" customHeight="1" thickBot="1" x14ac:dyDescent="0.25">
      <c r="A71" s="516">
        <v>2952</v>
      </c>
      <c r="B71" s="517"/>
      <c r="C71" s="213" t="s">
        <v>172</v>
      </c>
      <c r="D71" s="582"/>
      <c r="E71" s="582"/>
      <c r="F71" s="582"/>
      <c r="G71" s="583"/>
      <c r="H71" s="613"/>
      <c r="I71" s="584"/>
      <c r="J71" s="585"/>
      <c r="K71" s="585"/>
      <c r="L71" s="585"/>
      <c r="M71" s="585"/>
      <c r="N71" s="585"/>
      <c r="O71" s="570"/>
      <c r="P71" s="196"/>
      <c r="Q71" s="207"/>
      <c r="R71" s="208"/>
      <c r="S71" s="208"/>
      <c r="T71" s="209"/>
      <c r="U71" s="210"/>
      <c r="V71" s="208"/>
      <c r="W71" s="208"/>
      <c r="X71" s="211"/>
      <c r="Y71" s="212"/>
      <c r="Z71" s="193"/>
      <c r="AA71" s="194"/>
    </row>
    <row r="72" spans="1:28" ht="13.5" customHeight="1" thickTop="1" x14ac:dyDescent="0.2">
      <c r="O72" s="370"/>
      <c r="P72" s="370"/>
      <c r="Q72" s="370"/>
      <c r="R72" s="370"/>
      <c r="S72" s="370"/>
      <c r="T72" s="370"/>
      <c r="U72" s="370"/>
      <c r="V72" s="370"/>
      <c r="W72" s="370"/>
      <c r="X72" s="370"/>
    </row>
    <row r="73" spans="1:28" ht="75" customHeight="1" x14ac:dyDescent="0.2">
      <c r="B73" s="599"/>
      <c r="C73" s="599"/>
      <c r="D73" s="599"/>
      <c r="E73" s="599"/>
      <c r="F73" s="599"/>
      <c r="G73" s="599"/>
      <c r="H73" s="599"/>
      <c r="I73" s="599"/>
      <c r="J73" s="599"/>
      <c r="K73" s="599"/>
      <c r="L73" s="599"/>
      <c r="M73" s="599"/>
      <c r="N73" s="599"/>
      <c r="O73" s="599"/>
      <c r="P73" s="599"/>
      <c r="Q73" s="599"/>
      <c r="R73" s="599"/>
      <c r="S73" s="599"/>
      <c r="T73" s="599"/>
      <c r="U73" s="599"/>
    </row>
    <row r="74" spans="1:28" ht="59.25" customHeight="1" x14ac:dyDescent="0.2">
      <c r="B74" s="595"/>
      <c r="C74" s="595"/>
      <c r="D74" s="595"/>
      <c r="E74" s="595"/>
    </row>
  </sheetData>
  <mergeCells count="68">
    <mergeCell ref="B74:E74"/>
    <mergeCell ref="C1:C6"/>
    <mergeCell ref="B73:U73"/>
    <mergeCell ref="Q5:Q6"/>
    <mergeCell ref="S5:S6"/>
    <mergeCell ref="Q8:R8"/>
    <mergeCell ref="S8:T8"/>
    <mergeCell ref="N4:N6"/>
    <mergeCell ref="I1:O3"/>
    <mergeCell ref="G1:G6"/>
    <mergeCell ref="D66:G66"/>
    <mergeCell ref="D67:G67"/>
    <mergeCell ref="H66:H71"/>
    <mergeCell ref="U8:V8"/>
    <mergeCell ref="I70:O70"/>
    <mergeCell ref="Q1:T1"/>
    <mergeCell ref="W8:X8"/>
    <mergeCell ref="U4:V4"/>
    <mergeCell ref="U3:V3"/>
    <mergeCell ref="W3:X3"/>
    <mergeCell ref="X5:X6"/>
    <mergeCell ref="D70:G70"/>
    <mergeCell ref="D71:G71"/>
    <mergeCell ref="I67:O67"/>
    <mergeCell ref="I71:O71"/>
    <mergeCell ref="J4:J6"/>
    <mergeCell ref="E3:E6"/>
    <mergeCell ref="D3:D6"/>
    <mergeCell ref="D1:E2"/>
    <mergeCell ref="I66:O66"/>
    <mergeCell ref="I68:O68"/>
    <mergeCell ref="D68:G68"/>
    <mergeCell ref="H1:H6"/>
    <mergeCell ref="I4:I6"/>
    <mergeCell ref="K4:K6"/>
    <mergeCell ref="L4:L6"/>
    <mergeCell ref="U2:X2"/>
    <mergeCell ref="W4:X4"/>
    <mergeCell ref="Q2:T2"/>
    <mergeCell ref="P1:P6"/>
    <mergeCell ref="M4:M6"/>
    <mergeCell ref="Q3:R3"/>
    <mergeCell ref="S3:T3"/>
    <mergeCell ref="R5:R6"/>
    <mergeCell ref="T5:T6"/>
    <mergeCell ref="Q4:R4"/>
    <mergeCell ref="S4:T4"/>
    <mergeCell ref="V5:V6"/>
    <mergeCell ref="U5:U6"/>
    <mergeCell ref="W5:W6"/>
    <mergeCell ref="U1:X1"/>
    <mergeCell ref="O4:O6"/>
    <mergeCell ref="A70:B70"/>
    <mergeCell ref="A71:B71"/>
    <mergeCell ref="I69:P69"/>
    <mergeCell ref="A1:A6"/>
    <mergeCell ref="A66:B66"/>
    <mergeCell ref="A67:B67"/>
    <mergeCell ref="A68:B68"/>
    <mergeCell ref="A69:B69"/>
    <mergeCell ref="A29:A30"/>
    <mergeCell ref="A32:C32"/>
    <mergeCell ref="A14:C14"/>
    <mergeCell ref="A15:A16"/>
    <mergeCell ref="A18:A22"/>
    <mergeCell ref="A23:A25"/>
    <mergeCell ref="A26:A28"/>
    <mergeCell ref="B1:B6"/>
  </mergeCells>
  <pageMargins left="0" right="0" top="0" bottom="0" header="0" footer="0"/>
  <pageSetup paperSize="9" scale="90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B25"/>
  <sheetViews>
    <sheetView showGridLines="0" zoomScale="120" zoomScaleNormal="120" workbookViewId="0">
      <selection activeCell="B8" sqref="B8"/>
    </sheetView>
  </sheetViews>
  <sheetFormatPr defaultColWidth="14.6640625" defaultRowHeight="14.25" customHeight="1" x14ac:dyDescent="0.25"/>
  <cols>
    <col min="1" max="1" width="3.33203125" style="397" customWidth="1"/>
    <col min="2" max="2" width="128.44140625" style="397" customWidth="1"/>
    <col min="3" max="16384" width="14.6640625" style="397"/>
  </cols>
  <sheetData>
    <row r="1" spans="1:2" ht="14.15" customHeight="1" x14ac:dyDescent="0.25">
      <c r="A1" s="503"/>
      <c r="B1" s="400" t="s">
        <v>48</v>
      </c>
    </row>
    <row r="2" spans="1:2" ht="14.15" customHeight="1" x14ac:dyDescent="0.25">
      <c r="A2" s="503"/>
      <c r="B2" s="401" t="s">
        <v>47</v>
      </c>
    </row>
    <row r="3" spans="1:2" ht="14.15" customHeight="1" x14ac:dyDescent="0.25">
      <c r="A3" s="503"/>
      <c r="B3" s="409" t="s">
        <v>396</v>
      </c>
    </row>
    <row r="4" spans="1:2" ht="14.15" customHeight="1" x14ac:dyDescent="0.25">
      <c r="A4" s="503"/>
      <c r="B4" s="409" t="s">
        <v>386</v>
      </c>
    </row>
    <row r="5" spans="1:2" ht="14.15" customHeight="1" x14ac:dyDescent="0.25">
      <c r="A5" s="503"/>
      <c r="B5" s="437" t="s">
        <v>397</v>
      </c>
    </row>
    <row r="6" spans="1:2" ht="14.15" customHeight="1" x14ac:dyDescent="0.25">
      <c r="A6" s="503"/>
      <c r="B6" s="401" t="s">
        <v>46</v>
      </c>
    </row>
    <row r="7" spans="1:2" ht="14.15" customHeight="1" x14ac:dyDescent="0.25">
      <c r="A7" s="503"/>
      <c r="B7" s="437" t="s">
        <v>398</v>
      </c>
    </row>
    <row r="8" spans="1:2" ht="14.15" customHeight="1" x14ac:dyDescent="0.25">
      <c r="A8" s="503"/>
      <c r="B8" s="401" t="s">
        <v>45</v>
      </c>
    </row>
    <row r="9" spans="1:2" ht="14.15" customHeight="1" x14ac:dyDescent="0.25">
      <c r="A9" s="503"/>
      <c r="B9" s="409" t="s">
        <v>399</v>
      </c>
    </row>
    <row r="10" spans="1:2" ht="14.15" customHeight="1" x14ac:dyDescent="0.25">
      <c r="A10" s="503"/>
      <c r="B10" s="409" t="s">
        <v>400</v>
      </c>
    </row>
    <row r="11" spans="1:2" ht="14.15" customHeight="1" x14ac:dyDescent="0.25">
      <c r="A11" s="503"/>
      <c r="B11" s="409" t="s">
        <v>401</v>
      </c>
    </row>
    <row r="12" spans="1:2" ht="14.15" customHeight="1" x14ac:dyDescent="0.25">
      <c r="A12" s="503"/>
      <c r="B12" s="424" t="s">
        <v>402</v>
      </c>
    </row>
    <row r="13" spans="1:2" ht="14.15" customHeight="1" x14ac:dyDescent="0.25">
      <c r="A13" s="503"/>
      <c r="B13" s="401" t="s">
        <v>403</v>
      </c>
    </row>
    <row r="14" spans="1:2" ht="14.15" customHeight="1" x14ac:dyDescent="0.25">
      <c r="A14" s="503"/>
      <c r="B14" s="401" t="s">
        <v>44</v>
      </c>
    </row>
    <row r="15" spans="1:2" ht="14.15" customHeight="1" x14ac:dyDescent="0.25">
      <c r="A15" s="503"/>
      <c r="B15" s="437" t="s">
        <v>402</v>
      </c>
    </row>
    <row r="16" spans="1:2" ht="14.15" customHeight="1" x14ac:dyDescent="0.25">
      <c r="A16" s="503"/>
      <c r="B16" s="270" t="s">
        <v>387</v>
      </c>
    </row>
    <row r="17" spans="1:2" ht="14.15" customHeight="1" x14ac:dyDescent="0.25">
      <c r="A17" s="503"/>
      <c r="B17" s="398"/>
    </row>
    <row r="18" spans="1:2" ht="14.25" customHeight="1" x14ac:dyDescent="0.25">
      <c r="B18" s="399"/>
    </row>
    <row r="19" spans="1:2" ht="14.25" customHeight="1" x14ac:dyDescent="0.25">
      <c r="B19" s="399"/>
    </row>
    <row r="20" spans="1:2" ht="14.25" customHeight="1" x14ac:dyDescent="0.25">
      <c r="B20" s="399"/>
    </row>
    <row r="21" spans="1:2" ht="14.25" customHeight="1" x14ac:dyDescent="0.25">
      <c r="B21" s="399"/>
    </row>
    <row r="22" spans="1:2" ht="14.25" customHeight="1" x14ac:dyDescent="0.25">
      <c r="B22" s="399"/>
    </row>
    <row r="23" spans="1:2" ht="14.25" customHeight="1" x14ac:dyDescent="0.25">
      <c r="B23" s="399"/>
    </row>
    <row r="24" spans="1:2" ht="14.25" customHeight="1" x14ac:dyDescent="0.25">
      <c r="B24" s="399"/>
    </row>
    <row r="25" spans="1:2" ht="14.25" customHeight="1" x14ac:dyDescent="0.25">
      <c r="B25" s="399"/>
    </row>
  </sheetData>
  <pageMargins left="0.74803149606299213" right="0.74803149606299213" top="0" bottom="0.19685039370078741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3"/>
  <dimension ref="J4:R7"/>
  <sheetViews>
    <sheetView workbookViewId="0">
      <selection activeCell="K43" sqref="K43"/>
    </sheetView>
  </sheetViews>
  <sheetFormatPr defaultRowHeight="10" x14ac:dyDescent="0.2"/>
  <sheetData>
    <row r="4" spans="10:18" x14ac:dyDescent="0.2">
      <c r="J4" s="1"/>
      <c r="K4" s="1"/>
      <c r="L4" s="1"/>
      <c r="M4" s="1"/>
      <c r="N4" s="1"/>
      <c r="O4" s="1"/>
      <c r="P4" s="1"/>
      <c r="Q4" s="1"/>
      <c r="R4" s="1"/>
    </row>
    <row r="5" spans="10:18" x14ac:dyDescent="0.2">
      <c r="J5" s="1"/>
      <c r="K5" s="1"/>
      <c r="L5" s="1"/>
      <c r="M5" s="1"/>
      <c r="N5" s="1"/>
      <c r="O5" s="1"/>
      <c r="P5" s="1"/>
      <c r="Q5" s="1"/>
      <c r="R5" s="1"/>
    </row>
    <row r="6" spans="10:18" x14ac:dyDescent="0.2">
      <c r="J6" s="1"/>
      <c r="K6" s="1"/>
      <c r="L6" s="1"/>
      <c r="M6" s="1"/>
      <c r="N6" s="1"/>
      <c r="O6" s="1"/>
      <c r="P6" s="1"/>
      <c r="Q6" s="1"/>
      <c r="R6" s="1"/>
    </row>
    <row r="7" spans="10:18" x14ac:dyDescent="0.2">
      <c r="J7" s="1"/>
      <c r="K7" s="1"/>
      <c r="L7" s="1"/>
      <c r="M7" s="1"/>
      <c r="N7" s="1"/>
      <c r="O7" s="1"/>
      <c r="P7" s="1"/>
      <c r="Q7" s="1"/>
      <c r="R7" s="1"/>
    </row>
  </sheetData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F32"/>
  <sheetViews>
    <sheetView showGridLines="0" zoomScale="115" zoomScaleNormal="115" workbookViewId="0">
      <pane ySplit="1" topLeftCell="A11" activePane="bottomLeft" state="frozen"/>
      <selection pane="bottomLeft" activeCell="E35" sqref="E35"/>
    </sheetView>
  </sheetViews>
  <sheetFormatPr defaultColWidth="14.6640625" defaultRowHeight="15" customHeight="1" x14ac:dyDescent="0.25"/>
  <cols>
    <col min="1" max="1" width="5.77734375" style="252" customWidth="1"/>
    <col min="2" max="2" width="15" style="252" customWidth="1"/>
    <col min="3" max="4" width="0" style="252" hidden="1" customWidth="1"/>
    <col min="5" max="5" width="125" style="252" customWidth="1"/>
    <col min="6" max="16384" width="14.6640625" style="252"/>
  </cols>
  <sheetData>
    <row r="1" spans="1:5" ht="16.5" customHeight="1" x14ac:dyDescent="0.25">
      <c r="A1" s="702" t="s">
        <v>14</v>
      </c>
      <c r="B1" s="702"/>
      <c r="C1" s="251"/>
      <c r="D1" s="251"/>
      <c r="E1" s="251" t="s">
        <v>43</v>
      </c>
    </row>
    <row r="2" spans="1:5" ht="28" customHeight="1" x14ac:dyDescent="0.25">
      <c r="A2" s="703" t="s">
        <v>264</v>
      </c>
      <c r="B2" s="703"/>
      <c r="C2" s="253"/>
      <c r="D2" s="254">
        <v>1</v>
      </c>
      <c r="E2" s="255" t="s">
        <v>265</v>
      </c>
    </row>
    <row r="3" spans="1:5" ht="28" customHeight="1" x14ac:dyDescent="0.25">
      <c r="A3" s="701" t="s">
        <v>266</v>
      </c>
      <c r="B3" s="701"/>
      <c r="C3" s="256"/>
      <c r="D3" s="257">
        <v>1</v>
      </c>
      <c r="E3" s="258" t="s">
        <v>267</v>
      </c>
    </row>
    <row r="4" spans="1:5" ht="28" customHeight="1" x14ac:dyDescent="0.25">
      <c r="A4" s="701" t="s">
        <v>268</v>
      </c>
      <c r="B4" s="701"/>
      <c r="C4" s="256"/>
      <c r="D4" s="257">
        <v>1</v>
      </c>
      <c r="E4" s="259" t="s">
        <v>269</v>
      </c>
    </row>
    <row r="5" spans="1:5" ht="20.25" customHeight="1" x14ac:dyDescent="0.25">
      <c r="A5" s="701" t="s">
        <v>270</v>
      </c>
      <c r="B5" s="701"/>
      <c r="C5" s="256"/>
      <c r="D5" s="257">
        <v>1</v>
      </c>
      <c r="E5" s="259" t="s">
        <v>271</v>
      </c>
    </row>
    <row r="6" spans="1:5" ht="28" customHeight="1" x14ac:dyDescent="0.25">
      <c r="A6" s="701" t="s">
        <v>272</v>
      </c>
      <c r="B6" s="701"/>
      <c r="C6" s="256"/>
      <c r="D6" s="257">
        <v>1</v>
      </c>
      <c r="E6" s="259" t="s">
        <v>273</v>
      </c>
    </row>
    <row r="7" spans="1:5" ht="28" customHeight="1" x14ac:dyDescent="0.25">
      <c r="A7" s="701" t="s">
        <v>274</v>
      </c>
      <c r="B7" s="701"/>
      <c r="C7" s="256"/>
      <c r="D7" s="257">
        <v>1</v>
      </c>
      <c r="E7" s="259" t="s">
        <v>275</v>
      </c>
    </row>
    <row r="8" spans="1:5" ht="28" customHeight="1" x14ac:dyDescent="0.25">
      <c r="A8" s="701" t="s">
        <v>276</v>
      </c>
      <c r="B8" s="701"/>
      <c r="C8" s="256"/>
      <c r="D8" s="257">
        <v>1</v>
      </c>
      <c r="E8" s="259" t="s">
        <v>277</v>
      </c>
    </row>
    <row r="9" spans="1:5" ht="28" customHeight="1" x14ac:dyDescent="0.25">
      <c r="A9" s="701" t="s">
        <v>278</v>
      </c>
      <c r="B9" s="701"/>
      <c r="C9" s="260"/>
      <c r="D9" s="261"/>
      <c r="E9" s="260" t="s">
        <v>279</v>
      </c>
    </row>
    <row r="10" spans="1:5" ht="28" customHeight="1" x14ac:dyDescent="0.25">
      <c r="A10" s="701" t="s">
        <v>280</v>
      </c>
      <c r="B10" s="701"/>
      <c r="C10" s="260"/>
      <c r="D10" s="261"/>
      <c r="E10" s="262" t="s">
        <v>147</v>
      </c>
    </row>
    <row r="11" spans="1:5" ht="40.5" customHeight="1" x14ac:dyDescent="0.25">
      <c r="A11" s="695" t="s">
        <v>162</v>
      </c>
      <c r="B11" s="696"/>
      <c r="C11" s="263"/>
      <c r="D11" s="264"/>
      <c r="E11" s="263" t="s">
        <v>350</v>
      </c>
    </row>
    <row r="12" spans="1:5" ht="28" customHeight="1" x14ac:dyDescent="0.25">
      <c r="A12" s="706" t="s">
        <v>163</v>
      </c>
      <c r="B12" s="706"/>
      <c r="C12" s="263"/>
      <c r="D12" s="264"/>
      <c r="E12" s="263" t="s">
        <v>351</v>
      </c>
    </row>
    <row r="13" spans="1:5" ht="28" customHeight="1" x14ac:dyDescent="0.25">
      <c r="A13" s="706" t="s">
        <v>164</v>
      </c>
      <c r="B13" s="706"/>
      <c r="C13" s="263"/>
      <c r="D13" s="264"/>
      <c r="E13" s="263" t="s">
        <v>352</v>
      </c>
    </row>
    <row r="14" spans="1:5" ht="28" customHeight="1" x14ac:dyDescent="0.25">
      <c r="A14" s="706" t="s">
        <v>165</v>
      </c>
      <c r="B14" s="706"/>
      <c r="C14" s="263"/>
      <c r="D14" s="264"/>
      <c r="E14" s="263" t="s">
        <v>353</v>
      </c>
    </row>
    <row r="15" spans="1:5" ht="28" customHeight="1" x14ac:dyDescent="0.25">
      <c r="A15" s="706" t="s">
        <v>166</v>
      </c>
      <c r="B15" s="706"/>
      <c r="C15" s="263"/>
      <c r="D15" s="264"/>
      <c r="E15" s="263" t="s">
        <v>354</v>
      </c>
    </row>
    <row r="16" spans="1:5" ht="28" customHeight="1" x14ac:dyDescent="0.25">
      <c r="A16" s="697" t="s">
        <v>167</v>
      </c>
      <c r="B16" s="698"/>
      <c r="C16" s="263"/>
      <c r="D16" s="264"/>
      <c r="E16" s="263" t="s">
        <v>355</v>
      </c>
    </row>
    <row r="17" spans="1:6" ht="19.5" customHeight="1" x14ac:dyDescent="0.25">
      <c r="A17" s="706" t="s">
        <v>168</v>
      </c>
      <c r="B17" s="706"/>
      <c r="C17" s="263"/>
      <c r="D17" s="264"/>
      <c r="E17" s="263" t="s">
        <v>356</v>
      </c>
    </row>
    <row r="18" spans="1:6" ht="21" customHeight="1" x14ac:dyDescent="0.25">
      <c r="A18" s="706" t="s">
        <v>169</v>
      </c>
      <c r="B18" s="706"/>
      <c r="C18" s="263"/>
      <c r="D18" s="264"/>
      <c r="E18" s="263" t="s">
        <v>357</v>
      </c>
    </row>
    <row r="19" spans="1:6" ht="32.25" customHeight="1" x14ac:dyDescent="0.25">
      <c r="A19" s="706" t="s">
        <v>170</v>
      </c>
      <c r="B19" s="706"/>
      <c r="C19" s="263"/>
      <c r="D19" s="264"/>
      <c r="E19" s="263" t="s">
        <v>358</v>
      </c>
    </row>
    <row r="20" spans="1:6" ht="32.25" customHeight="1" x14ac:dyDescent="0.25">
      <c r="A20" s="706" t="s">
        <v>360</v>
      </c>
      <c r="B20" s="706"/>
      <c r="C20" s="263"/>
      <c r="D20" s="264"/>
      <c r="E20" s="263" t="s">
        <v>359</v>
      </c>
    </row>
    <row r="21" spans="1:6" ht="28" customHeight="1" x14ac:dyDescent="0.25">
      <c r="A21" s="699" t="s">
        <v>281</v>
      </c>
      <c r="B21" s="700"/>
      <c r="C21" s="263"/>
      <c r="D21" s="264"/>
      <c r="E21" s="263" t="s">
        <v>361</v>
      </c>
      <c r="F21" s="265"/>
    </row>
    <row r="22" spans="1:6" ht="28" customHeight="1" x14ac:dyDescent="0.25">
      <c r="A22" s="706" t="s">
        <v>282</v>
      </c>
      <c r="B22" s="706"/>
      <c r="C22" s="263"/>
      <c r="D22" s="264"/>
      <c r="E22" s="263" t="s">
        <v>362</v>
      </c>
    </row>
    <row r="23" spans="1:6" ht="28" customHeight="1" x14ac:dyDescent="0.25">
      <c r="A23" s="706" t="s">
        <v>283</v>
      </c>
      <c r="B23" s="706"/>
      <c r="C23" s="263"/>
      <c r="D23" s="264"/>
      <c r="E23" s="263" t="s">
        <v>363</v>
      </c>
    </row>
    <row r="24" spans="1:6" ht="28" customHeight="1" x14ac:dyDescent="0.25">
      <c r="A24" s="706" t="s">
        <v>284</v>
      </c>
      <c r="B24" s="706"/>
      <c r="C24" s="263"/>
      <c r="D24" s="264"/>
      <c r="E24" s="263" t="s">
        <v>364</v>
      </c>
    </row>
    <row r="25" spans="1:6" ht="28" customHeight="1" x14ac:dyDescent="0.25">
      <c r="A25" s="706" t="s">
        <v>285</v>
      </c>
      <c r="B25" s="706"/>
      <c r="C25" s="266"/>
      <c r="D25" s="267"/>
      <c r="E25" s="266" t="s">
        <v>365</v>
      </c>
    </row>
    <row r="26" spans="1:6" ht="26.25" customHeight="1" x14ac:dyDescent="0.25">
      <c r="A26" s="706" t="s">
        <v>367</v>
      </c>
      <c r="B26" s="706"/>
      <c r="C26" s="268"/>
      <c r="D26" s="268"/>
      <c r="E26" s="268" t="s">
        <v>366</v>
      </c>
    </row>
    <row r="27" spans="1:6" ht="20.25" customHeight="1" x14ac:dyDescent="0.25">
      <c r="A27" s="704" t="s">
        <v>370</v>
      </c>
      <c r="B27" s="705"/>
      <c r="C27" s="271"/>
      <c r="D27" s="271"/>
      <c r="E27" s="271" t="s">
        <v>368</v>
      </c>
    </row>
    <row r="28" spans="1:6" ht="27.75" customHeight="1" x14ac:dyDescent="0.25">
      <c r="A28" s="706" t="s">
        <v>374</v>
      </c>
      <c r="B28" s="706"/>
      <c r="C28" s="268"/>
      <c r="D28" s="268"/>
      <c r="E28" s="269" t="s">
        <v>369</v>
      </c>
    </row>
    <row r="29" spans="1:6" ht="24.75" customHeight="1" x14ac:dyDescent="0.25">
      <c r="A29" s="706" t="s">
        <v>375</v>
      </c>
      <c r="B29" s="706"/>
      <c r="C29" s="268"/>
      <c r="D29" s="268"/>
      <c r="E29" s="269" t="s">
        <v>371</v>
      </c>
    </row>
    <row r="30" spans="1:6" ht="38.25" customHeight="1" x14ac:dyDescent="0.25">
      <c r="A30" s="706" t="s">
        <v>376</v>
      </c>
      <c r="B30" s="706"/>
      <c r="C30" s="268"/>
      <c r="D30" s="268"/>
      <c r="E30" s="269" t="s">
        <v>364</v>
      </c>
    </row>
    <row r="31" spans="1:6" ht="27.75" customHeight="1" x14ac:dyDescent="0.25">
      <c r="A31" s="706" t="s">
        <v>377</v>
      </c>
      <c r="B31" s="706"/>
      <c r="C31" s="268"/>
      <c r="D31" s="268"/>
      <c r="E31" s="269" t="s">
        <v>372</v>
      </c>
    </row>
    <row r="32" spans="1:6" ht="27.75" customHeight="1" x14ac:dyDescent="0.25">
      <c r="A32" s="706" t="s">
        <v>378</v>
      </c>
      <c r="B32" s="706"/>
      <c r="C32" s="268"/>
      <c r="D32" s="268"/>
      <c r="E32" s="270" t="s">
        <v>373</v>
      </c>
    </row>
  </sheetData>
  <mergeCells count="32">
    <mergeCell ref="A28:B28"/>
    <mergeCell ref="A29:B29"/>
    <mergeCell ref="A30:B30"/>
    <mergeCell ref="A31:B31"/>
    <mergeCell ref="A32:B32"/>
    <mergeCell ref="A27:B27"/>
    <mergeCell ref="A12:B12"/>
    <mergeCell ref="A13:B13"/>
    <mergeCell ref="A14:B14"/>
    <mergeCell ref="A15:B15"/>
    <mergeCell ref="A17:B17"/>
    <mergeCell ref="A18:B18"/>
    <mergeCell ref="A19:B19"/>
    <mergeCell ref="A20:B20"/>
    <mergeCell ref="A22:B22"/>
    <mergeCell ref="A23:B23"/>
    <mergeCell ref="A24:B24"/>
    <mergeCell ref="A25:B25"/>
    <mergeCell ref="A26:B26"/>
    <mergeCell ref="A1:B1"/>
    <mergeCell ref="A2:B2"/>
    <mergeCell ref="A3:B3"/>
    <mergeCell ref="A4:B4"/>
    <mergeCell ref="A5:B5"/>
    <mergeCell ref="A11:B11"/>
    <mergeCell ref="A16:B16"/>
    <mergeCell ref="A21:B21"/>
    <mergeCell ref="A6:B6"/>
    <mergeCell ref="A7:B7"/>
    <mergeCell ref="A8:B8"/>
    <mergeCell ref="A9:B9"/>
    <mergeCell ref="A10:B10"/>
  </mergeCells>
  <pageMargins left="0.74803149606299213" right="0.74803149606299213" top="0.19685039370078741" bottom="0.19685039370078741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2"/>
  <sheetViews>
    <sheetView topLeftCell="A10" zoomScale="80" zoomScaleNormal="80" workbookViewId="0">
      <selection activeCell="AA37" sqref="AA37"/>
    </sheetView>
  </sheetViews>
  <sheetFormatPr defaultColWidth="9.33203125" defaultRowHeight="12.5" x14ac:dyDescent="0.25"/>
  <cols>
    <col min="1" max="1" width="12.77734375" style="406" customWidth="1"/>
    <col min="2" max="2" width="41.33203125" style="406" customWidth="1"/>
    <col min="3" max="16384" width="9.33203125" style="406"/>
  </cols>
  <sheetData>
    <row r="1" spans="1:29" ht="13" thickBot="1" x14ac:dyDescent="0.3">
      <c r="A1" s="707" t="s">
        <v>224</v>
      </c>
      <c r="B1" s="709" t="s">
        <v>223</v>
      </c>
      <c r="C1" s="711" t="s">
        <v>222</v>
      </c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3"/>
      <c r="X1" s="713"/>
      <c r="Y1" s="713"/>
      <c r="Z1" s="713"/>
      <c r="AA1" s="713"/>
      <c r="AB1" s="713"/>
      <c r="AC1" s="714"/>
    </row>
    <row r="2" spans="1:29" ht="13.5" thickTop="1" thickBot="1" x14ac:dyDescent="0.3">
      <c r="A2" s="707"/>
      <c r="B2" s="709"/>
      <c r="C2" s="715" t="s">
        <v>221</v>
      </c>
      <c r="D2" s="716"/>
      <c r="E2" s="716"/>
      <c r="F2" s="716"/>
      <c r="G2" s="716"/>
      <c r="H2" s="716"/>
      <c r="I2" s="716"/>
      <c r="J2" s="716"/>
      <c r="K2" s="717"/>
      <c r="L2" s="715" t="s">
        <v>220</v>
      </c>
      <c r="M2" s="716"/>
      <c r="N2" s="716"/>
      <c r="O2" s="716"/>
      <c r="P2" s="716"/>
      <c r="Q2" s="716"/>
      <c r="R2" s="716"/>
      <c r="S2" s="716"/>
      <c r="T2" s="716"/>
      <c r="U2" s="716"/>
      <c r="V2" s="716"/>
      <c r="W2" s="717"/>
      <c r="X2" s="717"/>
      <c r="Y2" s="717"/>
      <c r="Z2" s="717"/>
      <c r="AA2" s="717"/>
      <c r="AB2" s="717"/>
      <c r="AC2" s="718"/>
    </row>
    <row r="3" spans="1:29" ht="63" customHeight="1" thickTop="1" thickBot="1" x14ac:dyDescent="0.3">
      <c r="A3" s="708"/>
      <c r="B3" s="710"/>
      <c r="C3" s="478" t="s">
        <v>42</v>
      </c>
      <c r="D3" s="479" t="s">
        <v>41</v>
      </c>
      <c r="E3" s="479" t="s">
        <v>219</v>
      </c>
      <c r="F3" s="479" t="s">
        <v>40</v>
      </c>
      <c r="G3" s="479" t="s">
        <v>39</v>
      </c>
      <c r="H3" s="479" t="s">
        <v>218</v>
      </c>
      <c r="I3" s="479" t="s">
        <v>38</v>
      </c>
      <c r="J3" s="479" t="s">
        <v>37</v>
      </c>
      <c r="K3" s="480" t="s">
        <v>36</v>
      </c>
      <c r="L3" s="481" t="s">
        <v>217</v>
      </c>
      <c r="M3" s="482" t="s">
        <v>216</v>
      </c>
      <c r="N3" s="482" t="s">
        <v>215</v>
      </c>
      <c r="O3" s="482" t="s">
        <v>225</v>
      </c>
      <c r="P3" s="482" t="s">
        <v>214</v>
      </c>
      <c r="Q3" s="482" t="s">
        <v>213</v>
      </c>
      <c r="R3" s="482" t="s">
        <v>226</v>
      </c>
      <c r="S3" s="482" t="s">
        <v>360</v>
      </c>
      <c r="T3" s="482" t="s">
        <v>286</v>
      </c>
      <c r="U3" s="483" t="s">
        <v>287</v>
      </c>
      <c r="V3" s="483" t="s">
        <v>288</v>
      </c>
      <c r="W3" s="482" t="s">
        <v>289</v>
      </c>
      <c r="X3" s="498" t="s">
        <v>388</v>
      </c>
      <c r="Y3" s="483" t="s">
        <v>389</v>
      </c>
      <c r="Z3" s="482" t="s">
        <v>390</v>
      </c>
      <c r="AA3" s="482" t="s">
        <v>391</v>
      </c>
      <c r="AB3" s="498" t="s">
        <v>392</v>
      </c>
      <c r="AC3" s="484" t="s">
        <v>393</v>
      </c>
    </row>
    <row r="4" spans="1:29" ht="27" customHeight="1" thickTop="1" thickBot="1" x14ac:dyDescent="0.3">
      <c r="A4" s="499" t="s">
        <v>394</v>
      </c>
      <c r="B4" s="500" t="s">
        <v>395</v>
      </c>
      <c r="C4" s="492"/>
      <c r="D4" s="493"/>
      <c r="E4" s="493"/>
      <c r="F4" s="493"/>
      <c r="G4" s="493"/>
      <c r="H4" s="493"/>
      <c r="I4" s="493"/>
      <c r="J4" s="493"/>
      <c r="K4" s="494"/>
      <c r="L4" s="495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496"/>
      <c r="Y4" s="496"/>
      <c r="Z4" s="496"/>
      <c r="AA4" s="496"/>
      <c r="AB4" s="496"/>
      <c r="AC4" s="497"/>
    </row>
    <row r="5" spans="1:29" ht="20.25" customHeight="1" x14ac:dyDescent="0.25">
      <c r="A5" s="485" t="s">
        <v>332</v>
      </c>
      <c r="B5" s="466" t="s">
        <v>333</v>
      </c>
      <c r="C5" s="486"/>
      <c r="D5" s="487"/>
      <c r="E5" s="487"/>
      <c r="F5" s="487" t="s">
        <v>227</v>
      </c>
      <c r="G5" s="487" t="s">
        <v>227</v>
      </c>
      <c r="H5" s="487" t="s">
        <v>227</v>
      </c>
      <c r="I5" s="487"/>
      <c r="J5" s="487"/>
      <c r="K5" s="488"/>
      <c r="L5" s="489"/>
      <c r="M5" s="490"/>
      <c r="N5" s="490"/>
      <c r="O5" s="490"/>
      <c r="P5" s="490"/>
      <c r="Q5" s="490"/>
      <c r="R5" s="490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1"/>
    </row>
    <row r="6" spans="1:29" ht="24.75" customHeight="1" x14ac:dyDescent="0.25">
      <c r="A6" s="410" t="s">
        <v>335</v>
      </c>
      <c r="B6" s="476" t="s">
        <v>334</v>
      </c>
      <c r="C6" s="487" t="s">
        <v>227</v>
      </c>
      <c r="D6" s="487" t="s">
        <v>227</v>
      </c>
      <c r="E6" s="487" t="s">
        <v>227</v>
      </c>
      <c r="F6" s="407"/>
      <c r="G6" s="407"/>
      <c r="H6" s="407"/>
      <c r="I6" s="407"/>
      <c r="J6" s="407"/>
      <c r="K6" s="471" t="s">
        <v>227</v>
      </c>
      <c r="L6" s="470"/>
      <c r="M6" s="408"/>
      <c r="N6" s="408"/>
      <c r="O6" s="408"/>
      <c r="P6" s="408"/>
      <c r="Q6" s="408"/>
      <c r="R6" s="408"/>
      <c r="S6" s="408"/>
      <c r="T6" s="408"/>
      <c r="U6" s="408"/>
      <c r="V6" s="408"/>
      <c r="W6" s="408"/>
      <c r="X6" s="408"/>
      <c r="Y6" s="408"/>
      <c r="Z6" s="408"/>
      <c r="AA6" s="408"/>
      <c r="AB6" s="408"/>
      <c r="AC6" s="472"/>
    </row>
    <row r="7" spans="1:29" ht="20.25" customHeight="1" x14ac:dyDescent="0.25">
      <c r="A7" s="410" t="s">
        <v>336</v>
      </c>
      <c r="B7" s="430" t="s">
        <v>5</v>
      </c>
      <c r="C7" s="474" t="s">
        <v>227</v>
      </c>
      <c r="D7" s="407"/>
      <c r="E7" s="487" t="s">
        <v>227</v>
      </c>
      <c r="F7" s="487" t="s">
        <v>227</v>
      </c>
      <c r="G7" s="407"/>
      <c r="H7" s="407"/>
      <c r="I7" s="407"/>
      <c r="J7" s="407"/>
      <c r="K7" s="471"/>
      <c r="L7" s="470"/>
      <c r="M7" s="408"/>
      <c r="N7" s="408"/>
      <c r="O7" s="408"/>
      <c r="P7" s="408"/>
      <c r="Q7" s="408"/>
      <c r="R7" s="408"/>
      <c r="S7" s="408"/>
      <c r="T7" s="408"/>
      <c r="U7" s="408"/>
      <c r="V7" s="408"/>
      <c r="W7" s="408"/>
      <c r="X7" s="408"/>
      <c r="Y7" s="408"/>
      <c r="Z7" s="408"/>
      <c r="AA7" s="408"/>
      <c r="AB7" s="408"/>
      <c r="AC7" s="472"/>
    </row>
    <row r="8" spans="1:29" ht="20.25" customHeight="1" x14ac:dyDescent="0.25">
      <c r="A8" s="410" t="s">
        <v>339</v>
      </c>
      <c r="B8" s="430" t="s">
        <v>178</v>
      </c>
      <c r="C8" s="474" t="s">
        <v>227</v>
      </c>
      <c r="D8" s="407"/>
      <c r="E8" s="407" t="s">
        <v>227</v>
      </c>
      <c r="F8" s="407"/>
      <c r="G8" s="407"/>
      <c r="H8" s="407"/>
      <c r="I8" s="407"/>
      <c r="J8" s="407" t="s">
        <v>227</v>
      </c>
      <c r="K8" s="471"/>
      <c r="L8" s="470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08"/>
      <c r="Z8" s="408"/>
      <c r="AA8" s="408"/>
      <c r="AB8" s="408"/>
      <c r="AC8" s="472"/>
    </row>
    <row r="9" spans="1:29" ht="20.25" customHeight="1" x14ac:dyDescent="0.25">
      <c r="A9" s="410" t="s">
        <v>340</v>
      </c>
      <c r="B9" s="430" t="s">
        <v>337</v>
      </c>
      <c r="C9" s="474" t="s">
        <v>227</v>
      </c>
      <c r="D9" s="407" t="s">
        <v>227</v>
      </c>
      <c r="E9" s="407"/>
      <c r="F9" s="407"/>
      <c r="G9" s="407"/>
      <c r="H9" s="407"/>
      <c r="I9" s="407"/>
      <c r="J9" s="407"/>
      <c r="K9" s="471"/>
      <c r="L9" s="470"/>
      <c r="M9" s="408"/>
      <c r="N9" s="408"/>
      <c r="O9" s="408"/>
      <c r="P9" s="408"/>
      <c r="Q9" s="408"/>
      <c r="R9" s="408"/>
      <c r="S9" s="408"/>
      <c r="T9" s="408"/>
      <c r="U9" s="408"/>
      <c r="V9" s="408"/>
      <c r="W9" s="408"/>
      <c r="X9" s="408"/>
      <c r="Y9" s="408"/>
      <c r="Z9" s="408"/>
      <c r="AA9" s="408"/>
      <c r="AB9" s="408"/>
      <c r="AC9" s="472"/>
    </row>
    <row r="10" spans="1:29" ht="24" customHeight="1" thickBot="1" x14ac:dyDescent="0.3">
      <c r="A10" s="450" t="s">
        <v>341</v>
      </c>
      <c r="B10" s="477" t="s">
        <v>338</v>
      </c>
      <c r="C10" s="475" t="s">
        <v>227</v>
      </c>
      <c r="D10" s="411"/>
      <c r="E10" s="411"/>
      <c r="F10" s="411" t="s">
        <v>227</v>
      </c>
      <c r="G10" s="411"/>
      <c r="H10" s="411"/>
      <c r="I10" s="411" t="s">
        <v>227</v>
      </c>
      <c r="J10" s="411"/>
      <c r="K10" s="412"/>
      <c r="L10" s="413"/>
      <c r="M10" s="414"/>
      <c r="N10" s="414"/>
      <c r="O10" s="414"/>
      <c r="P10" s="414"/>
      <c r="Q10" s="414"/>
      <c r="R10" s="414"/>
      <c r="S10" s="414"/>
      <c r="T10" s="414"/>
      <c r="U10" s="415"/>
      <c r="V10" s="415"/>
      <c r="W10" s="415"/>
      <c r="X10" s="415"/>
      <c r="Y10" s="415"/>
      <c r="Z10" s="415"/>
      <c r="AA10" s="415"/>
      <c r="AB10" s="415"/>
      <c r="AC10" s="416"/>
    </row>
    <row r="11" spans="1:29" ht="16" customHeight="1" thickTop="1" thickBot="1" x14ac:dyDescent="0.3">
      <c r="A11" s="402" t="s">
        <v>212</v>
      </c>
      <c r="B11" s="403" t="s">
        <v>211</v>
      </c>
      <c r="C11" s="417"/>
      <c r="D11" s="418"/>
      <c r="E11" s="418"/>
      <c r="F11" s="418"/>
      <c r="G11" s="418"/>
      <c r="H11" s="418"/>
      <c r="I11" s="418"/>
      <c r="J11" s="418"/>
      <c r="K11" s="419"/>
      <c r="L11" s="420"/>
      <c r="M11" s="418"/>
      <c r="N11" s="418"/>
      <c r="O11" s="418"/>
      <c r="P11" s="418"/>
      <c r="Q11" s="418"/>
      <c r="R11" s="418"/>
      <c r="S11" s="418"/>
      <c r="T11" s="418"/>
      <c r="U11" s="418"/>
      <c r="V11" s="421"/>
      <c r="W11" s="421"/>
      <c r="X11" s="421"/>
      <c r="Y11" s="421"/>
      <c r="Z11" s="421"/>
      <c r="AA11" s="421"/>
      <c r="AB11" s="421"/>
      <c r="AC11" s="419"/>
    </row>
    <row r="12" spans="1:29" ht="16" customHeight="1" thickTop="1" x14ac:dyDescent="0.25">
      <c r="A12" s="444" t="s">
        <v>6</v>
      </c>
      <c r="B12" s="451" t="s">
        <v>342</v>
      </c>
      <c r="C12" s="454" t="s">
        <v>227</v>
      </c>
      <c r="D12" s="423" t="s">
        <v>227</v>
      </c>
      <c r="E12" s="423"/>
      <c r="F12" s="423" t="s">
        <v>227</v>
      </c>
      <c r="G12" s="423"/>
      <c r="H12" s="424"/>
      <c r="I12" s="423"/>
      <c r="J12" s="423"/>
      <c r="K12" s="425" t="s">
        <v>227</v>
      </c>
      <c r="L12" s="426"/>
      <c r="M12" s="424"/>
      <c r="N12" s="423"/>
      <c r="O12" s="423"/>
      <c r="P12" s="423"/>
      <c r="Q12" s="423"/>
      <c r="R12" s="423"/>
      <c r="S12" s="423"/>
      <c r="T12" s="424"/>
      <c r="U12" s="423"/>
      <c r="V12" s="427"/>
      <c r="W12" s="427"/>
      <c r="X12" s="427"/>
      <c r="Y12" s="427"/>
      <c r="Z12" s="427"/>
      <c r="AA12" s="427"/>
      <c r="AB12" s="427"/>
      <c r="AC12" s="425"/>
    </row>
    <row r="13" spans="1:29" ht="16" customHeight="1" x14ac:dyDescent="0.25">
      <c r="A13" s="445" t="s">
        <v>7</v>
      </c>
      <c r="B13" s="452" t="s">
        <v>343</v>
      </c>
      <c r="C13" s="454" t="s">
        <v>227</v>
      </c>
      <c r="D13" s="423" t="s">
        <v>227</v>
      </c>
      <c r="E13" s="423"/>
      <c r="F13" s="423" t="s">
        <v>227</v>
      </c>
      <c r="G13" s="423"/>
      <c r="H13" s="424"/>
      <c r="I13" s="423" t="s">
        <v>227</v>
      </c>
      <c r="J13" s="423"/>
      <c r="K13" s="425" t="s">
        <v>227</v>
      </c>
      <c r="L13" s="422"/>
      <c r="M13" s="423"/>
      <c r="N13" s="423"/>
      <c r="O13" s="409"/>
      <c r="P13" s="429"/>
      <c r="Q13" s="423"/>
      <c r="R13" s="423"/>
      <c r="S13" s="423"/>
      <c r="T13" s="409"/>
      <c r="U13" s="429"/>
      <c r="V13" s="431"/>
      <c r="W13" s="431"/>
      <c r="X13" s="431"/>
      <c r="Y13" s="431"/>
      <c r="Z13" s="431"/>
      <c r="AA13" s="431"/>
      <c r="AB13" s="431"/>
      <c r="AC13" s="432"/>
    </row>
    <row r="14" spans="1:29" ht="33.75" customHeight="1" thickBot="1" x14ac:dyDescent="0.3">
      <c r="A14" s="445" t="s">
        <v>8</v>
      </c>
      <c r="B14" s="452" t="s">
        <v>344</v>
      </c>
      <c r="C14" s="454" t="s">
        <v>227</v>
      </c>
      <c r="D14" s="423" t="s">
        <v>227</v>
      </c>
      <c r="E14" s="429" t="s">
        <v>227</v>
      </c>
      <c r="F14" s="423" t="s">
        <v>227</v>
      </c>
      <c r="G14" s="409"/>
      <c r="H14" s="423"/>
      <c r="I14" s="409"/>
      <c r="J14" s="423"/>
      <c r="K14" s="430"/>
      <c r="L14" s="428"/>
      <c r="M14" s="429"/>
      <c r="N14" s="409"/>
      <c r="O14" s="409"/>
      <c r="P14" s="429"/>
      <c r="Q14" s="409"/>
      <c r="R14" s="409"/>
      <c r="S14" s="409"/>
      <c r="T14" s="409"/>
      <c r="U14" s="409"/>
      <c r="V14" s="433"/>
      <c r="W14" s="433"/>
      <c r="X14" s="433"/>
      <c r="Y14" s="433"/>
      <c r="Z14" s="433"/>
      <c r="AA14" s="433"/>
      <c r="AB14" s="433"/>
      <c r="AC14" s="430"/>
    </row>
    <row r="15" spans="1:29" ht="16" customHeight="1" thickTop="1" thickBot="1" x14ac:dyDescent="0.3">
      <c r="A15" s="402" t="s">
        <v>180</v>
      </c>
      <c r="B15" s="403" t="s">
        <v>18</v>
      </c>
      <c r="C15" s="417"/>
      <c r="D15" s="418"/>
      <c r="E15" s="418"/>
      <c r="F15" s="418"/>
      <c r="G15" s="418"/>
      <c r="H15" s="418"/>
      <c r="I15" s="418"/>
      <c r="J15" s="418"/>
      <c r="K15" s="419"/>
      <c r="L15" s="420"/>
      <c r="M15" s="418"/>
      <c r="N15" s="418"/>
      <c r="O15" s="418"/>
      <c r="P15" s="418"/>
      <c r="Q15" s="418"/>
      <c r="R15" s="418"/>
      <c r="S15" s="418"/>
      <c r="T15" s="418"/>
      <c r="U15" s="418"/>
      <c r="V15" s="421"/>
      <c r="W15" s="421"/>
      <c r="X15" s="421"/>
      <c r="Y15" s="421"/>
      <c r="Z15" s="421"/>
      <c r="AA15" s="421"/>
      <c r="AB15" s="421"/>
      <c r="AC15" s="419"/>
    </row>
    <row r="16" spans="1:29" ht="40.5" customHeight="1" thickTop="1" thickBot="1" x14ac:dyDescent="0.3">
      <c r="A16" s="446" t="s">
        <v>9</v>
      </c>
      <c r="B16" s="453" t="s">
        <v>380</v>
      </c>
      <c r="C16" s="417"/>
      <c r="D16" s="418"/>
      <c r="E16" s="418"/>
      <c r="F16" s="418"/>
      <c r="G16" s="418"/>
      <c r="H16" s="418"/>
      <c r="I16" s="418"/>
      <c r="J16" s="418"/>
      <c r="K16" s="419"/>
      <c r="L16" s="420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21"/>
      <c r="X16" s="421"/>
      <c r="Y16" s="421"/>
      <c r="Z16" s="421"/>
      <c r="AA16" s="421"/>
      <c r="AB16" s="421"/>
      <c r="AC16" s="419"/>
    </row>
    <row r="17" spans="1:29" ht="40.5" customHeight="1" thickTop="1" x14ac:dyDescent="0.25">
      <c r="A17" s="447" t="s">
        <v>10</v>
      </c>
      <c r="B17" s="456" t="s">
        <v>381</v>
      </c>
      <c r="C17" s="422" t="s">
        <v>227</v>
      </c>
      <c r="D17" s="423" t="s">
        <v>227</v>
      </c>
      <c r="E17" s="423" t="s">
        <v>227</v>
      </c>
      <c r="F17" s="423" t="s">
        <v>227</v>
      </c>
      <c r="G17" s="423" t="s">
        <v>227</v>
      </c>
      <c r="H17" s="423" t="s">
        <v>227</v>
      </c>
      <c r="I17" s="423" t="s">
        <v>227</v>
      </c>
      <c r="J17" s="423" t="s">
        <v>227</v>
      </c>
      <c r="K17" s="501" t="s">
        <v>227</v>
      </c>
      <c r="L17" s="422" t="s">
        <v>227</v>
      </c>
      <c r="M17" s="423" t="s">
        <v>227</v>
      </c>
      <c r="N17" s="423" t="s">
        <v>227</v>
      </c>
      <c r="O17" s="423" t="s">
        <v>227</v>
      </c>
      <c r="P17" s="423"/>
      <c r="Q17" s="423"/>
      <c r="R17" s="423"/>
      <c r="S17" s="423"/>
      <c r="T17" s="423"/>
      <c r="U17" s="423"/>
      <c r="V17" s="427"/>
      <c r="W17" s="427"/>
      <c r="X17" s="427"/>
      <c r="Y17" s="427"/>
      <c r="Z17" s="427"/>
      <c r="AA17" s="427"/>
      <c r="AB17" s="427"/>
      <c r="AC17" s="425"/>
    </row>
    <row r="18" spans="1:29" ht="24" customHeight="1" x14ac:dyDescent="0.25">
      <c r="A18" s="447" t="s">
        <v>244</v>
      </c>
      <c r="B18" s="457" t="s">
        <v>11</v>
      </c>
      <c r="C18" s="422" t="s">
        <v>227</v>
      </c>
      <c r="D18" s="423" t="s">
        <v>227</v>
      </c>
      <c r="E18" s="423" t="s">
        <v>227</v>
      </c>
      <c r="F18" s="423" t="s">
        <v>227</v>
      </c>
      <c r="G18" s="423" t="s">
        <v>227</v>
      </c>
      <c r="H18" s="423" t="s">
        <v>227</v>
      </c>
      <c r="I18" s="423" t="s">
        <v>227</v>
      </c>
      <c r="J18" s="423" t="s">
        <v>227</v>
      </c>
      <c r="K18" s="431" t="s">
        <v>227</v>
      </c>
      <c r="L18" s="455" t="s">
        <v>227</v>
      </c>
      <c r="M18" s="423" t="s">
        <v>227</v>
      </c>
      <c r="N18" s="423" t="s">
        <v>227</v>
      </c>
      <c r="O18" s="423" t="s">
        <v>227</v>
      </c>
      <c r="P18" s="436"/>
      <c r="Q18" s="436"/>
      <c r="R18" s="436"/>
      <c r="S18" s="436"/>
      <c r="T18" s="436"/>
      <c r="U18" s="436"/>
      <c r="V18" s="439"/>
      <c r="W18" s="439"/>
      <c r="X18" s="439"/>
      <c r="Y18" s="439"/>
      <c r="Z18" s="439"/>
      <c r="AA18" s="439"/>
      <c r="AB18" s="439"/>
      <c r="AC18" s="438"/>
    </row>
    <row r="19" spans="1:29" ht="16" customHeight="1" thickBot="1" x14ac:dyDescent="0.3">
      <c r="A19" s="448" t="s">
        <v>32</v>
      </c>
      <c r="B19" s="458" t="s">
        <v>30</v>
      </c>
      <c r="C19" s="422" t="s">
        <v>227</v>
      </c>
      <c r="D19" s="423" t="s">
        <v>227</v>
      </c>
      <c r="E19" s="423" t="s">
        <v>227</v>
      </c>
      <c r="F19" s="423" t="s">
        <v>227</v>
      </c>
      <c r="G19" s="423" t="s">
        <v>227</v>
      </c>
      <c r="H19" s="423" t="s">
        <v>227</v>
      </c>
      <c r="I19" s="423" t="s">
        <v>227</v>
      </c>
      <c r="J19" s="423" t="s">
        <v>227</v>
      </c>
      <c r="K19" s="425" t="s">
        <v>227</v>
      </c>
      <c r="L19" s="422" t="s">
        <v>227</v>
      </c>
      <c r="M19" s="423" t="s">
        <v>227</v>
      </c>
      <c r="N19" s="423" t="s">
        <v>227</v>
      </c>
      <c r="O19" s="423" t="s">
        <v>227</v>
      </c>
      <c r="P19" s="441"/>
      <c r="Q19" s="441"/>
      <c r="R19" s="441"/>
      <c r="S19" s="441"/>
      <c r="T19" s="441"/>
      <c r="U19" s="441"/>
      <c r="V19" s="443"/>
      <c r="W19" s="443"/>
      <c r="X19" s="443"/>
      <c r="Y19" s="443"/>
      <c r="Z19" s="443"/>
      <c r="AA19" s="443"/>
      <c r="AB19" s="443"/>
      <c r="AC19" s="442"/>
    </row>
    <row r="20" spans="1:29" ht="42" customHeight="1" thickTop="1" thickBot="1" x14ac:dyDescent="0.3">
      <c r="A20" s="446" t="s">
        <v>12</v>
      </c>
      <c r="B20" s="459" t="s">
        <v>355</v>
      </c>
      <c r="C20" s="420"/>
      <c r="D20" s="418"/>
      <c r="E20" s="418"/>
      <c r="F20" s="418"/>
      <c r="G20" s="418"/>
      <c r="H20" s="418"/>
      <c r="I20" s="418"/>
      <c r="J20" s="418"/>
      <c r="K20" s="419"/>
      <c r="L20" s="420"/>
      <c r="M20" s="418"/>
      <c r="N20" s="418"/>
      <c r="O20" s="418"/>
      <c r="P20" s="418"/>
      <c r="Q20" s="418"/>
      <c r="R20" s="418"/>
      <c r="S20" s="418"/>
      <c r="T20" s="418"/>
      <c r="U20" s="418"/>
      <c r="V20" s="421"/>
      <c r="W20" s="421"/>
      <c r="X20" s="421"/>
      <c r="Y20" s="421"/>
      <c r="Z20" s="421"/>
      <c r="AA20" s="421"/>
      <c r="AB20" s="421"/>
      <c r="AC20" s="419"/>
    </row>
    <row r="21" spans="1:29" ht="44.25" customHeight="1" thickTop="1" x14ac:dyDescent="0.25">
      <c r="A21" s="447" t="s">
        <v>13</v>
      </c>
      <c r="B21" s="460" t="s">
        <v>382</v>
      </c>
      <c r="C21" s="422" t="s">
        <v>227</v>
      </c>
      <c r="D21" s="423" t="s">
        <v>227</v>
      </c>
      <c r="E21" s="423" t="s">
        <v>227</v>
      </c>
      <c r="F21" s="423" t="s">
        <v>227</v>
      </c>
      <c r="G21" s="423" t="s">
        <v>227</v>
      </c>
      <c r="H21" s="423" t="s">
        <v>227</v>
      </c>
      <c r="I21" s="423" t="s">
        <v>227</v>
      </c>
      <c r="J21" s="423" t="s">
        <v>227</v>
      </c>
      <c r="K21" s="501" t="s">
        <v>227</v>
      </c>
      <c r="L21" s="422"/>
      <c r="M21" s="423"/>
      <c r="N21" s="423"/>
      <c r="O21" s="423"/>
      <c r="P21" s="422" t="s">
        <v>227</v>
      </c>
      <c r="Q21" s="423" t="s">
        <v>227</v>
      </c>
      <c r="R21" s="423" t="s">
        <v>227</v>
      </c>
      <c r="S21" s="423" t="s">
        <v>227</v>
      </c>
      <c r="T21" s="423"/>
      <c r="U21" s="423"/>
      <c r="V21" s="427"/>
      <c r="W21" s="427"/>
      <c r="X21" s="427"/>
      <c r="Y21" s="427"/>
      <c r="Z21" s="427"/>
      <c r="AA21" s="427"/>
      <c r="AB21" s="427"/>
      <c r="AC21" s="425"/>
    </row>
    <row r="22" spans="1:29" ht="21" customHeight="1" x14ac:dyDescent="0.25">
      <c r="A22" s="447" t="s">
        <v>345</v>
      </c>
      <c r="B22" s="461" t="s">
        <v>11</v>
      </c>
      <c r="C22" s="422" t="s">
        <v>227</v>
      </c>
      <c r="D22" s="423" t="s">
        <v>227</v>
      </c>
      <c r="E22" s="423" t="s">
        <v>227</v>
      </c>
      <c r="F22" s="423" t="s">
        <v>227</v>
      </c>
      <c r="G22" s="423" t="s">
        <v>227</v>
      </c>
      <c r="H22" s="423" t="s">
        <v>227</v>
      </c>
      <c r="I22" s="423" t="s">
        <v>227</v>
      </c>
      <c r="J22" s="423" t="s">
        <v>227</v>
      </c>
      <c r="K22" s="432" t="s">
        <v>227</v>
      </c>
      <c r="L22" s="435"/>
      <c r="M22" s="436"/>
      <c r="N22" s="436"/>
      <c r="O22" s="436"/>
      <c r="P22" s="422" t="s">
        <v>227</v>
      </c>
      <c r="Q22" s="423" t="s">
        <v>227</v>
      </c>
      <c r="R22" s="423" t="s">
        <v>227</v>
      </c>
      <c r="S22" s="436" t="s">
        <v>227</v>
      </c>
      <c r="T22" s="436"/>
      <c r="U22" s="436"/>
      <c r="V22" s="439"/>
      <c r="W22" s="439"/>
      <c r="X22" s="439"/>
      <c r="Y22" s="439"/>
      <c r="Z22" s="439"/>
      <c r="AA22" s="439"/>
      <c r="AB22" s="439"/>
      <c r="AC22" s="438"/>
    </row>
    <row r="23" spans="1:29" ht="16" customHeight="1" thickBot="1" x14ac:dyDescent="0.3">
      <c r="A23" s="469" t="s">
        <v>31</v>
      </c>
      <c r="B23" s="405" t="s">
        <v>30</v>
      </c>
      <c r="C23" s="422" t="s">
        <v>227</v>
      </c>
      <c r="D23" s="423" t="s">
        <v>227</v>
      </c>
      <c r="E23" s="423" t="s">
        <v>227</v>
      </c>
      <c r="F23" s="423" t="s">
        <v>227</v>
      </c>
      <c r="G23" s="423" t="s">
        <v>227</v>
      </c>
      <c r="H23" s="423" t="s">
        <v>227</v>
      </c>
      <c r="I23" s="423" t="s">
        <v>227</v>
      </c>
      <c r="J23" s="423" t="s">
        <v>227</v>
      </c>
      <c r="K23" s="425" t="s">
        <v>227</v>
      </c>
      <c r="L23" s="440"/>
      <c r="M23" s="441"/>
      <c r="N23" s="441"/>
      <c r="O23" s="441"/>
      <c r="P23" s="422" t="s">
        <v>227</v>
      </c>
      <c r="Q23" s="423" t="s">
        <v>227</v>
      </c>
      <c r="R23" s="423" t="s">
        <v>227</v>
      </c>
      <c r="S23" s="441" t="s">
        <v>227</v>
      </c>
      <c r="T23" s="441"/>
      <c r="U23" s="441"/>
      <c r="V23" s="443"/>
      <c r="W23" s="443"/>
      <c r="X23" s="443"/>
      <c r="Y23" s="443"/>
      <c r="Z23" s="443"/>
      <c r="AA23" s="443"/>
      <c r="AB23" s="443"/>
      <c r="AC23" s="442"/>
    </row>
    <row r="24" spans="1:29" ht="59.25" customHeight="1" thickTop="1" thickBot="1" x14ac:dyDescent="0.3">
      <c r="A24" s="446" t="s">
        <v>245</v>
      </c>
      <c r="B24" s="462" t="s">
        <v>361</v>
      </c>
      <c r="C24" s="420"/>
      <c r="D24" s="418"/>
      <c r="E24" s="418"/>
      <c r="F24" s="418"/>
      <c r="G24" s="418"/>
      <c r="H24" s="418"/>
      <c r="I24" s="418"/>
      <c r="J24" s="418"/>
      <c r="K24" s="419"/>
      <c r="L24" s="420"/>
      <c r="M24" s="418"/>
      <c r="N24" s="418"/>
      <c r="O24" s="418"/>
      <c r="P24" s="418"/>
      <c r="Q24" s="418"/>
      <c r="R24" s="418"/>
      <c r="S24" s="418"/>
      <c r="T24" s="418"/>
      <c r="U24" s="418"/>
      <c r="V24" s="421"/>
      <c r="W24" s="421"/>
      <c r="X24" s="421"/>
      <c r="Y24" s="421"/>
      <c r="Z24" s="421"/>
      <c r="AA24" s="421"/>
      <c r="AB24" s="421"/>
      <c r="AC24" s="419"/>
    </row>
    <row r="25" spans="1:29" ht="41.25" customHeight="1" thickTop="1" x14ac:dyDescent="0.25">
      <c r="A25" s="447" t="s">
        <v>246</v>
      </c>
      <c r="B25" s="460" t="s">
        <v>383</v>
      </c>
      <c r="C25" s="422" t="s">
        <v>227</v>
      </c>
      <c r="D25" s="423" t="s">
        <v>227</v>
      </c>
      <c r="E25" s="423" t="s">
        <v>227</v>
      </c>
      <c r="F25" s="423" t="s">
        <v>227</v>
      </c>
      <c r="G25" s="423" t="s">
        <v>227</v>
      </c>
      <c r="H25" s="423" t="s">
        <v>227</v>
      </c>
      <c r="I25" s="423" t="s">
        <v>227</v>
      </c>
      <c r="J25" s="423" t="s">
        <v>227</v>
      </c>
      <c r="K25" s="501" t="s">
        <v>227</v>
      </c>
      <c r="L25" s="422"/>
      <c r="M25" s="423"/>
      <c r="N25" s="423"/>
      <c r="O25" s="423"/>
      <c r="P25" s="422"/>
      <c r="Q25" s="423"/>
      <c r="R25" s="423"/>
      <c r="S25" s="422"/>
      <c r="T25" s="422" t="s">
        <v>227</v>
      </c>
      <c r="U25" s="423" t="s">
        <v>227</v>
      </c>
      <c r="V25" s="423" t="s">
        <v>227</v>
      </c>
      <c r="W25" s="423" t="s">
        <v>227</v>
      </c>
      <c r="X25" s="423" t="s">
        <v>227</v>
      </c>
      <c r="Y25" s="427"/>
      <c r="Z25" s="427"/>
      <c r="AA25" s="427"/>
      <c r="AB25" s="427"/>
      <c r="AC25" s="425"/>
    </row>
    <row r="26" spans="1:29" ht="21" customHeight="1" x14ac:dyDescent="0.25">
      <c r="A26" s="448" t="s">
        <v>247</v>
      </c>
      <c r="B26" s="404" t="s">
        <v>11</v>
      </c>
      <c r="C26" s="422" t="s">
        <v>227</v>
      </c>
      <c r="D26" s="423" t="s">
        <v>227</v>
      </c>
      <c r="E26" s="423" t="s">
        <v>227</v>
      </c>
      <c r="F26" s="423" t="s">
        <v>227</v>
      </c>
      <c r="G26" s="423" t="s">
        <v>227</v>
      </c>
      <c r="H26" s="423" t="s">
        <v>227</v>
      </c>
      <c r="I26" s="423" t="s">
        <v>227</v>
      </c>
      <c r="J26" s="423" t="s">
        <v>227</v>
      </c>
      <c r="K26" s="431" t="s">
        <v>227</v>
      </c>
      <c r="L26" s="455"/>
      <c r="M26" s="436"/>
      <c r="N26" s="436"/>
      <c r="O26" s="436"/>
      <c r="P26" s="422"/>
      <c r="Q26" s="423"/>
      <c r="R26" s="423"/>
      <c r="S26" s="422"/>
      <c r="T26" s="422" t="s">
        <v>227</v>
      </c>
      <c r="U26" s="423" t="s">
        <v>227</v>
      </c>
      <c r="V26" s="423" t="s">
        <v>227</v>
      </c>
      <c r="W26" s="423" t="s">
        <v>227</v>
      </c>
      <c r="X26" s="423" t="s">
        <v>227</v>
      </c>
      <c r="Y26" s="427"/>
      <c r="Z26" s="427"/>
      <c r="AA26" s="427"/>
      <c r="AB26" s="427"/>
      <c r="AC26" s="425"/>
    </row>
    <row r="27" spans="1:29" ht="16" customHeight="1" thickBot="1" x14ac:dyDescent="0.3">
      <c r="A27" s="463" t="s">
        <v>248</v>
      </c>
      <c r="B27" s="405" t="s">
        <v>30</v>
      </c>
      <c r="C27" s="422" t="s">
        <v>227</v>
      </c>
      <c r="D27" s="423" t="s">
        <v>227</v>
      </c>
      <c r="E27" s="423" t="s">
        <v>227</v>
      </c>
      <c r="F27" s="423" t="s">
        <v>227</v>
      </c>
      <c r="G27" s="423" t="s">
        <v>227</v>
      </c>
      <c r="H27" s="423" t="s">
        <v>227</v>
      </c>
      <c r="I27" s="423" t="s">
        <v>227</v>
      </c>
      <c r="J27" s="423" t="s">
        <v>227</v>
      </c>
      <c r="K27" s="425" t="s">
        <v>227</v>
      </c>
      <c r="L27" s="440"/>
      <c r="M27" s="441"/>
      <c r="N27" s="441"/>
      <c r="O27" s="441"/>
      <c r="P27" s="440"/>
      <c r="Q27" s="441"/>
      <c r="R27" s="441"/>
      <c r="S27" s="440"/>
      <c r="T27" s="422" t="s">
        <v>227</v>
      </c>
      <c r="U27" s="423" t="s">
        <v>227</v>
      </c>
      <c r="V27" s="423" t="s">
        <v>227</v>
      </c>
      <c r="W27" s="423" t="s">
        <v>227</v>
      </c>
      <c r="X27" s="423" t="s">
        <v>227</v>
      </c>
      <c r="Y27" s="443"/>
      <c r="Z27" s="443"/>
      <c r="AA27" s="443"/>
      <c r="AB27" s="443"/>
      <c r="AC27" s="442"/>
    </row>
    <row r="28" spans="1:29" ht="60" customHeight="1" thickTop="1" thickBot="1" x14ac:dyDescent="0.3">
      <c r="A28" s="468" t="s">
        <v>346</v>
      </c>
      <c r="B28" s="473" t="s">
        <v>368</v>
      </c>
      <c r="C28" s="420"/>
      <c r="D28" s="418"/>
      <c r="E28" s="418"/>
      <c r="F28" s="418"/>
      <c r="G28" s="418"/>
      <c r="H28" s="418"/>
      <c r="I28" s="418"/>
      <c r="J28" s="418"/>
      <c r="K28" s="419"/>
      <c r="L28" s="420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8"/>
      <c r="Z28" s="418"/>
      <c r="AA28" s="418"/>
      <c r="AB28" s="418"/>
      <c r="AC28" s="419"/>
    </row>
    <row r="29" spans="1:29" ht="38" thickTop="1" x14ac:dyDescent="0.25">
      <c r="A29" s="449" t="s">
        <v>385</v>
      </c>
      <c r="B29" s="467" t="s">
        <v>384</v>
      </c>
      <c r="C29" s="422" t="s">
        <v>227</v>
      </c>
      <c r="D29" s="423" t="s">
        <v>227</v>
      </c>
      <c r="E29" s="423" t="s">
        <v>227</v>
      </c>
      <c r="F29" s="423" t="s">
        <v>227</v>
      </c>
      <c r="G29" s="423" t="s">
        <v>227</v>
      </c>
      <c r="H29" s="423" t="s">
        <v>227</v>
      </c>
      <c r="I29" s="423" t="s">
        <v>227</v>
      </c>
      <c r="J29" s="423" t="s">
        <v>227</v>
      </c>
      <c r="K29" s="501" t="s">
        <v>227</v>
      </c>
      <c r="L29" s="426"/>
      <c r="M29" s="424"/>
      <c r="N29" s="424"/>
      <c r="O29" s="424"/>
      <c r="P29" s="424"/>
      <c r="Q29" s="424"/>
      <c r="R29" s="424"/>
      <c r="S29" s="424"/>
      <c r="T29" s="424"/>
      <c r="U29" s="424"/>
      <c r="V29" s="424"/>
      <c r="W29" s="424"/>
      <c r="X29" s="424"/>
      <c r="Y29" s="423" t="s">
        <v>227</v>
      </c>
      <c r="Z29" s="423" t="s">
        <v>227</v>
      </c>
      <c r="AA29" s="423" t="s">
        <v>227</v>
      </c>
      <c r="AB29" s="423" t="s">
        <v>227</v>
      </c>
      <c r="AC29" s="434" t="s">
        <v>227</v>
      </c>
    </row>
    <row r="30" spans="1:29" x14ac:dyDescent="0.25">
      <c r="A30" s="448" t="s">
        <v>347</v>
      </c>
      <c r="B30" s="404" t="s">
        <v>11</v>
      </c>
      <c r="C30" s="422" t="s">
        <v>227</v>
      </c>
      <c r="D30" s="423" t="s">
        <v>227</v>
      </c>
      <c r="E30" s="423" t="s">
        <v>227</v>
      </c>
      <c r="F30" s="423" t="s">
        <v>227</v>
      </c>
      <c r="G30" s="423" t="s">
        <v>227</v>
      </c>
      <c r="H30" s="423" t="s">
        <v>227</v>
      </c>
      <c r="I30" s="423" t="s">
        <v>227</v>
      </c>
      <c r="J30" s="423" t="s">
        <v>227</v>
      </c>
      <c r="K30" s="431" t="s">
        <v>227</v>
      </c>
      <c r="L30" s="502"/>
      <c r="M30" s="409"/>
      <c r="N30" s="409"/>
      <c r="O30" s="409"/>
      <c r="P30" s="409"/>
      <c r="Q30" s="409"/>
      <c r="R30" s="409"/>
      <c r="S30" s="409"/>
      <c r="T30" s="409"/>
      <c r="U30" s="409"/>
      <c r="V30" s="409"/>
      <c r="W30" s="409"/>
      <c r="X30" s="409"/>
      <c r="Y30" s="429" t="s">
        <v>227</v>
      </c>
      <c r="Z30" s="429" t="s">
        <v>227</v>
      </c>
      <c r="AA30" s="429" t="s">
        <v>227</v>
      </c>
      <c r="AB30" s="429" t="s">
        <v>227</v>
      </c>
      <c r="AC30" s="432" t="s">
        <v>227</v>
      </c>
    </row>
    <row r="31" spans="1:29" ht="13" thickBot="1" x14ac:dyDescent="0.3">
      <c r="A31" s="463" t="s">
        <v>348</v>
      </c>
      <c r="B31" s="405" t="s">
        <v>30</v>
      </c>
      <c r="C31" s="440" t="s">
        <v>227</v>
      </c>
      <c r="D31" s="441" t="s">
        <v>227</v>
      </c>
      <c r="E31" s="441" t="s">
        <v>227</v>
      </c>
      <c r="F31" s="441" t="s">
        <v>227</v>
      </c>
      <c r="G31" s="441" t="s">
        <v>227</v>
      </c>
      <c r="H31" s="441" t="s">
        <v>227</v>
      </c>
      <c r="I31" s="441" t="s">
        <v>227</v>
      </c>
      <c r="J31" s="441" t="s">
        <v>227</v>
      </c>
      <c r="K31" s="442" t="s">
        <v>227</v>
      </c>
      <c r="L31" s="464"/>
      <c r="M31" s="465"/>
      <c r="N31" s="465"/>
      <c r="O31" s="465"/>
      <c r="P31" s="465"/>
      <c r="Q31" s="465"/>
      <c r="R31" s="465"/>
      <c r="S31" s="465"/>
      <c r="T31" s="465"/>
      <c r="U31" s="465"/>
      <c r="V31" s="465"/>
      <c r="W31" s="465"/>
      <c r="X31" s="465"/>
      <c r="Y31" s="441" t="s">
        <v>227</v>
      </c>
      <c r="Z31" s="441" t="s">
        <v>227</v>
      </c>
      <c r="AA31" s="441" t="s">
        <v>227</v>
      </c>
      <c r="AB31" s="441" t="s">
        <v>227</v>
      </c>
      <c r="AC31" s="442" t="s">
        <v>227</v>
      </c>
    </row>
    <row r="32" spans="1:29" ht="13" thickTop="1" x14ac:dyDescent="0.25"/>
  </sheetData>
  <mergeCells count="5">
    <mergeCell ref="A1:A3"/>
    <mergeCell ref="B1:B3"/>
    <mergeCell ref="C1:AC1"/>
    <mergeCell ref="C2:K2"/>
    <mergeCell ref="L2:A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 </vt:lpstr>
      <vt:lpstr>План </vt:lpstr>
      <vt:lpstr>Кабинеты </vt:lpstr>
      <vt:lpstr>Start</vt:lpstr>
      <vt:lpstr>ОК и ПК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spartaklopatin@outlook.com</cp:lastModifiedBy>
  <cp:lastPrinted>2025-05-28T06:53:55Z</cp:lastPrinted>
  <dcterms:created xsi:type="dcterms:W3CDTF">2011-05-05T04:03:53Z</dcterms:created>
  <dcterms:modified xsi:type="dcterms:W3CDTF">2026-04-26T08:54:17Z</dcterms:modified>
</cp:coreProperties>
</file>