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codeName="ЭтаКнига" defaultThemeVersion="124226"/>
  <bookViews>
    <workbookView xWindow="-105" yWindow="-105" windowWidth="19425" windowHeight="10545" tabRatio="750" activeTab="2"/>
  </bookViews>
  <sheets>
    <sheet name="Титул" sheetId="17" r:id="rId1"/>
    <sheet name="График" sheetId="16" r:id="rId2"/>
    <sheet name="План" sheetId="15" r:id="rId3"/>
    <sheet name="Кабинеты" sheetId="11" r:id="rId4"/>
    <sheet name="ОК и ПК" sheetId="13" r:id="rId5"/>
    <sheet name="Start" sheetId="9" state="hidden" r:id="rId6"/>
    <sheet name="Компетенции" sheetId="18" r:id="rId7"/>
  </sheets>
  <definedNames>
    <definedName name="_ftn1" localSheetId="3">Кабинеты!#REF!</definedName>
    <definedName name="_ftnref1" localSheetId="3">Кабинеты!#REF!</definedName>
    <definedName name="_Hlk160632898" localSheetId="3">Кабинеты!$B$2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5"/>
  <c r="E43"/>
  <c r="E44"/>
  <c r="E45"/>
  <c r="E46"/>
  <c r="E47"/>
  <c r="E48"/>
  <c r="E49"/>
  <c r="E50"/>
  <c r="E51"/>
  <c r="E52"/>
  <c r="E53"/>
  <c r="E54"/>
  <c r="AF50"/>
  <c r="AF51"/>
  <c r="AF52"/>
  <c r="AF53"/>
  <c r="AF54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G53"/>
  <c r="H53"/>
  <c r="G52"/>
  <c r="H52"/>
  <c r="G51"/>
  <c r="H51"/>
  <c r="G50"/>
  <c r="H50"/>
  <c r="D46" i="16"/>
  <c r="AE72" i="15"/>
  <c r="AD72"/>
  <c r="AC72"/>
  <c r="AB72"/>
  <c r="AA72"/>
  <c r="Z72"/>
  <c r="Y72"/>
  <c r="X72"/>
  <c r="W72"/>
  <c r="V72"/>
  <c r="U72"/>
  <c r="T72"/>
  <c r="S72"/>
  <c r="R72"/>
  <c r="Q72"/>
  <c r="P72"/>
  <c r="O72"/>
  <c r="H72"/>
  <c r="I72"/>
  <c r="J72"/>
  <c r="K72"/>
  <c r="L72"/>
  <c r="M72"/>
  <c r="N72"/>
  <c r="F72"/>
  <c r="AE62"/>
  <c r="AD62"/>
  <c r="AC62"/>
  <c r="AB62"/>
  <c r="AA62"/>
  <c r="Z62"/>
  <c r="Y62"/>
  <c r="X62"/>
  <c r="W62"/>
  <c r="V62"/>
  <c r="U62"/>
  <c r="T62"/>
  <c r="S62"/>
  <c r="R62"/>
  <c r="Q62"/>
  <c r="P62"/>
  <c r="O62"/>
  <c r="I62"/>
  <c r="J62"/>
  <c r="K62"/>
  <c r="L62"/>
  <c r="M62"/>
  <c r="N62"/>
  <c r="F62"/>
  <c r="AF75"/>
  <c r="E75"/>
  <c r="G75"/>
  <c r="H75"/>
  <c r="AF68"/>
  <c r="G68"/>
  <c r="E68" s="1"/>
  <c r="H68"/>
  <c r="G67"/>
  <c r="E67" s="1"/>
  <c r="H67"/>
  <c r="AF66"/>
  <c r="AF67"/>
  <c r="AF69"/>
  <c r="H66"/>
  <c r="G66"/>
  <c r="E66" s="1"/>
  <c r="F56"/>
  <c r="I56"/>
  <c r="AE56"/>
  <c r="AD56"/>
  <c r="AC56"/>
  <c r="AB56"/>
  <c r="AA56"/>
  <c r="Z56"/>
  <c r="Y56"/>
  <c r="X56"/>
  <c r="W56"/>
  <c r="V56"/>
  <c r="U56"/>
  <c r="T56"/>
  <c r="S56"/>
  <c r="R56"/>
  <c r="Q56"/>
  <c r="P56"/>
  <c r="O56"/>
  <c r="L56"/>
  <c r="M56"/>
  <c r="N56"/>
  <c r="K56"/>
  <c r="J56"/>
  <c r="AF39"/>
  <c r="E40" l="1"/>
  <c r="G39"/>
  <c r="E39" s="1"/>
  <c r="H35"/>
  <c r="H36"/>
  <c r="H37"/>
  <c r="AE32" l="1"/>
  <c r="AD32"/>
  <c r="AC32"/>
  <c r="AB32"/>
  <c r="AA32"/>
  <c r="Z32"/>
  <c r="Y32"/>
  <c r="X32"/>
  <c r="W32"/>
  <c r="V32"/>
  <c r="U32"/>
  <c r="T32"/>
  <c r="S32"/>
  <c r="R32"/>
  <c r="Q32"/>
  <c r="P32"/>
  <c r="O32"/>
  <c r="I32"/>
  <c r="J32"/>
  <c r="K32"/>
  <c r="L32"/>
  <c r="M32"/>
  <c r="N32"/>
  <c r="F32"/>
  <c r="G42"/>
  <c r="G43"/>
  <c r="G44"/>
  <c r="G45"/>
  <c r="G46"/>
  <c r="G47"/>
  <c r="G48"/>
  <c r="G49"/>
  <c r="G54"/>
  <c r="G34"/>
  <c r="E34" s="1"/>
  <c r="G35"/>
  <c r="E35" s="1"/>
  <c r="G36"/>
  <c r="E36" s="1"/>
  <c r="G37"/>
  <c r="E37" s="1"/>
  <c r="G38"/>
  <c r="E38" s="1"/>
  <c r="AF73" l="1"/>
  <c r="AF74"/>
  <c r="AF76"/>
  <c r="AF77"/>
  <c r="AF78"/>
  <c r="AF79"/>
  <c r="AF80"/>
  <c r="AF63"/>
  <c r="AF64"/>
  <c r="AF65"/>
  <c r="AF70"/>
  <c r="AF71"/>
  <c r="AF59"/>
  <c r="AF60"/>
  <c r="AF61"/>
  <c r="AF38"/>
  <c r="AF41"/>
  <c r="AF42"/>
  <c r="AF43"/>
  <c r="AF44"/>
  <c r="AF45"/>
  <c r="AF46"/>
  <c r="AF47"/>
  <c r="AF48"/>
  <c r="J55"/>
  <c r="J9" s="1"/>
  <c r="K55"/>
  <c r="K9" s="1"/>
  <c r="AD55"/>
  <c r="AD9" s="1"/>
  <c r="AE55"/>
  <c r="AE9" s="1"/>
  <c r="F55"/>
  <c r="F9" s="1"/>
  <c r="O55"/>
  <c r="O9" s="1"/>
  <c r="X55"/>
  <c r="X9" s="1"/>
  <c r="Y55"/>
  <c r="Y9" s="1"/>
  <c r="AA55"/>
  <c r="AA9" s="1"/>
  <c r="AB55"/>
  <c r="AB9" s="1"/>
  <c r="AC55"/>
  <c r="AC9" s="1"/>
  <c r="L55"/>
  <c r="L9" s="1"/>
  <c r="M55"/>
  <c r="M9" s="1"/>
  <c r="N55"/>
  <c r="N9" s="1"/>
  <c r="P55"/>
  <c r="P9" s="1"/>
  <c r="Q55"/>
  <c r="Q9" s="1"/>
  <c r="R55"/>
  <c r="R9" s="1"/>
  <c r="S55"/>
  <c r="S9" s="1"/>
  <c r="T55"/>
  <c r="T9" s="1"/>
  <c r="U55"/>
  <c r="V55"/>
  <c r="V9" s="1"/>
  <c r="W55"/>
  <c r="F11"/>
  <c r="I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G74"/>
  <c r="E74" s="1"/>
  <c r="G76"/>
  <c r="E76" s="1"/>
  <c r="G77"/>
  <c r="H59"/>
  <c r="G59"/>
  <c r="E59" s="1"/>
  <c r="G60"/>
  <c r="E60" s="1"/>
  <c r="G61"/>
  <c r="E61" s="1"/>
  <c r="G58"/>
  <c r="E58" s="1"/>
  <c r="H69"/>
  <c r="H64"/>
  <c r="H65"/>
  <c r="H63"/>
  <c r="G64"/>
  <c r="E64" s="1"/>
  <c r="G65"/>
  <c r="E65" s="1"/>
  <c r="G69"/>
  <c r="E69" s="1"/>
  <c r="G63"/>
  <c r="G41"/>
  <c r="W9" l="1"/>
  <c r="U9"/>
  <c r="E77"/>
  <c r="Z55"/>
  <c r="Z9" s="1"/>
  <c r="I55"/>
  <c r="I9" s="1"/>
  <c r="E41"/>
  <c r="AF72"/>
  <c r="AF62"/>
  <c r="AF40"/>
  <c r="D47" i="16" l="1"/>
  <c r="D45"/>
  <c r="P48"/>
  <c r="D48" l="1"/>
  <c r="AS48" s="1"/>
  <c r="AF14" i="15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3"/>
  <c r="AF34"/>
  <c r="AF35"/>
  <c r="AF36"/>
  <c r="AF37"/>
  <c r="AF49"/>
  <c r="AF57"/>
  <c r="AF58"/>
  <c r="AF13"/>
  <c r="G78"/>
  <c r="E78" s="1"/>
  <c r="G73"/>
  <c r="G72" s="1"/>
  <c r="H74"/>
  <c r="H73"/>
  <c r="H70"/>
  <c r="H62" s="1"/>
  <c r="G70"/>
  <c r="G62" s="1"/>
  <c r="G71"/>
  <c r="E71" s="1"/>
  <c r="E63"/>
  <c r="E70" l="1"/>
  <c r="E73"/>
  <c r="E72" s="1"/>
  <c r="G57"/>
  <c r="G56" s="1"/>
  <c r="H60"/>
  <c r="H58"/>
  <c r="H57"/>
  <c r="H42"/>
  <c r="H43"/>
  <c r="H44"/>
  <c r="H45"/>
  <c r="H46"/>
  <c r="H47"/>
  <c r="H48"/>
  <c r="H49"/>
  <c r="H54"/>
  <c r="H41"/>
  <c r="G33"/>
  <c r="E62" l="1"/>
  <c r="E92"/>
  <c r="H56"/>
  <c r="E33"/>
  <c r="E32" s="1"/>
  <c r="G32"/>
  <c r="H32"/>
  <c r="H55"/>
  <c r="H9" s="1"/>
  <c r="E57"/>
  <c r="G55"/>
  <c r="G9" s="1"/>
  <c r="AF56"/>
  <c r="AF32"/>
  <c r="E56" l="1"/>
  <c r="E55" s="1"/>
  <c r="E9" s="1"/>
  <c r="G14"/>
  <c r="E14" s="1"/>
  <c r="G15"/>
  <c r="E15" s="1"/>
  <c r="G17"/>
  <c r="E17" s="1"/>
  <c r="G18"/>
  <c r="E18" s="1"/>
  <c r="G19"/>
  <c r="E19" s="1"/>
  <c r="G20"/>
  <c r="E20" s="1"/>
  <c r="G21"/>
  <c r="E21" s="1"/>
  <c r="G22"/>
  <c r="E22" s="1"/>
  <c r="G23"/>
  <c r="E23" s="1"/>
  <c r="G24"/>
  <c r="E24" s="1"/>
  <c r="G25"/>
  <c r="E25" s="1"/>
  <c r="G26"/>
  <c r="E26" s="1"/>
  <c r="G27"/>
  <c r="E27" s="1"/>
  <c r="G28"/>
  <c r="E28" s="1"/>
  <c r="G29"/>
  <c r="E29" s="1"/>
  <c r="G31"/>
  <c r="E31" s="1"/>
  <c r="G13"/>
  <c r="H15"/>
  <c r="H17"/>
  <c r="H18"/>
  <c r="H19"/>
  <c r="H20"/>
  <c r="H21"/>
  <c r="H22"/>
  <c r="H27"/>
  <c r="H28"/>
  <c r="H29"/>
  <c r="H31"/>
  <c r="J11"/>
  <c r="E13" l="1"/>
  <c r="G16"/>
  <c r="E16" s="1"/>
  <c r="H16"/>
  <c r="H11" s="1"/>
  <c r="G11" l="1"/>
  <c r="E11"/>
  <c r="P8" l="1"/>
  <c r="AF9" l="1"/>
  <c r="G8"/>
  <c r="AF55"/>
  <c r="R8"/>
  <c r="AF11"/>
  <c r="AD8"/>
  <c r="X8" l="1"/>
  <c r="AB8" l="1"/>
  <c r="T8"/>
  <c r="Z8"/>
  <c r="V8"/>
</calcChain>
</file>

<file path=xl/sharedStrings.xml><?xml version="1.0" encoding="utf-8"?>
<sst xmlns="http://schemas.openxmlformats.org/spreadsheetml/2006/main" count="1086" uniqueCount="432">
  <si>
    <t>Наименование</t>
  </si>
  <si>
    <t>1</t>
  </si>
  <si>
    <t>2</t>
  </si>
  <si>
    <t>3</t>
  </si>
  <si>
    <t>Физика</t>
  </si>
  <si>
    <t>4</t>
  </si>
  <si>
    <t>5</t>
  </si>
  <si>
    <t>6</t>
  </si>
  <si>
    <t>Иностранный язык</t>
  </si>
  <si>
    <t>7</t>
  </si>
  <si>
    <t>8</t>
  </si>
  <si>
    <t>9</t>
  </si>
  <si>
    <t>10</t>
  </si>
  <si>
    <t>11</t>
  </si>
  <si>
    <t>12</t>
  </si>
  <si>
    <t>Физическая культура</t>
  </si>
  <si>
    <t>История</t>
  </si>
  <si>
    <t>Безопасность жизнедеятельности</t>
  </si>
  <si>
    <t>ОП.01</t>
  </si>
  <si>
    <t>ОП.02</t>
  </si>
  <si>
    <t>ОП.03</t>
  </si>
  <si>
    <t>ОП.04</t>
  </si>
  <si>
    <t>ОП.05</t>
  </si>
  <si>
    <t>13</t>
  </si>
  <si>
    <t>ОП.06</t>
  </si>
  <si>
    <t>14</t>
  </si>
  <si>
    <t>ОП.07</t>
  </si>
  <si>
    <t>15</t>
  </si>
  <si>
    <t>ОП.08</t>
  </si>
  <si>
    <t>16</t>
  </si>
  <si>
    <t>ОП.09</t>
  </si>
  <si>
    <t>17</t>
  </si>
  <si>
    <t>ПМ.01</t>
  </si>
  <si>
    <t>18</t>
  </si>
  <si>
    <t>МДК.01.01</t>
  </si>
  <si>
    <t>19</t>
  </si>
  <si>
    <t>МДК.01.02</t>
  </si>
  <si>
    <t>20</t>
  </si>
  <si>
    <t>21</t>
  </si>
  <si>
    <t>22</t>
  </si>
  <si>
    <t>Учебная практика</t>
  </si>
  <si>
    <t>23</t>
  </si>
  <si>
    <t>ПМ.02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</si>
  <si>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</si>
  <si>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</si>
  <si>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</si>
  <si>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</si>
  <si>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</si>
  <si>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</si>
  <si>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</si>
  <si>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</si>
  <si>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</si>
  <si>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</si>
  <si>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</si>
  <si>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</si>
  <si>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</si>
  <si>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</si>
  <si>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</si>
  <si>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</si>
  <si>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</si>
  <si>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</si>
  <si>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</si>
  <si>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</si>
  <si>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</si>
  <si>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Индекс</t>
  </si>
  <si>
    <t>Содержание</t>
  </si>
  <si>
    <t>ОК 1</t>
  </si>
  <si>
    <t>ОК 2</t>
  </si>
  <si>
    <t>ОК 4</t>
  </si>
  <si>
    <t>ОК 5</t>
  </si>
  <si>
    <t>ОК 7</t>
  </si>
  <si>
    <t>ОК 8</t>
  </si>
  <si>
    <t>ОК 9</t>
  </si>
  <si>
    <t>*</t>
  </si>
  <si>
    <t>Наименование циклов, разделов,_x000D_
дисциплин, профессиональных модулей, МДК, практик</t>
  </si>
  <si>
    <t>Курс 1</t>
  </si>
  <si>
    <t>Курс 2</t>
  </si>
  <si>
    <t>Курс 3</t>
  </si>
  <si>
    <t>Курс 4</t>
  </si>
  <si>
    <t>Всего</t>
  </si>
  <si>
    <t>17  нед</t>
  </si>
  <si>
    <t>45</t>
  </si>
  <si>
    <t>46</t>
  </si>
  <si>
    <t>47</t>
  </si>
  <si>
    <t>48</t>
  </si>
  <si>
    <t>49</t>
  </si>
  <si>
    <t>50</t>
  </si>
  <si>
    <t>51</t>
  </si>
  <si>
    <t>52</t>
  </si>
  <si>
    <t>ОБЩЕОБРАЗОВАТЕЛЬНЫЙ ЦИКЛ</t>
  </si>
  <si>
    <t>Русский язык</t>
  </si>
  <si>
    <t>Литература</t>
  </si>
  <si>
    <t>П</t>
  </si>
  <si>
    <t>Профессиональный цикл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</si>
  <si>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</si>
  <si>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</si>
  <si>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</si>
  <si>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</si>
  <si>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</si>
  <si>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</si>
  <si>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</si>
  <si>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Май</t>
  </si>
  <si>
    <t>Июнь</t>
  </si>
  <si>
    <t>Июль</t>
  </si>
  <si>
    <t>Август</t>
  </si>
  <si>
    <t>I</t>
  </si>
  <si>
    <t>=</t>
  </si>
  <si>
    <t>II</t>
  </si>
  <si>
    <t>III</t>
  </si>
  <si>
    <t>IV</t>
  </si>
  <si>
    <t>Обозначения:</t>
  </si>
  <si>
    <t xml:space="preserve">   Промежуточная аттестация</t>
  </si>
  <si>
    <t xml:space="preserve">   Каникулы</t>
  </si>
  <si>
    <t>2 Сводные данные по бюджету времени</t>
  </si>
  <si>
    <t>Каникулы</t>
  </si>
  <si>
    <t>УЧЕБНЫЙ ПЛАН</t>
  </si>
  <si>
    <t>основной профессиональной образовательной программы среднего профессионального образования</t>
  </si>
  <si>
    <t>наименование образовательного учреждения (организации)</t>
  </si>
  <si>
    <t>по специальности среднего профессионального образования</t>
  </si>
  <si>
    <t>код</t>
  </si>
  <si>
    <t>наименование специальности</t>
  </si>
  <si>
    <t>квалификация</t>
  </si>
  <si>
    <t>форма обучения</t>
  </si>
  <si>
    <t xml:space="preserve">нормативный срок освоения ОПОП  </t>
  </si>
  <si>
    <t>3г 10м</t>
  </si>
  <si>
    <t>профиль получаемого профессионального образования</t>
  </si>
  <si>
    <t>при реализации программы среднего (полного) общего образования</t>
  </si>
  <si>
    <t>Производственная практика</t>
  </si>
  <si>
    <t>ПП.03</t>
  </si>
  <si>
    <t>ПП.02</t>
  </si>
  <si>
    <t>общеобразовательный цикл</t>
  </si>
  <si>
    <t>ПП.01</t>
  </si>
  <si>
    <t>ДЗ</t>
  </si>
  <si>
    <t>Русский язык и культура речи*</t>
  </si>
  <si>
    <t>17 нед</t>
  </si>
  <si>
    <t>всего</t>
  </si>
  <si>
    <t>диф.зачетов</t>
  </si>
  <si>
    <t>зачетов</t>
  </si>
  <si>
    <t>8-14</t>
  </si>
  <si>
    <t>1-7</t>
  </si>
  <si>
    <t>Курсы</t>
  </si>
  <si>
    <t>Всего по курсам</t>
  </si>
  <si>
    <t>1 курс</t>
  </si>
  <si>
    <t>2 курс</t>
  </si>
  <si>
    <t>3 курс</t>
  </si>
  <si>
    <t>4 курс</t>
  </si>
  <si>
    <t>А</t>
  </si>
  <si>
    <t>недель</t>
  </si>
  <si>
    <t>Кабинеты:</t>
  </si>
  <si>
    <t>Лаборатории:</t>
  </si>
  <si>
    <t>Залы:</t>
  </si>
  <si>
    <t>Уверждаю</t>
  </si>
  <si>
    <t>Директор КОГПОАУ ВЭМТ</t>
  </si>
  <si>
    <t>Кировское областное государственное профессиональное образовательное автономное  учреждение                                 "Вятский электромашиностроительный техникум"</t>
  </si>
  <si>
    <t xml:space="preserve">__________ М.Ю.Казакова  </t>
  </si>
  <si>
    <t>Работа обучающихся во взаимодействии с преподавателем</t>
  </si>
  <si>
    <t xml:space="preserve"> 24 нед</t>
  </si>
  <si>
    <t xml:space="preserve"> 17 нед</t>
  </si>
  <si>
    <t xml:space="preserve"> 24  нед</t>
  </si>
  <si>
    <t>Распределение учебной нагрузки  по курсам и семестрам</t>
  </si>
  <si>
    <t>ГИА.00</t>
  </si>
  <si>
    <t>Государственная итоговая аттестация</t>
  </si>
  <si>
    <t>государственная итоговая аттестация</t>
  </si>
  <si>
    <t>Иностранный язык в профессиональной деятельности</t>
  </si>
  <si>
    <t>самостоятельная работа</t>
  </si>
  <si>
    <t>самостоятельная рабта</t>
  </si>
  <si>
    <t>25 нед</t>
  </si>
  <si>
    <t>час/нед</t>
  </si>
  <si>
    <t>час</t>
  </si>
  <si>
    <t>24  нед</t>
  </si>
  <si>
    <t>экзаменов</t>
  </si>
  <si>
    <t>Пользоваться профессиональной документацией на государственном и иностранном языках</t>
  </si>
  <si>
    <t>ПК 1.1</t>
  </si>
  <si>
    <t>ПК 1.2</t>
  </si>
  <si>
    <t>ПК 1.3</t>
  </si>
  <si>
    <t>ПК 2.1</t>
  </si>
  <si>
    <t>ПК 2.2</t>
  </si>
  <si>
    <t>ПК 2.3</t>
  </si>
  <si>
    <t>технологический</t>
  </si>
  <si>
    <t>производственная практика</t>
  </si>
  <si>
    <t>6-12</t>
  </si>
  <si>
    <t>13-19</t>
  </si>
  <si>
    <t>20-26</t>
  </si>
  <si>
    <t>4-10</t>
  </si>
  <si>
    <t>11-17</t>
  </si>
  <si>
    <t>18-24</t>
  </si>
  <si>
    <t>15-21</t>
  </si>
  <si>
    <t>25-31</t>
  </si>
  <si>
    <t>22-28</t>
  </si>
  <si>
    <t>10-16</t>
  </si>
  <si>
    <t>17-23</t>
  </si>
  <si>
    <t>24-30</t>
  </si>
  <si>
    <t>16-22</t>
  </si>
  <si>
    <t>23-29</t>
  </si>
  <si>
    <t>Индексы</t>
  </si>
  <si>
    <t>Наименование дисциплин, МДК</t>
  </si>
  <si>
    <t>Компетенции</t>
  </si>
  <si>
    <t>Общие</t>
  </si>
  <si>
    <t>Профессиональные</t>
  </si>
  <si>
    <t>ОК3</t>
  </si>
  <si>
    <t>ОК6</t>
  </si>
  <si>
    <t>+</t>
  </si>
  <si>
    <t>ОУП.01</t>
  </si>
  <si>
    <t>ОУП.02</t>
  </si>
  <si>
    <t>ОУП.07</t>
  </si>
  <si>
    <t>ОУП.08</t>
  </si>
  <si>
    <t>ОУП.09</t>
  </si>
  <si>
    <t>ОУП.10</t>
  </si>
  <si>
    <t>ОУП.11</t>
  </si>
  <si>
    <t>29 сен 5 окт</t>
  </si>
  <si>
    <t>27 окт -2 ноя</t>
  </si>
  <si>
    <t>3-9</t>
  </si>
  <si>
    <t>29 дек-4 янв</t>
  </si>
  <si>
    <t>5-11</t>
  </si>
  <si>
    <t>26 янв-1 фев</t>
  </si>
  <si>
    <t>2-8</t>
  </si>
  <si>
    <t>9-15</t>
  </si>
  <si>
    <t>6-22</t>
  </si>
  <si>
    <t>23 фев-1 мар</t>
  </si>
  <si>
    <t>март</t>
  </si>
  <si>
    <t>апрель</t>
  </si>
  <si>
    <t>12-18</t>
  </si>
  <si>
    <t>19-25</t>
  </si>
  <si>
    <t>30 мар-5 апр</t>
  </si>
  <si>
    <t>27 апр-3 мая</t>
  </si>
  <si>
    <t>29 июн-5 июл</t>
  </si>
  <si>
    <t>27 июл-2 авг</t>
  </si>
  <si>
    <t>О.ОО</t>
  </si>
  <si>
    <t>Информатика</t>
  </si>
  <si>
    <t>Химия</t>
  </si>
  <si>
    <t>Биология</t>
  </si>
  <si>
    <t>География</t>
  </si>
  <si>
    <t>ОУП.12</t>
  </si>
  <si>
    <t>ОУП.13</t>
  </si>
  <si>
    <t>ДУП.01</t>
  </si>
  <si>
    <t>Черчение</t>
  </si>
  <si>
    <t>экзаменов по модулю</t>
  </si>
  <si>
    <t>экзамен по модулю</t>
  </si>
  <si>
    <t xml:space="preserve">другие формы контроля </t>
  </si>
  <si>
    <t>Экзамен по модулю</t>
  </si>
  <si>
    <t>ОК 01</t>
  </si>
  <si>
    <t xml:space="preserve">Выбирать способы решения задач профессиональной деятельности применительно к различным контекстам
</t>
  </si>
  <si>
    <t>ОК 02</t>
  </si>
  <si>
    <t xml:space="preserve"> 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</si>
  <si>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</t>
  </si>
  <si>
    <t>ОК 04</t>
  </si>
  <si>
    <t>Эффективно взаимодействовать и работать в коллективе и команде</t>
  </si>
  <si>
    <t>ОК 05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</si>
  <si>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</si>
  <si>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</t>
  </si>
  <si>
    <t>ОК 07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</si>
  <si>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</t>
  </si>
  <si>
    <t>ОК 08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</si>
  <si>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</si>
  <si>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</t>
  </si>
  <si>
    <r>
      <t xml:space="preserve">   на базе  </t>
    </r>
    <r>
      <rPr>
        <sz val="12"/>
        <color indexed="8"/>
        <rFont val="Tahoma"/>
        <family val="2"/>
        <charset val="204"/>
      </rPr>
      <t>основного общего образования</t>
    </r>
  </si>
  <si>
    <t>очная</t>
  </si>
  <si>
    <t>1 График учебного процесса</t>
  </si>
  <si>
    <t>∆</t>
  </si>
  <si>
    <t xml:space="preserve">   Подготовка к государственной итоговой аттестации</t>
  </si>
  <si>
    <t>Г</t>
  </si>
  <si>
    <t xml:space="preserve">   Обучение по дисциплинам (модулям)</t>
  </si>
  <si>
    <t>Обучение по дисциплинам(модулям) , 1 день в неделю учебная практика</t>
  </si>
  <si>
    <t xml:space="preserve">   Производственная практика </t>
  </si>
  <si>
    <t>Неделя отсутствует</t>
  </si>
  <si>
    <t xml:space="preserve">   Государственная итоговая аттестация</t>
  </si>
  <si>
    <t>Дисциплины (модули)</t>
  </si>
  <si>
    <t>Государственная итговая аттестация</t>
  </si>
  <si>
    <t>Предметная область</t>
  </si>
  <si>
    <t>Общепрофессиональный цикл</t>
  </si>
  <si>
    <t>ОП.00</t>
  </si>
  <si>
    <t>П.00</t>
  </si>
  <si>
    <t>всего максимальной учебной нагрузки обучающегося</t>
  </si>
  <si>
    <t>в том числе часов обязательных учебных занятий</t>
  </si>
  <si>
    <t>в том числе в форме практической подготовки</t>
  </si>
  <si>
    <t>урок/лекция/семинар</t>
  </si>
  <si>
    <t>лабораторные и практические занятия</t>
  </si>
  <si>
    <t>курсовой  проект</t>
  </si>
  <si>
    <t xml:space="preserve">учебная практика </t>
  </si>
  <si>
    <t xml:space="preserve">консультации </t>
  </si>
  <si>
    <t>экзамен</t>
  </si>
  <si>
    <t>Обязательная часть</t>
  </si>
  <si>
    <t>Русский язык и литература</t>
  </si>
  <si>
    <t>Э</t>
  </si>
  <si>
    <t>Иностранные языки</t>
  </si>
  <si>
    <t>ОУП.03</t>
  </si>
  <si>
    <t>Математика и информатика</t>
  </si>
  <si>
    <t>ОУП.04у</t>
  </si>
  <si>
    <t xml:space="preserve">Математика </t>
  </si>
  <si>
    <t>УК.01</t>
  </si>
  <si>
    <t>Алгебра и начала математического анализа</t>
  </si>
  <si>
    <t>УК.02</t>
  </si>
  <si>
    <t>Геометрия</t>
  </si>
  <si>
    <t>УК.03</t>
  </si>
  <si>
    <t>Вероятность и статистика</t>
  </si>
  <si>
    <t>ОУП.05у</t>
  </si>
  <si>
    <t>Естественно-научные предметы</t>
  </si>
  <si>
    <t>ОУП.06</t>
  </si>
  <si>
    <t>Общественно-научные предметы</t>
  </si>
  <si>
    <t>Обществознание</t>
  </si>
  <si>
    <t>Физическая культура, основы безопасности жизнедеятельности</t>
  </si>
  <si>
    <t>Основы безопасности и защиты Родины</t>
  </si>
  <si>
    <t>ИП.01</t>
  </si>
  <si>
    <t>Индивидуальный проект</t>
  </si>
  <si>
    <t>Часть, формируемая участниками образовательных отношений</t>
  </si>
  <si>
    <t>ВД</t>
  </si>
  <si>
    <t>МДК 02.02</t>
  </si>
  <si>
    <t>Спортивный комплекс</t>
  </si>
  <si>
    <t>Осуществление интеграции программных модулей</t>
  </si>
  <si>
    <t>Разработка, администрирование и защита баз данных</t>
  </si>
  <si>
    <t>ПК 1.4</t>
  </si>
  <si>
    <t>ПК 1.5</t>
  </si>
  <si>
    <t>ПК 2.4</t>
  </si>
  <si>
    <t>ПК 2.5</t>
  </si>
  <si>
    <t>Администрировать базы данных.</t>
  </si>
  <si>
    <t>Операционные системы и среды</t>
  </si>
  <si>
    <t>Архитектура аппаратных средств</t>
  </si>
  <si>
    <t>Основы алгоритмизации и программирования</t>
  </si>
  <si>
    <t>Численные методы</t>
  </si>
  <si>
    <t>Компьютерные сети</t>
  </si>
  <si>
    <t>программист</t>
  </si>
  <si>
    <t>ДЗ.ДЗ</t>
  </si>
  <si>
    <t>МДК 02.01</t>
  </si>
  <si>
    <t>МДК 02.03</t>
  </si>
  <si>
    <t>Математическое моделирование</t>
  </si>
  <si>
    <t>УП.02</t>
  </si>
  <si>
    <t>Итого</t>
  </si>
  <si>
    <t>Библиотека, читальный зал с выходом в интернет</t>
  </si>
  <si>
    <t>Актовый зал</t>
  </si>
  <si>
    <t>Разработка программных модулей</t>
  </si>
  <si>
    <t>Поддержка и тестирование программных модулей</t>
  </si>
  <si>
    <t>УП.01</t>
  </si>
  <si>
    <t>ДЗ,ДЗ</t>
  </si>
  <si>
    <t xml:space="preserve">Приказ </t>
  </si>
  <si>
    <t>09.02.011</t>
  </si>
  <si>
    <t>Разработка и управление программным обеспечением</t>
  </si>
  <si>
    <r>
      <t xml:space="preserve">Приказ об утверждении ФГОС </t>
    </r>
    <r>
      <rPr>
        <sz val="12"/>
        <color indexed="8"/>
        <rFont val="Tahoma"/>
        <family val="2"/>
        <charset val="204"/>
      </rPr>
      <t>от   04 февраля  2025 г    №  138</t>
    </r>
  </si>
  <si>
    <r>
      <t xml:space="preserve">год начала подготовки по УП   </t>
    </r>
    <r>
      <rPr>
        <sz val="14"/>
        <color indexed="8"/>
        <rFont val="Tahoma"/>
        <family val="2"/>
        <charset val="204"/>
      </rPr>
      <t>2026</t>
    </r>
  </si>
  <si>
    <t>дисциплины ( модули)</t>
  </si>
  <si>
    <t>не менее 2052</t>
  </si>
  <si>
    <t xml:space="preserve">практика </t>
  </si>
  <si>
    <t>не менее 900</t>
  </si>
  <si>
    <t>Сщциально- гуманитаный цикл</t>
  </si>
  <si>
    <t>История России</t>
  </si>
  <si>
    <t xml:space="preserve">Основы финансовой грамотности </t>
  </si>
  <si>
    <t>Основы бережливого производства</t>
  </si>
  <si>
    <t xml:space="preserve">Математический аппарат в отрасли информационных технлогий </t>
  </si>
  <si>
    <t>Информационные техноогии в профессиональной деятельности</t>
  </si>
  <si>
    <t>Основы информационной безопасности</t>
  </si>
  <si>
    <t>Управление ИТ-проектами</t>
  </si>
  <si>
    <t>Введение в специальность</t>
  </si>
  <si>
    <t>Основы работы с информацией</t>
  </si>
  <si>
    <t>Проявлять гражданско-патриотическую позицию, демонстрировать осознанное поведение на основе традиционных росссийских духовно - 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</si>
  <si>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09.02.11     Разработка и управление программным обеспечением 2026 - 2030 гг</t>
  </si>
  <si>
    <t>СГ.00</t>
  </si>
  <si>
    <t>СГ.01</t>
  </si>
  <si>
    <t>СГ.02</t>
  </si>
  <si>
    <t>СГ.03</t>
  </si>
  <si>
    <t>СГ.04</t>
  </si>
  <si>
    <t>СГ.05</t>
  </si>
  <si>
    <t>СГ.06</t>
  </si>
  <si>
    <t>СГ07*</t>
  </si>
  <si>
    <t>ОП.10*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</si>
  <si>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</si>
  <si>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Разработка и интеграция модулей программного обеспечения</t>
  </si>
  <si>
    <t>Проектирование и разработка информационных систем</t>
  </si>
  <si>
    <t>ПМн.03</t>
  </si>
  <si>
    <t xml:space="preserve">Проектировать базы данных
</t>
  </si>
  <si>
    <t>Разрабатывать объекты баз данных в соответствии с результатами анализа предметной области.</t>
  </si>
  <si>
    <t>Реализовывать базу данных в конкретной системе управления базами данных.</t>
  </si>
  <si>
    <t>Защищать информацию в базе данных с использованием технологии защиты информации.</t>
  </si>
  <si>
    <t>Проектировать модули программного обеспечения.</t>
  </si>
  <si>
    <t>Разрабатывать модули программного обеспечения.</t>
  </si>
  <si>
    <t>Выполнять интеграцию модулей и компонентов программного обеспечения.</t>
  </si>
  <si>
    <t>Выполнять тестирование и отладку программного обеспечения.</t>
  </si>
  <si>
    <t>Осуществлять документирование программных модулей программного обеспечения.</t>
  </si>
  <si>
    <t xml:space="preserve">Проектирование и разработка информационных систем </t>
  </si>
  <si>
    <t>Собирать исходные данные для разработки проектной документации на информационную систему.</t>
  </si>
  <si>
    <t>ПК 3.1</t>
  </si>
  <si>
    <t>ПК 3.2</t>
  </si>
  <si>
    <t>ПК 3.3</t>
  </si>
  <si>
    <t>ПК 3.4</t>
  </si>
  <si>
    <t>Разрабатывать проектную документацию на разработку информационной системы в соответствии с требованиями заказчика.</t>
  </si>
  <si>
    <t>Разрабатывать подсистемы безопасности информационной системы в соответствии с техническим заданием.</t>
  </si>
  <si>
    <t>Производить разработку модулей информационной системы в соответствии с техническим заданием.</t>
  </si>
  <si>
    <t>Интегрировать информационную систему с существующими информационными системами заказчика.</t>
  </si>
  <si>
    <t>Осуществлять модульное и интеграционное тестирование информационной системы.</t>
  </si>
  <si>
    <t>Разрабатывать техническую документацию на эксплуатацию информационной системы.</t>
  </si>
  <si>
    <t>Производить оценку информационной системы для выявления возможности ее модернизации.</t>
  </si>
  <si>
    <t>ПК 3.5</t>
  </si>
  <si>
    <t>ПК 3.6</t>
  </si>
  <si>
    <t>ПК 3.7</t>
  </si>
  <si>
    <t>ПК 3.8</t>
  </si>
  <si>
    <t>МДК03.01</t>
  </si>
  <si>
    <t>МДК 03.02</t>
  </si>
  <si>
    <t>МДК 01.01</t>
  </si>
  <si>
    <t>МДК 01.02</t>
  </si>
  <si>
    <t>УП.03</t>
  </si>
  <si>
    <t>Проектирование и разработка баз данных</t>
  </si>
  <si>
    <t>Управление базами данных</t>
  </si>
  <si>
    <t>МДК02.01</t>
  </si>
  <si>
    <t>МДК02.02</t>
  </si>
  <si>
    <t>МДК02.03</t>
  </si>
  <si>
    <t>МДК02.04</t>
  </si>
  <si>
    <t>МДК02.05</t>
  </si>
  <si>
    <t>МДК 03.03</t>
  </si>
  <si>
    <t>Проектирование информационных систем</t>
  </si>
  <si>
    <t>Разработка кода информационных систем</t>
  </si>
  <si>
    <t>Сопровождение информационных систем</t>
  </si>
  <si>
    <t>МДК 02.04</t>
  </si>
  <si>
    <t>МДК 02.05</t>
  </si>
  <si>
    <t>МДК 03.01</t>
  </si>
  <si>
    <t>Безопасность программного обеспечения</t>
  </si>
  <si>
    <t>МДК 02.06</t>
  </si>
  <si>
    <t xml:space="preserve"> Иностранного языка;</t>
  </si>
  <si>
    <t>Социально-экономических дисциплин;</t>
  </si>
  <si>
    <t>Математических дисциплин;</t>
  </si>
  <si>
    <t>Безопасности жизнедеятельности;</t>
  </si>
  <si>
    <t>Информационных технологий и архитектуры аппаратных средств</t>
  </si>
  <si>
    <t>Алгоритмизации и программирования</t>
  </si>
  <si>
    <t>Компьютерных сетей и основ информационной безопасности</t>
  </si>
  <si>
    <t>Разработки и интеграции программных решений</t>
  </si>
  <si>
    <t>Проектирования и разработки баз данных</t>
  </si>
  <si>
    <t xml:space="preserve">Разработки информационных систем </t>
  </si>
  <si>
    <t>Экономика отрасли</t>
  </si>
  <si>
    <t>Правовое обеспечение профессиональной деятельности</t>
  </si>
  <si>
    <t>ОП.11*</t>
  </si>
  <si>
    <t>ОП.12*</t>
  </si>
  <si>
    <t>ОП.13*</t>
  </si>
  <si>
    <t>ОП.14*</t>
  </si>
  <si>
    <t>Стандартизация , сертификация и техническое документоведение</t>
  </si>
  <si>
    <t>Основы искусственного интеллекта и нейронных сетей в профессиональной деятельности</t>
  </si>
</sst>
</file>

<file path=xl/styles.xml><?xml version="1.0" encoding="utf-8"?>
<styleSheet xmlns="http://schemas.openxmlformats.org/spreadsheetml/2006/main">
  <numFmts count="2">
    <numFmt numFmtId="164" formatCode="##,###"/>
    <numFmt numFmtId="165" formatCode="0.0"/>
  </numFmts>
  <fonts count="34"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i/>
      <sz val="9"/>
      <color indexed="8"/>
      <name val="Tahoma"/>
      <family val="2"/>
      <charset val="204"/>
    </font>
    <font>
      <b/>
      <sz val="8"/>
      <color rgb="FFFF0000"/>
      <name val="Tahoma"/>
      <family val="2"/>
      <charset val="204"/>
    </font>
    <font>
      <b/>
      <i/>
      <sz val="8"/>
      <color indexed="8"/>
      <name val="Tahoma"/>
      <family val="2"/>
      <charset val="204"/>
    </font>
    <font>
      <sz val="8"/>
      <color rgb="FFFF0000"/>
      <name val="Tahoma"/>
      <family val="2"/>
      <charset val="204"/>
    </font>
    <font>
      <sz val="12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14"/>
      <color indexed="8"/>
      <name val="Tahoma"/>
      <family val="2"/>
      <charset val="204"/>
    </font>
    <font>
      <i/>
      <sz val="15"/>
      <color indexed="8"/>
      <name val="Tahoma"/>
      <family val="2"/>
      <charset val="204"/>
    </font>
    <font>
      <sz val="16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26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sz val="10"/>
      <name val="Tahoma"/>
      <family val="2"/>
      <charset val="204"/>
    </font>
    <font>
      <sz val="10"/>
      <color indexed="8"/>
      <name val="Calibri"/>
      <family val="2"/>
      <charset val="204"/>
    </font>
    <font>
      <sz val="8"/>
      <color indexed="64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ahoma"/>
      <family val="2"/>
      <charset val="204"/>
    </font>
    <font>
      <b/>
      <i/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  <fill>
      <patternFill patternType="lightUp">
        <fgColor indexed="20"/>
        <bgColor indexed="9"/>
      </patternFill>
    </fill>
    <fill>
      <patternFill patternType="solid">
        <fgColor theme="0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16"/>
      </patternFill>
    </fill>
    <fill>
      <patternFill patternType="solid">
        <fgColor rgb="FFCCECFF"/>
        <bgColor indexed="1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4F4FA"/>
        <bgColor indexed="16"/>
      </patternFill>
    </fill>
    <fill>
      <patternFill patternType="solid">
        <fgColor rgb="FFD4F4FA"/>
        <bgColor indexed="64"/>
      </patternFill>
    </fill>
    <fill>
      <patternFill patternType="solid">
        <fgColor rgb="FFCCECFF"/>
        <bgColor indexed="64"/>
      </patternFill>
    </fill>
  </fills>
  <borders count="10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rgb="FFFF0000"/>
      </right>
      <top style="thick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2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rgb="FFFF0000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736">
    <xf numFmtId="0" fontId="0" fillId="0" borderId="0" xfId="0"/>
    <xf numFmtId="0" fontId="1" fillId="0" borderId="0" xfId="0" applyFont="1"/>
    <xf numFmtId="0" fontId="5" fillId="6" borderId="0" xfId="3" applyFill="1"/>
    <xf numFmtId="0" fontId="5" fillId="5" borderId="1" xfId="3" applyFill="1" applyBorder="1" applyAlignment="1" applyProtection="1">
      <alignment horizontal="center" vertical="center"/>
      <protection locked="0"/>
    </xf>
    <xf numFmtId="0" fontId="5" fillId="5" borderId="8" xfId="3" applyFill="1" applyBorder="1" applyAlignment="1">
      <alignment horizontal="center" vertical="center"/>
    </xf>
    <xf numFmtId="0" fontId="5" fillId="5" borderId="1" xfId="3" applyFill="1" applyBorder="1" applyAlignment="1">
      <alignment horizontal="center" vertical="center" wrapText="1"/>
    </xf>
    <xf numFmtId="0" fontId="5" fillId="5" borderId="10" xfId="3" applyFill="1" applyBorder="1" applyAlignment="1">
      <alignment horizontal="center" vertical="center"/>
    </xf>
    <xf numFmtId="0" fontId="5" fillId="7" borderId="1" xfId="3" applyFill="1" applyBorder="1" applyAlignment="1" applyProtection="1">
      <alignment horizontal="center" vertical="center"/>
      <protection locked="0"/>
    </xf>
    <xf numFmtId="0" fontId="5" fillId="5" borderId="16" xfId="3" applyFill="1" applyBorder="1" applyAlignment="1" applyProtection="1">
      <alignment horizontal="center" vertical="center"/>
      <protection locked="0"/>
    </xf>
    <xf numFmtId="1" fontId="5" fillId="8" borderId="1" xfId="3" applyNumberFormat="1" applyFill="1" applyBorder="1" applyAlignment="1">
      <alignment horizontal="center" vertical="center"/>
    </xf>
    <xf numFmtId="0" fontId="5" fillId="8" borderId="1" xfId="3" applyFill="1" applyBorder="1" applyAlignment="1">
      <alignment horizontal="center" vertical="center"/>
    </xf>
    <xf numFmtId="0" fontId="5" fillId="5" borderId="1" xfId="3" applyFill="1" applyBorder="1" applyAlignment="1">
      <alignment horizontal="center" vertical="center"/>
    </xf>
    <xf numFmtId="0" fontId="1" fillId="5" borderId="1" xfId="3" applyFont="1" applyFill="1" applyBorder="1" applyAlignment="1">
      <alignment horizontal="center" vertical="center"/>
    </xf>
    <xf numFmtId="1" fontId="5" fillId="5" borderId="16" xfId="3" applyNumberFormat="1" applyFill="1" applyBorder="1" applyAlignment="1">
      <alignment horizontal="center" vertical="center"/>
    </xf>
    <xf numFmtId="0" fontId="5" fillId="5" borderId="16" xfId="3" applyFill="1" applyBorder="1" applyAlignment="1">
      <alignment horizontal="center" vertical="center"/>
    </xf>
    <xf numFmtId="0" fontId="5" fillId="5" borderId="16" xfId="3" applyFill="1" applyBorder="1" applyAlignment="1">
      <alignment horizontal="left" vertical="center"/>
    </xf>
    <xf numFmtId="0" fontId="1" fillId="2" borderId="1" xfId="3" applyFont="1" applyFill="1" applyBorder="1" applyAlignment="1">
      <alignment horizontal="center" vertical="center"/>
    </xf>
    <xf numFmtId="0" fontId="5" fillId="5" borderId="1" xfId="3" applyFill="1" applyBorder="1" applyAlignment="1">
      <alignment horizontal="right" vertical="center"/>
    </xf>
    <xf numFmtId="0" fontId="5" fillId="5" borderId="8" xfId="3" applyFill="1" applyBorder="1" applyAlignment="1">
      <alignment horizontal="center" vertical="center" wrapText="1"/>
    </xf>
    <xf numFmtId="0" fontId="11" fillId="0" borderId="0" xfId="3" applyFont="1"/>
    <xf numFmtId="0" fontId="11" fillId="2" borderId="0" xfId="3" applyFont="1" applyFill="1" applyAlignment="1" applyProtection="1">
      <alignment horizontal="center" vertical="center"/>
      <protection locked="0"/>
    </xf>
    <xf numFmtId="0" fontId="5" fillId="6" borderId="31" xfId="3" applyFill="1" applyBorder="1"/>
    <xf numFmtId="0" fontId="1" fillId="2" borderId="9" xfId="3" applyFont="1" applyFill="1" applyBorder="1" applyAlignment="1">
      <alignment horizontal="center" vertical="center"/>
    </xf>
    <xf numFmtId="0" fontId="12" fillId="0" borderId="0" xfId="3" applyFont="1"/>
    <xf numFmtId="0" fontId="5" fillId="5" borderId="2" xfId="3" applyFill="1" applyBorder="1" applyAlignment="1" applyProtection="1">
      <alignment horizontal="center" vertical="center"/>
      <protection locked="0"/>
    </xf>
    <xf numFmtId="1" fontId="5" fillId="5" borderId="20" xfId="3" applyNumberFormat="1" applyFill="1" applyBorder="1" applyAlignment="1">
      <alignment horizontal="center" vertical="center"/>
    </xf>
    <xf numFmtId="1" fontId="1" fillId="5" borderId="1" xfId="4" applyNumberFormat="1" applyFill="1" applyBorder="1" applyAlignment="1">
      <alignment horizontal="center" vertical="center"/>
    </xf>
    <xf numFmtId="1" fontId="1" fillId="5" borderId="2" xfId="4" applyNumberFormat="1" applyFill="1" applyBorder="1" applyAlignment="1">
      <alignment horizontal="center" vertical="center"/>
    </xf>
    <xf numFmtId="1" fontId="1" fillId="5" borderId="16" xfId="4" applyNumberFormat="1" applyFill="1" applyBorder="1" applyAlignment="1">
      <alignment horizontal="center" vertical="center"/>
    </xf>
    <xf numFmtId="0" fontId="1" fillId="5" borderId="1" xfId="4" applyFill="1" applyBorder="1" applyAlignment="1">
      <alignment horizontal="center" vertical="center"/>
    </xf>
    <xf numFmtId="0" fontId="1" fillId="5" borderId="5" xfId="4" applyFill="1" applyBorder="1" applyAlignment="1">
      <alignment horizontal="center" vertical="center"/>
    </xf>
    <xf numFmtId="1" fontId="1" fillId="5" borderId="5" xfId="4" applyNumberFormat="1" applyFill="1" applyBorder="1" applyAlignment="1">
      <alignment horizontal="center" vertical="center"/>
    </xf>
    <xf numFmtId="1" fontId="1" fillId="5" borderId="7" xfId="4" applyNumberFormat="1" applyFill="1" applyBorder="1" applyAlignment="1">
      <alignment horizontal="center" vertical="center"/>
    </xf>
    <xf numFmtId="0" fontId="5" fillId="8" borderId="1" xfId="3" applyFill="1" applyBorder="1" applyAlignment="1" applyProtection="1">
      <alignment horizontal="center" vertical="center"/>
      <protection locked="0"/>
    </xf>
    <xf numFmtId="0" fontId="5" fillId="8" borderId="16" xfId="3" applyFill="1" applyBorder="1" applyAlignment="1" applyProtection="1">
      <alignment horizontal="center" vertical="center"/>
      <protection locked="0"/>
    </xf>
    <xf numFmtId="0" fontId="1" fillId="2" borderId="35" xfId="3" applyFont="1" applyFill="1" applyBorder="1" applyAlignment="1">
      <alignment horizontal="center" vertical="center"/>
    </xf>
    <xf numFmtId="0" fontId="5" fillId="5" borderId="2" xfId="3" applyFill="1" applyBorder="1" applyAlignment="1">
      <alignment horizontal="center" vertical="center"/>
    </xf>
    <xf numFmtId="0" fontId="1" fillId="5" borderId="10" xfId="4" applyFill="1" applyBorder="1" applyAlignment="1" applyProtection="1">
      <alignment horizontal="center" vertical="center"/>
      <protection locked="0"/>
    </xf>
    <xf numFmtId="0" fontId="5" fillId="8" borderId="2" xfId="3" applyFill="1" applyBorder="1" applyAlignment="1" applyProtection="1">
      <alignment horizontal="center" vertical="center"/>
      <protection locked="0"/>
    </xf>
    <xf numFmtId="0" fontId="1" fillId="2" borderId="15" xfId="3" applyFont="1" applyFill="1" applyBorder="1" applyAlignment="1">
      <alignment horizontal="center" vertical="center"/>
    </xf>
    <xf numFmtId="0" fontId="1" fillId="2" borderId="11" xfId="3" applyFont="1" applyFill="1" applyBorder="1" applyAlignment="1">
      <alignment horizontal="center" vertical="center"/>
    </xf>
    <xf numFmtId="0" fontId="5" fillId="8" borderId="11" xfId="3" applyFill="1" applyBorder="1" applyAlignment="1" applyProtection="1">
      <alignment horizontal="center" vertical="center"/>
      <protection locked="0"/>
    </xf>
    <xf numFmtId="1" fontId="5" fillId="8" borderId="11" xfId="3" applyNumberFormat="1" applyFill="1" applyBorder="1" applyAlignment="1">
      <alignment horizontal="center" vertical="center"/>
    </xf>
    <xf numFmtId="0" fontId="10" fillId="5" borderId="11" xfId="3" applyFont="1" applyFill="1" applyBorder="1" applyAlignment="1">
      <alignment horizontal="center" vertical="center" wrapText="1"/>
    </xf>
    <xf numFmtId="1" fontId="5" fillId="5" borderId="10" xfId="3" applyNumberFormat="1" applyFill="1" applyBorder="1" applyAlignment="1">
      <alignment horizontal="center" vertical="center"/>
    </xf>
    <xf numFmtId="1" fontId="5" fillId="5" borderId="12" xfId="3" applyNumberFormat="1" applyFill="1" applyBorder="1" applyAlignment="1">
      <alignment horizontal="center" vertical="center"/>
    </xf>
    <xf numFmtId="1" fontId="5" fillId="5" borderId="11" xfId="3" applyNumberFormat="1" applyFill="1" applyBorder="1" applyAlignment="1">
      <alignment horizontal="center" vertical="center"/>
    </xf>
    <xf numFmtId="1" fontId="5" fillId="5" borderId="15" xfId="3" applyNumberFormat="1" applyFill="1" applyBorder="1" applyAlignment="1">
      <alignment horizontal="center" vertical="center"/>
    </xf>
    <xf numFmtId="1" fontId="5" fillId="8" borderId="10" xfId="3" applyNumberFormat="1" applyFill="1" applyBorder="1" applyAlignment="1">
      <alignment horizontal="center" vertical="center"/>
    </xf>
    <xf numFmtId="1" fontId="5" fillId="8" borderId="12" xfId="3" applyNumberFormat="1" applyFill="1" applyBorder="1" applyAlignment="1">
      <alignment horizontal="center" vertical="center"/>
    </xf>
    <xf numFmtId="1" fontId="5" fillId="5" borderId="33" xfId="3" applyNumberFormat="1" applyFill="1" applyBorder="1" applyAlignment="1">
      <alignment horizontal="center" vertical="center"/>
    </xf>
    <xf numFmtId="0" fontId="1" fillId="2" borderId="12" xfId="3" applyFont="1" applyFill="1" applyBorder="1" applyAlignment="1">
      <alignment horizontal="center" vertical="center"/>
    </xf>
    <xf numFmtId="1" fontId="5" fillId="5" borderId="13" xfId="3" applyNumberFormat="1" applyFill="1" applyBorder="1" applyAlignment="1">
      <alignment horizontal="center" vertical="center"/>
    </xf>
    <xf numFmtId="1" fontId="5" fillId="8" borderId="15" xfId="3" applyNumberFormat="1" applyFill="1" applyBorder="1" applyAlignment="1">
      <alignment horizontal="center" vertical="center"/>
    </xf>
    <xf numFmtId="1" fontId="5" fillId="8" borderId="13" xfId="3" applyNumberFormat="1" applyFill="1" applyBorder="1" applyAlignment="1">
      <alignment horizontal="center" vertical="center"/>
    </xf>
    <xf numFmtId="0" fontId="5" fillId="5" borderId="15" xfId="3" applyFill="1" applyBorder="1" applyAlignment="1">
      <alignment horizontal="center" vertical="center"/>
    </xf>
    <xf numFmtId="0" fontId="5" fillId="5" borderId="10" xfId="3" applyFill="1" applyBorder="1" applyAlignment="1" applyProtection="1">
      <alignment horizontal="center" vertical="center"/>
      <protection locked="0"/>
    </xf>
    <xf numFmtId="0" fontId="5" fillId="5" borderId="5" xfId="3" applyFill="1" applyBorder="1" applyAlignment="1">
      <alignment horizontal="right" vertical="center"/>
    </xf>
    <xf numFmtId="0" fontId="5" fillId="5" borderId="5" xfId="3" applyFill="1" applyBorder="1" applyAlignment="1">
      <alignment horizontal="center" vertical="center"/>
    </xf>
    <xf numFmtId="1" fontId="5" fillId="8" borderId="16" xfId="3" applyNumberFormat="1" applyFill="1" applyBorder="1" applyAlignment="1">
      <alignment horizontal="center" vertical="center"/>
    </xf>
    <xf numFmtId="1" fontId="5" fillId="8" borderId="20" xfId="3" applyNumberFormat="1" applyFill="1" applyBorder="1" applyAlignment="1">
      <alignment horizontal="center" vertical="center"/>
    </xf>
    <xf numFmtId="1" fontId="5" fillId="6" borderId="0" xfId="3" applyNumberFormat="1" applyFill="1"/>
    <xf numFmtId="1" fontId="5" fillId="6" borderId="31" xfId="3" applyNumberFormat="1" applyFill="1" applyBorder="1"/>
    <xf numFmtId="0" fontId="1" fillId="5" borderId="8" xfId="4" applyFill="1" applyBorder="1" applyAlignment="1">
      <alignment horizontal="center" vertical="center"/>
    </xf>
    <xf numFmtId="0" fontId="5" fillId="5" borderId="38" xfId="3" applyFill="1" applyBorder="1" applyAlignment="1">
      <alignment horizontal="center" vertical="center" wrapText="1"/>
    </xf>
    <xf numFmtId="0" fontId="5" fillId="5" borderId="36" xfId="3" applyFill="1" applyBorder="1" applyAlignment="1">
      <alignment horizontal="center" vertical="center" wrapText="1"/>
    </xf>
    <xf numFmtId="0" fontId="5" fillId="5" borderId="40" xfId="3" applyFill="1" applyBorder="1" applyAlignment="1">
      <alignment horizontal="center" vertical="center"/>
    </xf>
    <xf numFmtId="0" fontId="5" fillId="5" borderId="41" xfId="3" applyFill="1" applyBorder="1" applyAlignment="1">
      <alignment horizontal="center" vertical="center"/>
    </xf>
    <xf numFmtId="0" fontId="5" fillId="5" borderId="42" xfId="3" applyFill="1" applyBorder="1" applyAlignment="1">
      <alignment horizontal="center" vertical="center"/>
    </xf>
    <xf numFmtId="0" fontId="5" fillId="5" borderId="39" xfId="3" applyFill="1" applyBorder="1" applyAlignment="1">
      <alignment horizontal="center" vertical="center"/>
    </xf>
    <xf numFmtId="0" fontId="1" fillId="2" borderId="46" xfId="3" applyFont="1" applyFill="1" applyBorder="1" applyAlignment="1">
      <alignment horizontal="center" vertical="center"/>
    </xf>
    <xf numFmtId="0" fontId="1" fillId="2" borderId="38" xfId="3" applyFont="1" applyFill="1" applyBorder="1" applyAlignment="1">
      <alignment horizontal="center" vertical="center"/>
    </xf>
    <xf numFmtId="0" fontId="1" fillId="2" borderId="13" xfId="3" applyFont="1" applyFill="1" applyBorder="1" applyAlignment="1">
      <alignment horizontal="center" vertical="center"/>
    </xf>
    <xf numFmtId="0" fontId="1" fillId="2" borderId="48" xfId="3" applyFont="1" applyFill="1" applyBorder="1" applyAlignment="1">
      <alignment horizontal="center" vertical="center"/>
    </xf>
    <xf numFmtId="0" fontId="1" fillId="2" borderId="33" xfId="3" applyFont="1" applyFill="1" applyBorder="1" applyAlignment="1">
      <alignment horizontal="center" vertical="center"/>
    </xf>
    <xf numFmtId="0" fontId="1" fillId="2" borderId="14" xfId="3" applyFont="1" applyFill="1" applyBorder="1" applyAlignment="1">
      <alignment horizontal="center" vertical="center"/>
    </xf>
    <xf numFmtId="0" fontId="1" fillId="2" borderId="49" xfId="3" applyFont="1" applyFill="1" applyBorder="1" applyAlignment="1">
      <alignment horizontal="center" vertical="center"/>
    </xf>
    <xf numFmtId="0" fontId="1" fillId="2" borderId="37" xfId="3" applyFont="1" applyFill="1" applyBorder="1" applyAlignment="1">
      <alignment horizontal="center" vertical="center"/>
    </xf>
    <xf numFmtId="0" fontId="1" fillId="2" borderId="50" xfId="3" applyFont="1" applyFill="1" applyBorder="1" applyAlignment="1">
      <alignment horizontal="center" vertical="center"/>
    </xf>
    <xf numFmtId="0" fontId="1" fillId="2" borderId="42" xfId="3" applyFont="1" applyFill="1" applyBorder="1" applyAlignment="1">
      <alignment horizontal="center" vertical="center"/>
    </xf>
    <xf numFmtId="0" fontId="1" fillId="2" borderId="51" xfId="3" applyFont="1" applyFill="1" applyBorder="1" applyAlignment="1">
      <alignment horizontal="center" vertical="center"/>
    </xf>
    <xf numFmtId="0" fontId="1" fillId="2" borderId="52" xfId="3" applyFont="1" applyFill="1" applyBorder="1" applyAlignment="1">
      <alignment horizontal="center" vertical="center"/>
    </xf>
    <xf numFmtId="0" fontId="1" fillId="2" borderId="41" xfId="3" applyFont="1" applyFill="1" applyBorder="1" applyAlignment="1">
      <alignment horizontal="center" vertical="center"/>
    </xf>
    <xf numFmtId="0" fontId="1" fillId="2" borderId="53" xfId="3" applyFont="1" applyFill="1" applyBorder="1" applyAlignment="1">
      <alignment horizontal="center" vertical="center"/>
    </xf>
    <xf numFmtId="0" fontId="1" fillId="5" borderId="5" xfId="3" applyFont="1" applyFill="1" applyBorder="1" applyAlignment="1">
      <alignment horizontal="center" vertical="center"/>
    </xf>
    <xf numFmtId="0" fontId="1" fillId="5" borderId="15" xfId="4" applyFill="1" applyBorder="1" applyAlignment="1">
      <alignment horizontal="center" vertical="center"/>
    </xf>
    <xf numFmtId="0" fontId="5" fillId="7" borderId="64" xfId="3" applyFill="1" applyBorder="1" applyAlignment="1">
      <alignment horizontal="left" vertical="center" wrapText="1"/>
    </xf>
    <xf numFmtId="0" fontId="5" fillId="7" borderId="64" xfId="3" applyFill="1" applyBorder="1" applyAlignment="1">
      <alignment horizontal="center" vertical="center"/>
    </xf>
    <xf numFmtId="1" fontId="5" fillId="7" borderId="58" xfId="3" applyNumberFormat="1" applyFill="1" applyBorder="1" applyAlignment="1">
      <alignment horizontal="center" vertical="center"/>
    </xf>
    <xf numFmtId="1" fontId="1" fillId="5" borderId="15" xfId="4" applyNumberFormat="1" applyFill="1" applyBorder="1" applyAlignment="1">
      <alignment horizontal="center" vertical="center"/>
    </xf>
    <xf numFmtId="1" fontId="1" fillId="7" borderId="5" xfId="4" applyNumberFormat="1" applyFill="1" applyBorder="1" applyAlignment="1">
      <alignment horizontal="center" vertical="center"/>
    </xf>
    <xf numFmtId="1" fontId="1" fillId="5" borderId="20" xfId="4" applyNumberFormat="1" applyFill="1" applyBorder="1" applyAlignment="1">
      <alignment horizontal="center" vertical="center"/>
    </xf>
    <xf numFmtId="1" fontId="5" fillId="8" borderId="5" xfId="3" applyNumberFormat="1" applyFill="1" applyBorder="1" applyAlignment="1">
      <alignment horizontal="center" vertical="center"/>
    </xf>
    <xf numFmtId="1" fontId="1" fillId="5" borderId="40" xfId="4" applyNumberFormat="1" applyFill="1" applyBorder="1" applyAlignment="1">
      <alignment horizontal="center" vertical="center"/>
    </xf>
    <xf numFmtId="1" fontId="1" fillId="5" borderId="39" xfId="4" applyNumberFormat="1" applyFill="1" applyBorder="1" applyAlignment="1">
      <alignment horizontal="center" vertical="center"/>
    </xf>
    <xf numFmtId="1" fontId="5" fillId="8" borderId="42" xfId="3" applyNumberFormat="1" applyFill="1" applyBorder="1" applyAlignment="1">
      <alignment horizontal="center" vertical="center"/>
    </xf>
    <xf numFmtId="1" fontId="5" fillId="5" borderId="40" xfId="3" applyNumberFormat="1" applyFill="1" applyBorder="1" applyAlignment="1">
      <alignment horizontal="center" vertical="center"/>
    </xf>
    <xf numFmtId="1" fontId="5" fillId="5" borderId="41" xfId="3" applyNumberFormat="1" applyFill="1" applyBorder="1" applyAlignment="1">
      <alignment horizontal="center" vertical="center"/>
    </xf>
    <xf numFmtId="1" fontId="5" fillId="8" borderId="41" xfId="3" applyNumberFormat="1" applyFill="1" applyBorder="1" applyAlignment="1">
      <alignment horizontal="center" vertical="center"/>
    </xf>
    <xf numFmtId="1" fontId="5" fillId="8" borderId="65" xfId="3" applyNumberFormat="1" applyFill="1" applyBorder="1" applyAlignment="1">
      <alignment horizontal="center" vertical="center"/>
    </xf>
    <xf numFmtId="1" fontId="5" fillId="5" borderId="42" xfId="3" applyNumberFormat="1" applyFill="1" applyBorder="1" applyAlignment="1">
      <alignment horizontal="center" vertical="center"/>
    </xf>
    <xf numFmtId="0" fontId="1" fillId="5" borderId="20" xfId="4" applyFill="1" applyBorder="1" applyAlignment="1" applyProtection="1">
      <alignment horizontal="center" vertical="center"/>
      <protection locked="0"/>
    </xf>
    <xf numFmtId="1" fontId="5" fillId="5" borderId="21" xfId="3" applyNumberFormat="1" applyFill="1" applyBorder="1" applyAlignment="1">
      <alignment horizontal="center" vertical="center"/>
    </xf>
    <xf numFmtId="1" fontId="5" fillId="8" borderId="21" xfId="3" applyNumberFormat="1" applyFill="1" applyBorder="1" applyAlignment="1">
      <alignment horizontal="center" vertical="center"/>
    </xf>
    <xf numFmtId="0" fontId="7" fillId="2" borderId="0" xfId="3" applyFont="1" applyFill="1" applyAlignment="1" applyProtection="1">
      <alignment horizontal="left" vertical="top"/>
      <protection locked="0"/>
    </xf>
    <xf numFmtId="1" fontId="5" fillId="7" borderId="1" xfId="3" applyNumberFormat="1" applyFill="1" applyBorder="1" applyAlignment="1">
      <alignment horizontal="center" vertical="center"/>
    </xf>
    <xf numFmtId="0" fontId="1" fillId="0" borderId="0" xfId="3" applyFont="1"/>
    <xf numFmtId="0" fontId="1" fillId="2" borderId="0" xfId="3" applyFont="1" applyFill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right" vertical="center"/>
      <protection locked="0"/>
    </xf>
    <xf numFmtId="0" fontId="15" fillId="0" borderId="0" xfId="3" applyFont="1" applyAlignment="1" applyProtection="1">
      <alignment horizontal="right" vertical="center"/>
      <protection locked="0"/>
    </xf>
    <xf numFmtId="0" fontId="14" fillId="2" borderId="0" xfId="3" applyFont="1" applyFill="1" applyAlignment="1" applyProtection="1">
      <alignment horizontal="center" vertical="center"/>
      <protection locked="0"/>
    </xf>
    <xf numFmtId="0" fontId="13" fillId="2" borderId="0" xfId="3" applyFont="1" applyFill="1" applyAlignment="1" applyProtection="1">
      <alignment horizontal="left" vertical="center"/>
      <protection locked="0"/>
    </xf>
    <xf numFmtId="0" fontId="1" fillId="2" borderId="0" xfId="3" applyFont="1" applyFill="1" applyAlignment="1" applyProtection="1">
      <alignment horizontal="left" vertical="center"/>
      <protection locked="0"/>
    </xf>
    <xf numFmtId="0" fontId="13" fillId="2" borderId="0" xfId="3" applyFont="1" applyFill="1" applyAlignment="1" applyProtection="1">
      <alignment horizontal="center" vertical="center"/>
      <protection locked="0"/>
    </xf>
    <xf numFmtId="0" fontId="19" fillId="2" borderId="0" xfId="3" applyFont="1" applyFill="1" applyAlignment="1" applyProtection="1">
      <alignment horizontal="left" vertical="center"/>
      <protection locked="0"/>
    </xf>
    <xf numFmtId="0" fontId="11" fillId="2" borderId="12" xfId="3" applyFont="1" applyFill="1" applyBorder="1" applyAlignment="1" applyProtection="1">
      <alignment vertical="center"/>
      <protection locked="0"/>
    </xf>
    <xf numFmtId="0" fontId="13" fillId="2" borderId="12" xfId="3" applyFont="1" applyFill="1" applyBorder="1" applyAlignment="1" applyProtection="1">
      <alignment vertical="center"/>
      <protection locked="0"/>
    </xf>
    <xf numFmtId="0" fontId="12" fillId="0" borderId="0" xfId="3" applyFont="1" applyAlignment="1" applyProtection="1">
      <alignment horizontal="center" vertical="center"/>
      <protection locked="0"/>
    </xf>
    <xf numFmtId="0" fontId="19" fillId="0" borderId="12" xfId="3" applyFont="1" applyBorder="1" applyAlignment="1" applyProtection="1">
      <alignment vertical="center"/>
      <protection locked="0"/>
    </xf>
    <xf numFmtId="49" fontId="12" fillId="0" borderId="1" xfId="3" applyNumberFormat="1" applyFont="1" applyBorder="1" applyAlignment="1" applyProtection="1">
      <alignment horizontal="center" vertical="center"/>
      <protection locked="0"/>
    </xf>
    <xf numFmtId="49" fontId="12" fillId="0" borderId="3" xfId="3" applyNumberFormat="1" applyFont="1" applyBorder="1" applyAlignment="1" applyProtection="1">
      <alignment horizontal="center" vertical="center" textRotation="90"/>
      <protection locked="0"/>
    </xf>
    <xf numFmtId="49" fontId="12" fillId="0" borderId="2" xfId="3" applyNumberFormat="1" applyFont="1" applyBorder="1" applyAlignment="1" applyProtection="1">
      <alignment vertical="center"/>
      <protection locked="0"/>
    </xf>
    <xf numFmtId="49" fontId="12" fillId="0" borderId="10" xfId="3" applyNumberFormat="1" applyFont="1" applyBorder="1" applyAlignment="1" applyProtection="1">
      <alignment vertical="center"/>
      <protection locked="0"/>
    </xf>
    <xf numFmtId="49" fontId="12" fillId="0" borderId="11" xfId="3" applyNumberFormat="1" applyFont="1" applyBorder="1" applyAlignment="1" applyProtection="1">
      <alignment vertical="center"/>
      <protection locked="0"/>
    </xf>
    <xf numFmtId="49" fontId="12" fillId="6" borderId="1" xfId="4" applyNumberFormat="1" applyFont="1" applyFill="1" applyBorder="1" applyAlignment="1" applyProtection="1">
      <alignment horizontal="center" vertical="center" textRotation="90"/>
      <protection locked="0"/>
    </xf>
    <xf numFmtId="49" fontId="12" fillId="0" borderId="1" xfId="3" applyNumberFormat="1" applyFont="1" applyBorder="1" applyAlignment="1" applyProtection="1">
      <alignment horizontal="center" vertical="center" textRotation="90"/>
      <protection locked="0"/>
    </xf>
    <xf numFmtId="49" fontId="12" fillId="0" borderId="5" xfId="3" applyNumberFormat="1" applyFont="1" applyBorder="1" applyAlignment="1" applyProtection="1">
      <alignment horizontal="center" vertical="center" textRotation="90"/>
      <protection locked="0"/>
    </xf>
    <xf numFmtId="49" fontId="12" fillId="0" borderId="1" xfId="3" applyNumberFormat="1" applyFont="1" applyBorder="1" applyAlignment="1" applyProtection="1">
      <alignment horizontal="left" vertical="center" textRotation="90"/>
      <protection locked="0"/>
    </xf>
    <xf numFmtId="0" fontId="12" fillId="2" borderId="1" xfId="3" applyFont="1" applyFill="1" applyBorder="1" applyAlignment="1" applyProtection="1">
      <alignment horizontal="center" vertical="center"/>
      <protection locked="0"/>
    </xf>
    <xf numFmtId="0" fontId="12" fillId="2" borderId="1" xfId="3" applyFont="1" applyFill="1" applyBorder="1" applyAlignment="1" applyProtection="1">
      <alignment horizontal="left" vertical="center"/>
      <protection locked="0"/>
    </xf>
    <xf numFmtId="0" fontId="12" fillId="0" borderId="0" xfId="3" applyFont="1" applyAlignment="1" applyProtection="1">
      <alignment horizontal="left" vertical="center"/>
      <protection locked="0"/>
    </xf>
    <xf numFmtId="0" fontId="12" fillId="0" borderId="1" xfId="3" applyFont="1" applyBorder="1" applyAlignment="1" applyProtection="1">
      <alignment horizontal="center" vertical="center"/>
      <protection locked="0"/>
    </xf>
    <xf numFmtId="0" fontId="12" fillId="0" borderId="0" xfId="3" applyFont="1" applyAlignment="1" applyProtection="1">
      <alignment horizontal="left" vertical="top" wrapText="1"/>
      <protection locked="0"/>
    </xf>
    <xf numFmtId="0" fontId="12" fillId="4" borderId="1" xfId="3" applyFont="1" applyFill="1" applyBorder="1" applyAlignment="1" applyProtection="1">
      <alignment horizontal="center" vertical="center"/>
      <protection locked="0"/>
    </xf>
    <xf numFmtId="0" fontId="12" fillId="5" borderId="1" xfId="3" applyFont="1" applyFill="1" applyBorder="1" applyAlignment="1" applyProtection="1">
      <alignment horizontal="center" vertical="center"/>
      <protection locked="0"/>
    </xf>
    <xf numFmtId="0" fontId="12" fillId="0" borderId="6" xfId="3" applyFont="1" applyBorder="1" applyAlignment="1" applyProtection="1">
      <alignment vertical="center"/>
      <protection locked="0"/>
    </xf>
    <xf numFmtId="0" fontId="12" fillId="0" borderId="0" xfId="3" applyFont="1" applyAlignment="1" applyProtection="1">
      <alignment vertical="center"/>
      <protection locked="0"/>
    </xf>
    <xf numFmtId="0" fontId="12" fillId="6" borderId="2" xfId="3" applyFont="1" applyFill="1" applyBorder="1" applyAlignment="1">
      <alignment horizontal="center" vertical="center"/>
    </xf>
    <xf numFmtId="0" fontId="12" fillId="6" borderId="10" xfId="3" applyFont="1" applyFill="1" applyBorder="1" applyAlignment="1">
      <alignment horizontal="center" vertical="center"/>
    </xf>
    <xf numFmtId="0" fontId="12" fillId="6" borderId="11" xfId="3" applyFont="1" applyFill="1" applyBorder="1" applyAlignment="1">
      <alignment horizontal="center" vertical="center"/>
    </xf>
    <xf numFmtId="0" fontId="12" fillId="6" borderId="0" xfId="3" applyFont="1" applyFill="1" applyAlignment="1">
      <alignment horizontal="center" vertical="center"/>
    </xf>
    <xf numFmtId="0" fontId="21" fillId="0" borderId="0" xfId="3" applyFont="1"/>
    <xf numFmtId="0" fontId="22" fillId="0" borderId="1" xfId="3" applyFont="1" applyBorder="1" applyAlignment="1" applyProtection="1">
      <alignment horizontal="center" vertical="center"/>
      <protection locked="0"/>
    </xf>
    <xf numFmtId="0" fontId="5" fillId="6" borderId="1" xfId="3" applyFill="1" applyBorder="1" applyAlignment="1">
      <alignment horizontal="center" vertical="center" wrapText="1"/>
    </xf>
    <xf numFmtId="0" fontId="5" fillId="6" borderId="1" xfId="3" applyFill="1" applyBorder="1"/>
    <xf numFmtId="0" fontId="1" fillId="5" borderId="12" xfId="4" applyFill="1" applyBorder="1" applyAlignment="1" applyProtection="1">
      <alignment horizontal="center" vertical="center" textRotation="90" wrapText="1"/>
      <protection locked="0"/>
    </xf>
    <xf numFmtId="0" fontId="0" fillId="0" borderId="12" xfId="0" applyBorder="1"/>
    <xf numFmtId="0" fontId="1" fillId="8" borderId="33" xfId="3" applyFont="1" applyFill="1" applyBorder="1" applyAlignment="1" applyProtection="1">
      <alignment horizontal="center" vertical="center" textRotation="90" wrapText="1"/>
      <protection locked="0"/>
    </xf>
    <xf numFmtId="0" fontId="5" fillId="8" borderId="0" xfId="3" applyFill="1" applyAlignment="1" applyProtection="1">
      <alignment horizontal="center" vertical="center" textRotation="90" wrapText="1"/>
      <protection locked="0"/>
    </xf>
    <xf numFmtId="0" fontId="5" fillId="8" borderId="12" xfId="3" applyFill="1" applyBorder="1" applyAlignment="1" applyProtection="1">
      <alignment horizontal="center" vertical="center" textRotation="90" wrapText="1"/>
      <protection locked="0"/>
    </xf>
    <xf numFmtId="0" fontId="5" fillId="8" borderId="10" xfId="3" applyFill="1" applyBorder="1" applyAlignment="1" applyProtection="1">
      <alignment horizontal="center" vertical="center"/>
      <protection locked="0"/>
    </xf>
    <xf numFmtId="0" fontId="1" fillId="2" borderId="10" xfId="3" applyFont="1" applyFill="1" applyBorder="1" applyAlignment="1">
      <alignment horizontal="center" vertical="center"/>
    </xf>
    <xf numFmtId="0" fontId="1" fillId="2" borderId="0" xfId="3" applyFont="1" applyFill="1" applyAlignment="1">
      <alignment horizontal="center" vertical="center"/>
    </xf>
    <xf numFmtId="0" fontId="1" fillId="2" borderId="63" xfId="3" applyFont="1" applyFill="1" applyBorder="1" applyAlignment="1">
      <alignment horizontal="center" vertical="center"/>
    </xf>
    <xf numFmtId="0" fontId="5" fillId="5" borderId="65" xfId="3" applyFill="1" applyBorder="1" applyAlignment="1">
      <alignment horizontal="left" vertical="center"/>
    </xf>
    <xf numFmtId="0" fontId="5" fillId="5" borderId="65" xfId="3" applyFill="1" applyBorder="1" applyAlignment="1">
      <alignment horizontal="center" vertical="center"/>
    </xf>
    <xf numFmtId="1" fontId="5" fillId="5" borderId="39" xfId="3" applyNumberFormat="1" applyFill="1" applyBorder="1" applyAlignment="1">
      <alignment horizontal="center" vertical="center"/>
    </xf>
    <xf numFmtId="0" fontId="1" fillId="0" borderId="1" xfId="0" applyFont="1" applyBorder="1"/>
    <xf numFmtId="0" fontId="1" fillId="0" borderId="16" xfId="0" applyFont="1" applyBorder="1"/>
    <xf numFmtId="0" fontId="1" fillId="5" borderId="23" xfId="3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0" fontId="1" fillId="5" borderId="23" xfId="3" applyFont="1" applyFill="1" applyBorder="1" applyAlignment="1">
      <alignment horizontal="center" vertical="center" wrapText="1"/>
    </xf>
    <xf numFmtId="0" fontId="1" fillId="5" borderId="32" xfId="3" applyFont="1" applyFill="1" applyBorder="1" applyAlignment="1">
      <alignment horizontal="center" vertical="center"/>
    </xf>
    <xf numFmtId="0" fontId="1" fillId="6" borderId="54" xfId="3" applyFont="1" applyFill="1" applyBorder="1"/>
    <xf numFmtId="0" fontId="1" fillId="0" borderId="54" xfId="0" applyFont="1" applyBorder="1"/>
    <xf numFmtId="0" fontId="1" fillId="0" borderId="62" xfId="0" applyFont="1" applyBorder="1"/>
    <xf numFmtId="0" fontId="1" fillId="5" borderId="68" xfId="3" applyFont="1" applyFill="1" applyBorder="1" applyAlignment="1">
      <alignment horizontal="center" vertical="center" wrapText="1"/>
    </xf>
    <xf numFmtId="0" fontId="1" fillId="5" borderId="41" xfId="3" applyFont="1" applyFill="1" applyBorder="1" applyAlignment="1">
      <alignment horizontal="center" vertical="center"/>
    </xf>
    <xf numFmtId="0" fontId="1" fillId="5" borderId="54" xfId="3" applyFont="1" applyFill="1" applyBorder="1" applyAlignment="1">
      <alignment horizontal="center" vertical="center"/>
    </xf>
    <xf numFmtId="0" fontId="12" fillId="6" borderId="0" xfId="2" applyFont="1" applyFill="1"/>
    <xf numFmtId="0" fontId="12" fillId="6" borderId="1" xfId="0" applyFont="1" applyFill="1" applyBorder="1" applyAlignment="1">
      <alignment horizontal="justify" vertical="top"/>
    </xf>
    <xf numFmtId="0" fontId="12" fillId="6" borderId="1" xfId="0" applyFont="1" applyFill="1" applyBorder="1" applyAlignment="1">
      <alignment horizontal="justify" vertical="top" wrapText="1"/>
    </xf>
    <xf numFmtId="0" fontId="12" fillId="6" borderId="1" xfId="2" applyFont="1" applyFill="1" applyBorder="1" applyAlignment="1" applyProtection="1">
      <alignment horizontal="left" vertical="center"/>
      <protection locked="0"/>
    </xf>
    <xf numFmtId="164" fontId="12" fillId="6" borderId="1" xfId="2" applyNumberFormat="1" applyFont="1" applyFill="1" applyBorder="1" applyAlignment="1" applyProtection="1">
      <alignment horizontal="left" vertical="center"/>
      <protection locked="0"/>
    </xf>
    <xf numFmtId="0" fontId="12" fillId="6" borderId="1" xfId="0" applyFont="1" applyFill="1" applyBorder="1" applyAlignment="1">
      <alignment horizontal="justify"/>
    </xf>
    <xf numFmtId="0" fontId="12" fillId="5" borderId="1" xfId="2" applyFont="1" applyFill="1" applyBorder="1" applyAlignment="1" applyProtection="1">
      <alignment horizontal="center" vertical="center"/>
      <protection locked="0"/>
    </xf>
    <xf numFmtId="0" fontId="19" fillId="6" borderId="1" xfId="0" applyFont="1" applyFill="1" applyBorder="1" applyAlignment="1">
      <alignment horizontal="justify" vertical="top"/>
    </xf>
    <xf numFmtId="1" fontId="23" fillId="8" borderId="11" xfId="4" applyNumberFormat="1" applyFont="1" applyFill="1" applyBorder="1" applyAlignment="1">
      <alignment horizontal="center" vertical="center"/>
    </xf>
    <xf numFmtId="0" fontId="23" fillId="8" borderId="2" xfId="4" applyFont="1" applyFill="1" applyBorder="1" applyAlignment="1">
      <alignment horizontal="center" vertical="center"/>
    </xf>
    <xf numFmtId="0" fontId="23" fillId="8" borderId="16" xfId="4" applyFont="1" applyFill="1" applyBorder="1" applyAlignment="1">
      <alignment horizontal="center" vertical="center"/>
    </xf>
    <xf numFmtId="1" fontId="23" fillId="5" borderId="11" xfId="4" applyNumberFormat="1" applyFont="1" applyFill="1" applyBorder="1" applyAlignment="1">
      <alignment horizontal="center" vertical="center"/>
    </xf>
    <xf numFmtId="0" fontId="1" fillId="8" borderId="1" xfId="4" applyFill="1" applyBorder="1" applyAlignment="1">
      <alignment horizontal="center" vertical="center"/>
    </xf>
    <xf numFmtId="0" fontId="23" fillId="8" borderId="11" xfId="4" applyFont="1" applyFill="1" applyBorder="1" applyAlignment="1">
      <alignment horizontal="center" vertical="center"/>
    </xf>
    <xf numFmtId="0" fontId="23" fillId="8" borderId="10" xfId="4" applyFont="1" applyFill="1" applyBorder="1" applyAlignment="1">
      <alignment horizontal="center" vertical="center"/>
    </xf>
    <xf numFmtId="0" fontId="23" fillId="8" borderId="69" xfId="4" applyFont="1" applyFill="1" applyBorder="1" applyAlignment="1">
      <alignment horizontal="center" vertical="center"/>
    </xf>
    <xf numFmtId="1" fontId="23" fillId="8" borderId="15" xfId="4" applyNumberFormat="1" applyFont="1" applyFill="1" applyBorder="1" applyAlignment="1">
      <alignment horizontal="center" vertical="center"/>
    </xf>
    <xf numFmtId="0" fontId="23" fillId="8" borderId="12" xfId="4" applyFont="1" applyFill="1" applyBorder="1" applyAlignment="1">
      <alignment horizontal="center" vertical="center"/>
    </xf>
    <xf numFmtId="0" fontId="23" fillId="8" borderId="70" xfId="4" applyFont="1" applyFill="1" applyBorder="1" applyAlignment="1">
      <alignment horizontal="center" vertical="center"/>
    </xf>
    <xf numFmtId="1" fontId="23" fillId="5" borderId="15" xfId="4" applyNumberFormat="1" applyFont="1" applyFill="1" applyBorder="1" applyAlignment="1">
      <alignment horizontal="center" vertical="center"/>
    </xf>
    <xf numFmtId="1" fontId="23" fillId="5" borderId="1" xfId="4" applyNumberFormat="1" applyFont="1" applyFill="1" applyBorder="1" applyAlignment="1">
      <alignment horizontal="center" vertical="center"/>
    </xf>
    <xf numFmtId="1" fontId="23" fillId="8" borderId="16" xfId="4" applyNumberFormat="1" applyFont="1" applyFill="1" applyBorder="1" applyAlignment="1">
      <alignment horizontal="center" vertical="center"/>
    </xf>
    <xf numFmtId="1" fontId="23" fillId="8" borderId="20" xfId="4" applyNumberFormat="1" applyFont="1" applyFill="1" applyBorder="1" applyAlignment="1">
      <alignment horizontal="center" vertical="center"/>
    </xf>
    <xf numFmtId="1" fontId="23" fillId="8" borderId="13" xfId="4" applyNumberFormat="1" applyFont="1" applyFill="1" applyBorder="1" applyAlignment="1">
      <alignment horizontal="center" vertical="center"/>
    </xf>
    <xf numFmtId="0" fontId="23" fillId="8" borderId="4" xfId="4" applyFont="1" applyFill="1" applyBorder="1" applyAlignment="1">
      <alignment horizontal="center" vertical="center"/>
    </xf>
    <xf numFmtId="0" fontId="23" fillId="8" borderId="19" xfId="4" applyFont="1" applyFill="1" applyBorder="1" applyAlignment="1">
      <alignment horizontal="center" vertical="center"/>
    </xf>
    <xf numFmtId="1" fontId="23" fillId="5" borderId="13" xfId="4" applyNumberFormat="1" applyFont="1" applyFill="1" applyBorder="1" applyAlignment="1">
      <alignment horizontal="center" vertical="center"/>
    </xf>
    <xf numFmtId="0" fontId="23" fillId="8" borderId="33" xfId="4" applyFont="1" applyFill="1" applyBorder="1" applyAlignment="1">
      <alignment horizontal="center" vertical="center"/>
    </xf>
    <xf numFmtId="0" fontId="23" fillId="8" borderId="1" xfId="4" applyFont="1" applyFill="1" applyBorder="1" applyAlignment="1">
      <alignment horizontal="center" vertical="center"/>
    </xf>
    <xf numFmtId="1" fontId="23" fillId="8" borderId="19" xfId="4" applyNumberFormat="1" applyFont="1" applyFill="1" applyBorder="1" applyAlignment="1">
      <alignment horizontal="center" vertical="center"/>
    </xf>
    <xf numFmtId="1" fontId="23" fillId="5" borderId="14" xfId="4" applyNumberFormat="1" applyFont="1" applyFill="1" applyBorder="1" applyAlignment="1">
      <alignment horizontal="center" vertical="center"/>
    </xf>
    <xf numFmtId="1" fontId="23" fillId="5" borderId="8" xfId="4" applyNumberFormat="1" applyFont="1" applyFill="1" applyBorder="1" applyAlignment="1">
      <alignment horizontal="center" vertical="center"/>
    </xf>
    <xf numFmtId="0" fontId="23" fillId="8" borderId="54" xfId="4" applyFont="1" applyFill="1" applyBorder="1" applyAlignment="1">
      <alignment horizontal="center" vertical="center"/>
    </xf>
    <xf numFmtId="0" fontId="23" fillId="8" borderId="63" xfId="4" applyFont="1" applyFill="1" applyBorder="1" applyAlignment="1">
      <alignment horizontal="center" vertical="center"/>
    </xf>
    <xf numFmtId="1" fontId="23" fillId="8" borderId="62" xfId="4" applyNumberFormat="1" applyFont="1" applyFill="1" applyBorder="1" applyAlignment="1">
      <alignment horizontal="center" vertical="center"/>
    </xf>
    <xf numFmtId="1" fontId="23" fillId="5" borderId="61" xfId="4" applyNumberFormat="1" applyFont="1" applyFill="1" applyBorder="1" applyAlignment="1">
      <alignment horizontal="center" vertical="center"/>
    </xf>
    <xf numFmtId="1" fontId="23" fillId="5" borderId="54" xfId="4" applyNumberFormat="1" applyFont="1" applyFill="1" applyBorder="1" applyAlignment="1">
      <alignment horizontal="center" vertical="center"/>
    </xf>
    <xf numFmtId="1" fontId="1" fillId="5" borderId="54" xfId="4" applyNumberFormat="1" applyFill="1" applyBorder="1" applyAlignment="1">
      <alignment horizontal="center" vertical="center"/>
    </xf>
    <xf numFmtId="1" fontId="1" fillId="5" borderId="62" xfId="4" applyNumberForma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justify" vertical="top" wrapText="1"/>
    </xf>
    <xf numFmtId="0" fontId="12" fillId="6" borderId="1" xfId="5" applyFont="1" applyFill="1" applyBorder="1" applyAlignment="1" applyProtection="1">
      <alignment horizontal="left" vertical="center"/>
      <protection locked="0"/>
    </xf>
    <xf numFmtId="164" fontId="12" fillId="6" borderId="1" xfId="5" applyNumberFormat="1" applyFont="1" applyFill="1" applyBorder="1" applyAlignment="1" applyProtection="1">
      <alignment horizontal="left" vertical="center"/>
      <protection locked="0"/>
    </xf>
    <xf numFmtId="0" fontId="12" fillId="5" borderId="1" xfId="5" applyFont="1" applyFill="1" applyBorder="1" applyAlignment="1" applyProtection="1">
      <alignment horizontal="left" vertical="top" wrapText="1"/>
      <protection locked="0"/>
    </xf>
    <xf numFmtId="0" fontId="19" fillId="6" borderId="1" xfId="5" applyFont="1" applyFill="1" applyBorder="1" applyAlignment="1" applyProtection="1">
      <alignment horizontal="left" vertical="center"/>
      <protection locked="0"/>
    </xf>
    <xf numFmtId="164" fontId="19" fillId="6" borderId="1" xfId="5" applyNumberFormat="1" applyFont="1" applyFill="1" applyBorder="1" applyAlignment="1" applyProtection="1">
      <alignment horizontal="left" vertical="center"/>
      <protection locked="0"/>
    </xf>
    <xf numFmtId="0" fontId="12" fillId="0" borderId="0" xfId="0" applyFont="1"/>
    <xf numFmtId="0" fontId="19" fillId="6" borderId="1" xfId="5" applyFont="1" applyFill="1" applyBorder="1" applyAlignment="1" applyProtection="1">
      <alignment horizontal="left" vertical="center" wrapText="1"/>
      <protection locked="0"/>
    </xf>
    <xf numFmtId="164" fontId="19" fillId="6" borderId="1" xfId="5" applyNumberFormat="1" applyFont="1" applyFill="1" applyBorder="1" applyAlignment="1" applyProtection="1">
      <alignment horizontal="left" vertical="center" wrapText="1"/>
      <protection locked="0"/>
    </xf>
    <xf numFmtId="0" fontId="1" fillId="2" borderId="61" xfId="3" applyFont="1" applyFill="1" applyBorder="1" applyAlignment="1">
      <alignment horizontal="center" vertical="center"/>
    </xf>
    <xf numFmtId="0" fontId="1" fillId="5" borderId="71" xfId="3" applyFont="1" applyFill="1" applyBorder="1" applyAlignment="1">
      <alignment horizontal="left" vertical="center"/>
    </xf>
    <xf numFmtId="0" fontId="1" fillId="5" borderId="52" xfId="3" applyFont="1" applyFill="1" applyBorder="1" applyAlignment="1">
      <alignment horizontal="left" vertical="center"/>
    </xf>
    <xf numFmtId="0" fontId="1" fillId="5" borderId="72" xfId="3" applyFont="1" applyFill="1" applyBorder="1" applyAlignment="1">
      <alignment horizontal="left" vertical="center"/>
    </xf>
    <xf numFmtId="0" fontId="3" fillId="5" borderId="49" xfId="3" applyFont="1" applyFill="1" applyBorder="1" applyAlignment="1">
      <alignment horizontal="left" vertical="center"/>
    </xf>
    <xf numFmtId="1" fontId="5" fillId="5" borderId="54" xfId="3" applyNumberFormat="1" applyFill="1" applyBorder="1" applyAlignment="1">
      <alignment horizontal="center" vertical="center"/>
    </xf>
    <xf numFmtId="0" fontId="5" fillId="6" borderId="3" xfId="3" applyFill="1" applyBorder="1" applyAlignment="1">
      <alignment horizontal="center" vertical="center" wrapText="1"/>
    </xf>
    <xf numFmtId="0" fontId="5" fillId="6" borderId="5" xfId="3" applyFill="1" applyBorder="1"/>
    <xf numFmtId="0" fontId="1" fillId="8" borderId="2" xfId="4" applyFill="1" applyBorder="1" applyAlignment="1">
      <alignment horizontal="center" vertical="center"/>
    </xf>
    <xf numFmtId="1" fontId="23" fillId="8" borderId="1" xfId="4" applyNumberFormat="1" applyFont="1" applyFill="1" applyBorder="1" applyAlignment="1">
      <alignment horizontal="center" vertical="center"/>
    </xf>
    <xf numFmtId="0" fontId="1" fillId="8" borderId="13" xfId="4" applyFill="1" applyBorder="1" applyAlignment="1" applyProtection="1">
      <alignment horizontal="center" vertical="center" textRotation="90" wrapText="1"/>
      <protection locked="0"/>
    </xf>
    <xf numFmtId="0" fontId="1" fillId="8" borderId="14" xfId="4" applyFill="1" applyBorder="1" applyAlignment="1" applyProtection="1">
      <alignment horizontal="center" vertical="center" textRotation="90" wrapText="1"/>
      <protection locked="0"/>
    </xf>
    <xf numFmtId="0" fontId="1" fillId="8" borderId="15" xfId="4" applyFill="1" applyBorder="1" applyAlignment="1" applyProtection="1">
      <alignment horizontal="center" vertical="center" textRotation="90" wrapText="1"/>
      <protection locked="0"/>
    </xf>
    <xf numFmtId="1" fontId="1" fillId="8" borderId="12" xfId="4" applyNumberFormat="1" applyFill="1" applyBorder="1" applyAlignment="1">
      <alignment horizontal="center" vertical="center"/>
    </xf>
    <xf numFmtId="0" fontId="1" fillId="8" borderId="12" xfId="4" applyFill="1" applyBorder="1" applyAlignment="1">
      <alignment horizontal="center" vertical="center"/>
    </xf>
    <xf numFmtId="0" fontId="1" fillId="8" borderId="20" xfId="4" applyFill="1" applyBorder="1" applyAlignment="1">
      <alignment horizontal="center" vertical="center"/>
    </xf>
    <xf numFmtId="0" fontId="1" fillId="8" borderId="5" xfId="4" applyFill="1" applyBorder="1" applyAlignment="1">
      <alignment horizontal="center" vertical="center"/>
    </xf>
    <xf numFmtId="0" fontId="12" fillId="0" borderId="3" xfId="3" applyFont="1" applyBorder="1" applyAlignment="1" applyProtection="1">
      <alignment vertical="center"/>
      <protection locked="0"/>
    </xf>
    <xf numFmtId="0" fontId="12" fillId="0" borderId="8" xfId="3" applyFont="1" applyBorder="1" applyAlignment="1" applyProtection="1">
      <alignment vertical="center"/>
      <protection locked="0"/>
    </xf>
    <xf numFmtId="0" fontId="12" fillId="0" borderId="5" xfId="3" applyFont="1" applyBorder="1" applyAlignment="1" applyProtection="1">
      <alignment vertical="center"/>
      <protection locked="0"/>
    </xf>
    <xf numFmtId="0" fontId="19" fillId="9" borderId="1" xfId="0" applyFont="1" applyFill="1" applyBorder="1" applyAlignment="1">
      <alignment vertical="top" wrapText="1"/>
    </xf>
    <xf numFmtId="0" fontId="12" fillId="2" borderId="0" xfId="2" applyFont="1" applyFill="1" applyAlignment="1" applyProtection="1">
      <alignment horizontal="left" vertical="center"/>
      <protection locked="0"/>
    </xf>
    <xf numFmtId="0" fontId="12" fillId="0" borderId="0" xfId="2" applyFont="1"/>
    <xf numFmtId="0" fontId="12" fillId="0" borderId="1" xfId="0" applyFont="1" applyBorder="1"/>
    <xf numFmtId="0" fontId="12" fillId="6" borderId="1" xfId="2" applyFont="1" applyFill="1" applyBorder="1"/>
    <xf numFmtId="0" fontId="19" fillId="0" borderId="1" xfId="0" applyFont="1" applyBorder="1" applyAlignment="1">
      <alignment horizontal="left" vertical="center"/>
    </xf>
    <xf numFmtId="0" fontId="5" fillId="6" borderId="8" xfId="3" applyFill="1" applyBorder="1"/>
    <xf numFmtId="0" fontId="1" fillId="6" borderId="1" xfId="3" applyFont="1" applyFill="1" applyBorder="1" applyAlignment="1">
      <alignment horizontal="left" vertical="top" wrapText="1"/>
    </xf>
    <xf numFmtId="0" fontId="5" fillId="5" borderId="11" xfId="3" applyFill="1" applyBorder="1" applyAlignment="1">
      <alignment horizontal="right" vertical="center"/>
    </xf>
    <xf numFmtId="0" fontId="1" fillId="6" borderId="11" xfId="3" applyFont="1" applyFill="1" applyBorder="1" applyAlignment="1">
      <alignment horizontal="left" vertical="top" wrapText="1"/>
    </xf>
    <xf numFmtId="0" fontId="1" fillId="6" borderId="5" xfId="3" applyFont="1" applyFill="1" applyBorder="1" applyAlignment="1">
      <alignment horizontal="left" vertical="top" wrapText="1"/>
    </xf>
    <xf numFmtId="0" fontId="25" fillId="11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wrapText="1"/>
    </xf>
    <xf numFmtId="0" fontId="25" fillId="11" borderId="1" xfId="0" applyFont="1" applyFill="1" applyBorder="1" applyAlignment="1">
      <alignment horizontal="left" vertical="center" wrapText="1"/>
    </xf>
    <xf numFmtId="0" fontId="8" fillId="11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left" indent="5"/>
    </xf>
    <xf numFmtId="0" fontId="19" fillId="0" borderId="1" xfId="0" applyFont="1" applyBorder="1"/>
    <xf numFmtId="0" fontId="5" fillId="5" borderId="1" xfId="3" applyFill="1" applyBorder="1" applyAlignment="1">
      <alignment vertical="center"/>
    </xf>
    <xf numFmtId="0" fontId="25" fillId="11" borderId="1" xfId="0" applyFont="1" applyFill="1" applyBorder="1" applyAlignment="1">
      <alignment horizontal="center" vertical="center" wrapText="1"/>
    </xf>
    <xf numFmtId="0" fontId="1" fillId="7" borderId="1" xfId="3" applyFont="1" applyFill="1" applyBorder="1" applyAlignment="1">
      <alignment horizontal="center" vertical="center"/>
    </xf>
    <xf numFmtId="0" fontId="1" fillId="5" borderId="6" xfId="4" applyFill="1" applyBorder="1" applyAlignment="1" applyProtection="1">
      <alignment horizontal="left" vertical="center" wrapText="1"/>
      <protection locked="0"/>
    </xf>
    <xf numFmtId="0" fontId="5" fillId="5" borderId="15" xfId="3" applyFill="1" applyBorder="1" applyAlignment="1" applyProtection="1">
      <alignment horizontal="center" vertical="center"/>
      <protection locked="0"/>
    </xf>
    <xf numFmtId="0" fontId="25" fillId="11" borderId="5" xfId="0" applyFont="1" applyFill="1" applyBorder="1" applyAlignment="1">
      <alignment horizontal="center" vertical="center" wrapText="1"/>
    </xf>
    <xf numFmtId="0" fontId="1" fillId="7" borderId="5" xfId="3" applyFont="1" applyFill="1" applyBorder="1" applyAlignment="1">
      <alignment horizontal="center" vertical="center"/>
    </xf>
    <xf numFmtId="0" fontId="25" fillId="11" borderId="5" xfId="0" applyFont="1" applyFill="1" applyBorder="1" applyAlignment="1">
      <alignment horizontal="center" vertical="center"/>
    </xf>
    <xf numFmtId="0" fontId="5" fillId="8" borderId="5" xfId="3" applyFill="1" applyBorder="1" applyAlignment="1">
      <alignment horizontal="center" vertical="center"/>
    </xf>
    <xf numFmtId="0" fontId="1" fillId="7" borderId="64" xfId="3" applyFont="1" applyFill="1" applyBorder="1" applyAlignment="1">
      <alignment horizontal="left" vertical="center" wrapText="1"/>
    </xf>
    <xf numFmtId="0" fontId="6" fillId="7" borderId="58" xfId="3" applyFont="1" applyFill="1" applyBorder="1" applyAlignment="1">
      <alignment horizontal="center" vertical="center"/>
    </xf>
    <xf numFmtId="0" fontId="6" fillId="7" borderId="64" xfId="3" applyFont="1" applyFill="1" applyBorder="1" applyAlignment="1">
      <alignment horizontal="center" vertical="center"/>
    </xf>
    <xf numFmtId="0" fontId="6" fillId="7" borderId="60" xfId="3" applyFont="1" applyFill="1" applyBorder="1" applyAlignment="1">
      <alignment horizontal="center" vertical="center"/>
    </xf>
    <xf numFmtId="0" fontId="5" fillId="6" borderId="54" xfId="3" applyFill="1" applyBorder="1"/>
    <xf numFmtId="0" fontId="25" fillId="11" borderId="54" xfId="0" applyFont="1" applyFill="1" applyBorder="1" applyAlignment="1">
      <alignment horizontal="center" vertical="center"/>
    </xf>
    <xf numFmtId="0" fontId="1" fillId="7" borderId="54" xfId="3" applyFont="1" applyFill="1" applyBorder="1" applyAlignment="1">
      <alignment horizontal="center" vertical="center"/>
    </xf>
    <xf numFmtId="0" fontId="5" fillId="5" borderId="54" xfId="3" applyFill="1" applyBorder="1" applyAlignment="1">
      <alignment horizontal="center" vertical="center"/>
    </xf>
    <xf numFmtId="0" fontId="5" fillId="8" borderId="54" xfId="3" applyFill="1" applyBorder="1" applyAlignment="1">
      <alignment horizontal="center" vertical="center"/>
    </xf>
    <xf numFmtId="0" fontId="6" fillId="7" borderId="5" xfId="3" applyFont="1" applyFill="1" applyBorder="1" applyAlignment="1">
      <alignment horizontal="center" vertical="center"/>
    </xf>
    <xf numFmtId="0" fontId="5" fillId="10" borderId="3" xfId="3" applyFill="1" applyBorder="1"/>
    <xf numFmtId="0" fontId="5" fillId="7" borderId="3" xfId="3" applyFill="1" applyBorder="1" applyAlignment="1">
      <alignment horizontal="center" vertical="center"/>
    </xf>
    <xf numFmtId="0" fontId="6" fillId="7" borderId="3" xfId="3" applyFont="1" applyFill="1" applyBorder="1" applyAlignment="1">
      <alignment horizontal="center" vertical="center"/>
    </xf>
    <xf numFmtId="0" fontId="5" fillId="6" borderId="71" xfId="3" applyFill="1" applyBorder="1"/>
    <xf numFmtId="0" fontId="5" fillId="5" borderId="55" xfId="3" applyFill="1" applyBorder="1" applyAlignment="1">
      <alignment vertical="center"/>
    </xf>
    <xf numFmtId="0" fontId="5" fillId="5" borderId="55" xfId="3" applyFill="1" applyBorder="1" applyAlignment="1" applyProtection="1">
      <alignment horizontal="center" vertical="center"/>
      <protection locked="0"/>
    </xf>
    <xf numFmtId="0" fontId="1" fillId="7" borderId="55" xfId="3" applyFont="1" applyFill="1" applyBorder="1" applyAlignment="1">
      <alignment horizontal="center" vertical="center"/>
    </xf>
    <xf numFmtId="0" fontId="5" fillId="5" borderId="55" xfId="3" applyFill="1" applyBorder="1" applyAlignment="1">
      <alignment horizontal="center" vertical="center"/>
    </xf>
    <xf numFmtId="0" fontId="5" fillId="8" borderId="55" xfId="3" applyFill="1" applyBorder="1" applyAlignment="1">
      <alignment horizontal="center" vertical="center"/>
    </xf>
    <xf numFmtId="0" fontId="5" fillId="6" borderId="52" xfId="3" applyFill="1" applyBorder="1"/>
    <xf numFmtId="0" fontId="5" fillId="10" borderId="75" xfId="3" applyFill="1" applyBorder="1"/>
    <xf numFmtId="0" fontId="5" fillId="7" borderId="40" xfId="3" applyFill="1" applyBorder="1" applyAlignment="1">
      <alignment horizontal="center" vertical="center"/>
    </xf>
    <xf numFmtId="0" fontId="6" fillId="7" borderId="40" xfId="3" applyFont="1" applyFill="1" applyBorder="1" applyAlignment="1">
      <alignment horizontal="center" vertical="center"/>
    </xf>
    <xf numFmtId="0" fontId="5" fillId="6" borderId="49" xfId="3" applyFill="1" applyBorder="1"/>
    <xf numFmtId="0" fontId="5" fillId="5" borderId="54" xfId="3" applyFill="1" applyBorder="1" applyAlignment="1">
      <alignment horizontal="center" vertical="center" wrapText="1"/>
    </xf>
    <xf numFmtId="0" fontId="5" fillId="5" borderId="54" xfId="3" applyFill="1" applyBorder="1" applyAlignment="1" applyProtection="1">
      <alignment horizontal="center" vertical="center"/>
      <protection locked="0"/>
    </xf>
    <xf numFmtId="0" fontId="5" fillId="5" borderId="5" xfId="3" applyFill="1" applyBorder="1" applyAlignment="1" applyProtection="1">
      <alignment horizontal="center" vertical="center"/>
      <protection locked="0"/>
    </xf>
    <xf numFmtId="0" fontId="5" fillId="10" borderId="58" xfId="3" applyFill="1" applyBorder="1"/>
    <xf numFmtId="0" fontId="1" fillId="5" borderId="11" xfId="3" applyFont="1" applyFill="1" applyBorder="1" applyAlignment="1">
      <alignment horizontal="center" vertical="center"/>
    </xf>
    <xf numFmtId="0" fontId="1" fillId="5" borderId="61" xfId="3" applyFont="1" applyFill="1" applyBorder="1" applyAlignment="1">
      <alignment horizontal="center" vertical="center"/>
    </xf>
    <xf numFmtId="0" fontId="5" fillId="5" borderId="11" xfId="3" applyFill="1" applyBorder="1" applyAlignment="1">
      <alignment horizontal="center" vertical="center"/>
    </xf>
    <xf numFmtId="0" fontId="25" fillId="11" borderId="20" xfId="0" applyFont="1" applyFill="1" applyBorder="1" applyAlignment="1">
      <alignment horizontal="left" vertical="center" wrapText="1"/>
    </xf>
    <xf numFmtId="0" fontId="25" fillId="11" borderId="16" xfId="0" applyFont="1" applyFill="1" applyBorder="1" applyAlignment="1">
      <alignment horizontal="left" vertical="center" wrapText="1"/>
    </xf>
    <xf numFmtId="0" fontId="5" fillId="7" borderId="20" xfId="3" applyFill="1" applyBorder="1" applyAlignment="1">
      <alignment horizontal="left" vertical="center" wrapText="1"/>
    </xf>
    <xf numFmtId="0" fontId="2" fillId="7" borderId="19" xfId="3" applyFont="1" applyFill="1" applyBorder="1" applyAlignment="1" applyProtection="1">
      <alignment horizontal="left" vertical="center" wrapText="1"/>
      <protection locked="0"/>
    </xf>
    <xf numFmtId="0" fontId="24" fillId="0" borderId="76" xfId="0" applyFont="1" applyBorder="1" applyAlignment="1">
      <alignment vertical="center" wrapText="1"/>
    </xf>
    <xf numFmtId="0" fontId="24" fillId="0" borderId="16" xfId="0" applyFont="1" applyBorder="1" applyAlignment="1">
      <alignment vertical="center" wrapText="1"/>
    </xf>
    <xf numFmtId="0" fontId="5" fillId="5" borderId="16" xfId="3" applyFill="1" applyBorder="1" applyAlignment="1" applyProtection="1">
      <alignment horizontal="left" vertical="center" wrapText="1"/>
      <protection locked="0"/>
    </xf>
    <xf numFmtId="0" fontId="1" fillId="5" borderId="62" xfId="3" applyFont="1" applyFill="1" applyBorder="1" applyAlignment="1" applyProtection="1">
      <alignment horizontal="left" vertical="center" wrapText="1"/>
      <protection locked="0"/>
    </xf>
    <xf numFmtId="0" fontId="1" fillId="7" borderId="65" xfId="3" applyFont="1" applyFill="1" applyBorder="1" applyAlignment="1" applyProtection="1">
      <alignment horizontal="left" vertical="center" wrapText="1"/>
      <protection locked="0"/>
    </xf>
    <xf numFmtId="0" fontId="1" fillId="7" borderId="64" xfId="3" applyFont="1" applyFill="1" applyBorder="1" applyAlignment="1" applyProtection="1">
      <alignment horizontal="left" vertical="center" wrapText="1"/>
      <protection locked="0"/>
    </xf>
    <xf numFmtId="0" fontId="1" fillId="5" borderId="20" xfId="3" applyFont="1" applyFill="1" applyBorder="1" applyAlignment="1" applyProtection="1">
      <alignment horizontal="left" vertical="center" wrapText="1"/>
      <protection locked="0"/>
    </xf>
    <xf numFmtId="0" fontId="1" fillId="5" borderId="16" xfId="3" applyFont="1" applyFill="1" applyBorder="1" applyAlignment="1" applyProtection="1">
      <alignment horizontal="left" vertical="center" wrapText="1"/>
      <protection locked="0"/>
    </xf>
    <xf numFmtId="0" fontId="5" fillId="10" borderId="81" xfId="3" applyFill="1" applyBorder="1"/>
    <xf numFmtId="0" fontId="1" fillId="7" borderId="81" xfId="4" applyFill="1" applyBorder="1" applyAlignment="1">
      <alignment horizontal="center" vertical="center"/>
    </xf>
    <xf numFmtId="0" fontId="1" fillId="7" borderId="82" xfId="4" applyFill="1" applyBorder="1" applyAlignment="1" applyProtection="1">
      <alignment horizontal="left" vertical="center" wrapText="1"/>
      <protection locked="0"/>
    </xf>
    <xf numFmtId="0" fontId="5" fillId="7" borderId="83" xfId="3" applyFill="1" applyBorder="1" applyAlignment="1">
      <alignment horizontal="center" vertical="center"/>
    </xf>
    <xf numFmtId="0" fontId="5" fillId="7" borderId="81" xfId="3" applyFill="1" applyBorder="1" applyAlignment="1">
      <alignment horizontal="center" vertical="center" wrapText="1"/>
    </xf>
    <xf numFmtId="0" fontId="5" fillId="7" borderId="81" xfId="3" applyFill="1" applyBorder="1" applyAlignment="1">
      <alignment horizontal="center" vertical="center"/>
    </xf>
    <xf numFmtId="0" fontId="5" fillId="6" borderId="78" xfId="3" applyFill="1" applyBorder="1"/>
    <xf numFmtId="0" fontId="1" fillId="5" borderId="78" xfId="3" applyFont="1" applyFill="1" applyBorder="1" applyAlignment="1">
      <alignment horizontal="center" vertical="center"/>
    </xf>
    <xf numFmtId="0" fontId="5" fillId="5" borderId="79" xfId="3" applyFill="1" applyBorder="1" applyAlignment="1" applyProtection="1">
      <alignment horizontal="left" vertical="center" wrapText="1"/>
      <protection locked="0"/>
    </xf>
    <xf numFmtId="0" fontId="5" fillId="5" borderId="80" xfId="3" applyFill="1" applyBorder="1" applyAlignment="1">
      <alignment horizontal="center" vertical="center"/>
    </xf>
    <xf numFmtId="0" fontId="5" fillId="5" borderId="78" xfId="3" applyFill="1" applyBorder="1" applyAlignment="1">
      <alignment horizontal="center" vertical="center" wrapText="1"/>
    </xf>
    <xf numFmtId="0" fontId="1" fillId="7" borderId="78" xfId="3" applyFont="1" applyFill="1" applyBorder="1" applyAlignment="1">
      <alignment horizontal="center" vertical="center"/>
    </xf>
    <xf numFmtId="0" fontId="5" fillId="5" borderId="78" xfId="3" applyFill="1" applyBorder="1" applyAlignment="1">
      <alignment horizontal="center" vertical="center"/>
    </xf>
    <xf numFmtId="0" fontId="5" fillId="8" borderId="78" xfId="3" applyFill="1" applyBorder="1" applyAlignment="1">
      <alignment horizontal="center" vertical="center"/>
    </xf>
    <xf numFmtId="0" fontId="5" fillId="5" borderId="62" xfId="3" applyFill="1" applyBorder="1" applyAlignment="1">
      <alignment horizontal="center" vertical="center"/>
    </xf>
    <xf numFmtId="0" fontId="6" fillId="7" borderId="20" xfId="3" applyFont="1" applyFill="1" applyBorder="1" applyAlignment="1">
      <alignment horizontal="center" vertical="center"/>
    </xf>
    <xf numFmtId="0" fontId="5" fillId="5" borderId="76" xfId="3" applyFill="1" applyBorder="1" applyAlignment="1">
      <alignment horizontal="center" vertical="center"/>
    </xf>
    <xf numFmtId="0" fontId="5" fillId="5" borderId="20" xfId="3" applyFill="1" applyBorder="1" applyAlignment="1">
      <alignment horizontal="center" vertical="center"/>
    </xf>
    <xf numFmtId="0" fontId="5" fillId="5" borderId="79" xfId="3" applyFill="1" applyBorder="1" applyAlignment="1">
      <alignment horizontal="center" vertical="center"/>
    </xf>
    <xf numFmtId="0" fontId="5" fillId="7" borderId="82" xfId="3" applyFill="1" applyBorder="1" applyAlignment="1">
      <alignment horizontal="center" vertical="center"/>
    </xf>
    <xf numFmtId="1" fontId="5" fillId="5" borderId="62" xfId="3" applyNumberFormat="1" applyFill="1" applyBorder="1" applyAlignment="1">
      <alignment horizontal="center" vertical="center"/>
    </xf>
    <xf numFmtId="0" fontId="5" fillId="5" borderId="61" xfId="3" applyFill="1" applyBorder="1" applyAlignment="1">
      <alignment horizontal="center" vertical="center"/>
    </xf>
    <xf numFmtId="0" fontId="5" fillId="8" borderId="20" xfId="3" applyFill="1" applyBorder="1" applyAlignment="1">
      <alignment horizontal="center" vertical="center"/>
    </xf>
    <xf numFmtId="0" fontId="5" fillId="8" borderId="16" xfId="3" applyFill="1" applyBorder="1" applyAlignment="1">
      <alignment horizontal="center" vertical="center"/>
    </xf>
    <xf numFmtId="0" fontId="5" fillId="8" borderId="62" xfId="3" applyFill="1" applyBorder="1" applyAlignment="1">
      <alignment horizontal="center" vertical="center"/>
    </xf>
    <xf numFmtId="0" fontId="6" fillId="7" borderId="15" xfId="3" applyFont="1" applyFill="1" applyBorder="1" applyAlignment="1">
      <alignment horizontal="center" vertical="center"/>
    </xf>
    <xf numFmtId="0" fontId="5" fillId="5" borderId="77" xfId="3" applyFill="1" applyBorder="1" applyAlignment="1">
      <alignment horizontal="center" vertical="center"/>
    </xf>
    <xf numFmtId="0" fontId="5" fillId="8" borderId="76" xfId="3" applyFill="1" applyBorder="1" applyAlignment="1">
      <alignment horizontal="center" vertical="center"/>
    </xf>
    <xf numFmtId="0" fontId="5" fillId="8" borderId="79" xfId="3" applyFill="1" applyBorder="1" applyAlignment="1">
      <alignment horizontal="center" vertical="center"/>
    </xf>
    <xf numFmtId="0" fontId="5" fillId="8" borderId="11" xfId="3" applyFill="1" applyBorder="1" applyAlignment="1">
      <alignment horizontal="center" vertical="center"/>
    </xf>
    <xf numFmtId="0" fontId="5" fillId="8" borderId="61" xfId="3" applyFill="1" applyBorder="1" applyAlignment="1">
      <alignment horizontal="center" vertical="center"/>
    </xf>
    <xf numFmtId="0" fontId="5" fillId="8" borderId="15" xfId="3" applyFill="1" applyBorder="1" applyAlignment="1">
      <alignment horizontal="center" vertical="center"/>
    </xf>
    <xf numFmtId="0" fontId="5" fillId="8" borderId="80" xfId="3" applyFill="1" applyBorder="1" applyAlignment="1">
      <alignment horizontal="center" vertical="center"/>
    </xf>
    <xf numFmtId="0" fontId="5" fillId="8" borderId="77" xfId="3" applyFill="1" applyBorder="1" applyAlignment="1">
      <alignment horizontal="center" vertical="center"/>
    </xf>
    <xf numFmtId="0" fontId="1" fillId="5" borderId="15" xfId="3" applyFont="1" applyFill="1" applyBorder="1" applyAlignment="1">
      <alignment horizontal="center" vertical="center"/>
    </xf>
    <xf numFmtId="0" fontId="1" fillId="5" borderId="84" xfId="3" applyFont="1" applyFill="1" applyBorder="1" applyAlignment="1" applyProtection="1">
      <alignment horizontal="center" vertical="center"/>
      <protection locked="0"/>
    </xf>
    <xf numFmtId="0" fontId="1" fillId="5" borderId="32" xfId="3" applyFont="1" applyFill="1" applyBorder="1" applyAlignment="1" applyProtection="1">
      <alignment horizontal="center" vertical="center"/>
      <protection locked="0"/>
    </xf>
    <xf numFmtId="0" fontId="1" fillId="5" borderId="85" xfId="3" applyFont="1" applyFill="1" applyBorder="1" applyAlignment="1" applyProtection="1">
      <alignment horizontal="center" vertical="center"/>
      <protection locked="0"/>
    </xf>
    <xf numFmtId="0" fontId="25" fillId="11" borderId="86" xfId="0" applyFont="1" applyFill="1" applyBorder="1" applyAlignment="1">
      <alignment horizontal="center" vertical="center" wrapText="1"/>
    </xf>
    <xf numFmtId="0" fontId="25" fillId="11" borderId="20" xfId="0" applyFont="1" applyFill="1" applyBorder="1" applyAlignment="1">
      <alignment horizontal="center" vertical="center"/>
    </xf>
    <xf numFmtId="0" fontId="25" fillId="11" borderId="16" xfId="0" applyFont="1" applyFill="1" applyBorder="1" applyAlignment="1">
      <alignment horizontal="center" vertical="center"/>
    </xf>
    <xf numFmtId="0" fontId="6" fillId="7" borderId="13" xfId="3" applyFont="1" applyFill="1" applyBorder="1" applyAlignment="1">
      <alignment horizontal="center" vertical="center"/>
    </xf>
    <xf numFmtId="0" fontId="6" fillId="7" borderId="54" xfId="3" applyFont="1" applyFill="1" applyBorder="1" applyAlignment="1">
      <alignment horizontal="center" vertical="center"/>
    </xf>
    <xf numFmtId="0" fontId="25" fillId="11" borderId="87" xfId="0" applyFont="1" applyFill="1" applyBorder="1" applyAlignment="1">
      <alignment horizontal="center" vertical="center"/>
    </xf>
    <xf numFmtId="0" fontId="25" fillId="11" borderId="77" xfId="0" applyFont="1" applyFill="1" applyBorder="1" applyAlignment="1">
      <alignment horizontal="center" vertical="center"/>
    </xf>
    <xf numFmtId="0" fontId="25" fillId="11" borderId="21" xfId="0" applyFont="1" applyFill="1" applyBorder="1" applyAlignment="1">
      <alignment horizontal="center" vertical="center"/>
    </xf>
    <xf numFmtId="0" fontId="25" fillId="11" borderId="11" xfId="0" applyFont="1" applyFill="1" applyBorder="1" applyAlignment="1">
      <alignment horizontal="center" vertical="center"/>
    </xf>
    <xf numFmtId="0" fontId="5" fillId="8" borderId="2" xfId="3" applyFill="1" applyBorder="1" applyAlignment="1">
      <alignment horizontal="center" vertical="center"/>
    </xf>
    <xf numFmtId="0" fontId="25" fillId="11" borderId="67" xfId="0" applyFont="1" applyFill="1" applyBorder="1" applyAlignment="1">
      <alignment horizontal="center" vertical="center"/>
    </xf>
    <xf numFmtId="0" fontId="25" fillId="11" borderId="23" xfId="0" applyFont="1" applyFill="1" applyBorder="1" applyAlignment="1">
      <alignment horizontal="center" vertical="center"/>
    </xf>
    <xf numFmtId="0" fontId="25" fillId="11" borderId="55" xfId="0" applyFont="1" applyFill="1" applyBorder="1" applyAlignment="1">
      <alignment horizontal="center" vertical="center"/>
    </xf>
    <xf numFmtId="1" fontId="5" fillId="7" borderId="11" xfId="3" applyNumberFormat="1" applyFill="1" applyBorder="1" applyAlignment="1">
      <alignment horizontal="center" vertical="center"/>
    </xf>
    <xf numFmtId="1" fontId="5" fillId="5" borderId="61" xfId="3" applyNumberFormat="1" applyFill="1" applyBorder="1" applyAlignment="1">
      <alignment horizontal="center" vertical="center"/>
    </xf>
    <xf numFmtId="1" fontId="5" fillId="7" borderId="60" xfId="3" applyNumberFormat="1" applyFill="1" applyBorder="1" applyAlignment="1">
      <alignment horizontal="center" vertical="center"/>
    </xf>
    <xf numFmtId="1" fontId="1" fillId="8" borderId="10" xfId="4" applyNumberFormat="1" applyFill="1" applyBorder="1" applyAlignment="1">
      <alignment horizontal="center" vertical="center"/>
    </xf>
    <xf numFmtId="0" fontId="1" fillId="8" borderId="10" xfId="4" applyFill="1" applyBorder="1" applyAlignment="1">
      <alignment horizontal="center" vertical="center"/>
    </xf>
    <xf numFmtId="1" fontId="5" fillId="7" borderId="16" xfId="3" applyNumberFormat="1" applyFill="1" applyBorder="1" applyAlignment="1">
      <alignment horizontal="center" vertical="center"/>
    </xf>
    <xf numFmtId="1" fontId="5" fillId="5" borderId="65" xfId="3" applyNumberFormat="1" applyFill="1" applyBorder="1" applyAlignment="1">
      <alignment horizontal="center" vertical="center"/>
    </xf>
    <xf numFmtId="1" fontId="5" fillId="7" borderId="64" xfId="3" applyNumberFormat="1" applyFill="1" applyBorder="1" applyAlignment="1">
      <alignment horizontal="center" vertical="center"/>
    </xf>
    <xf numFmtId="0" fontId="5" fillId="7" borderId="74" xfId="3" applyFill="1" applyBorder="1" applyAlignment="1">
      <alignment horizontal="center" vertical="center"/>
    </xf>
    <xf numFmtId="0" fontId="25" fillId="11" borderId="32" xfId="0" applyFont="1" applyFill="1" applyBorder="1" applyAlignment="1">
      <alignment horizontal="center" vertical="center" wrapText="1"/>
    </xf>
    <xf numFmtId="0" fontId="1" fillId="8" borderId="61" xfId="4" applyFill="1" applyBorder="1" applyAlignment="1">
      <alignment horizontal="center" vertical="center"/>
    </xf>
    <xf numFmtId="0" fontId="1" fillId="5" borderId="77" xfId="3" applyFont="1" applyFill="1" applyBorder="1" applyAlignment="1">
      <alignment horizontal="center" vertical="center"/>
    </xf>
    <xf numFmtId="0" fontId="5" fillId="7" borderId="86" xfId="3" applyFill="1" applyBorder="1" applyAlignment="1">
      <alignment horizontal="center" vertical="center"/>
    </xf>
    <xf numFmtId="0" fontId="1" fillId="7" borderId="89" xfId="3" applyFont="1" applyFill="1" applyBorder="1" applyAlignment="1">
      <alignment horizontal="center" vertical="center" wrapText="1"/>
    </xf>
    <xf numFmtId="0" fontId="6" fillId="7" borderId="42" xfId="3" applyFont="1" applyFill="1" applyBorder="1" applyAlignment="1">
      <alignment horizontal="center" vertical="center"/>
    </xf>
    <xf numFmtId="0" fontId="1" fillId="5" borderId="85" xfId="3" applyFont="1" applyFill="1" applyBorder="1" applyAlignment="1">
      <alignment horizontal="center" vertical="center"/>
    </xf>
    <xf numFmtId="0" fontId="1" fillId="7" borderId="90" xfId="3" applyFont="1" applyFill="1" applyBorder="1" applyAlignment="1">
      <alignment horizontal="center" vertical="center" wrapText="1"/>
    </xf>
    <xf numFmtId="0" fontId="1" fillId="7" borderId="74" xfId="3" applyFont="1" applyFill="1" applyBorder="1" applyAlignment="1">
      <alignment horizontal="center" vertical="center" wrapText="1"/>
    </xf>
    <xf numFmtId="0" fontId="1" fillId="5" borderId="86" xfId="3" applyFont="1" applyFill="1" applyBorder="1" applyAlignment="1" applyProtection="1">
      <alignment horizontal="center" vertical="center"/>
      <protection locked="0"/>
    </xf>
    <xf numFmtId="0" fontId="5" fillId="5" borderId="80" xfId="3" applyFill="1" applyBorder="1" applyAlignment="1" applyProtection="1">
      <alignment horizontal="center" vertical="center"/>
      <protection locked="0"/>
    </xf>
    <xf numFmtId="0" fontId="5" fillId="7" borderId="83" xfId="3" applyFill="1" applyBorder="1" applyAlignment="1" applyProtection="1">
      <alignment horizontal="center" vertical="center"/>
      <protection locked="0"/>
    </xf>
    <xf numFmtId="0" fontId="5" fillId="5" borderId="91" xfId="3" applyFill="1" applyBorder="1" applyAlignment="1">
      <alignment horizontal="center" vertical="center"/>
    </xf>
    <xf numFmtId="0" fontId="5" fillId="7" borderId="92" xfId="3" applyFill="1" applyBorder="1" applyAlignment="1">
      <alignment horizontal="center" vertical="center"/>
    </xf>
    <xf numFmtId="0" fontId="6" fillId="7" borderId="57" xfId="3" applyFont="1" applyFill="1" applyBorder="1" applyAlignment="1">
      <alignment horizontal="center" vertical="center"/>
    </xf>
    <xf numFmtId="0" fontId="6" fillId="7" borderId="93" xfId="3" applyFont="1" applyFill="1" applyBorder="1" applyAlignment="1">
      <alignment horizontal="center" vertical="center"/>
    </xf>
    <xf numFmtId="0" fontId="6" fillId="7" borderId="39" xfId="3" applyFont="1" applyFill="1" applyBorder="1" applyAlignment="1">
      <alignment horizontal="center" vertical="center"/>
    </xf>
    <xf numFmtId="0" fontId="6" fillId="7" borderId="19" xfId="3" applyFont="1" applyFill="1" applyBorder="1" applyAlignment="1">
      <alignment horizontal="center" vertical="center"/>
    </xf>
    <xf numFmtId="0" fontId="25" fillId="11" borderId="10" xfId="0" applyFont="1" applyFill="1" applyBorder="1" applyAlignment="1">
      <alignment horizontal="center" vertical="center"/>
    </xf>
    <xf numFmtId="0" fontId="25" fillId="6" borderId="23" xfId="0" applyFont="1" applyFill="1" applyBorder="1" applyAlignment="1">
      <alignment horizontal="center" vertical="center"/>
    </xf>
    <xf numFmtId="0" fontId="25" fillId="6" borderId="88" xfId="0" applyFont="1" applyFill="1" applyBorder="1" applyAlignment="1">
      <alignment horizontal="center" vertical="center"/>
    </xf>
    <xf numFmtId="0" fontId="25" fillId="6" borderId="11" xfId="0" applyFont="1" applyFill="1" applyBorder="1" applyAlignment="1">
      <alignment horizontal="center" vertical="center"/>
    </xf>
    <xf numFmtId="0" fontId="5" fillId="12" borderId="5" xfId="3" applyFill="1" applyBorder="1" applyAlignment="1">
      <alignment horizontal="center" vertical="center"/>
    </xf>
    <xf numFmtId="0" fontId="5" fillId="12" borderId="62" xfId="3" applyFill="1" applyBorder="1" applyAlignment="1">
      <alignment horizontal="center" vertical="center"/>
    </xf>
    <xf numFmtId="0" fontId="25" fillId="13" borderId="87" xfId="0" applyFont="1" applyFill="1" applyBorder="1" applyAlignment="1">
      <alignment horizontal="center" vertical="center"/>
    </xf>
    <xf numFmtId="0" fontId="25" fillId="13" borderId="77" xfId="0" applyFont="1" applyFill="1" applyBorder="1" applyAlignment="1">
      <alignment horizontal="center" vertical="center"/>
    </xf>
    <xf numFmtId="0" fontId="25" fillId="13" borderId="67" xfId="0" applyFont="1" applyFill="1" applyBorder="1" applyAlignment="1">
      <alignment horizontal="center" vertical="center"/>
    </xf>
    <xf numFmtId="0" fontId="25" fillId="13" borderId="21" xfId="0" applyFont="1" applyFill="1" applyBorder="1" applyAlignment="1">
      <alignment horizontal="center" vertical="center"/>
    </xf>
    <xf numFmtId="0" fontId="25" fillId="13" borderId="11" xfId="0" applyFont="1" applyFill="1" applyBorder="1" applyAlignment="1">
      <alignment horizontal="center" vertical="center"/>
    </xf>
    <xf numFmtId="0" fontId="25" fillId="13" borderId="23" xfId="0" applyFont="1" applyFill="1" applyBorder="1" applyAlignment="1">
      <alignment horizontal="center" vertical="center"/>
    </xf>
    <xf numFmtId="0" fontId="5" fillId="12" borderId="1" xfId="3" applyFill="1" applyBorder="1" applyAlignment="1">
      <alignment horizontal="center" vertical="center"/>
    </xf>
    <xf numFmtId="0" fontId="5" fillId="12" borderId="54" xfId="3" applyFill="1" applyBorder="1" applyAlignment="1">
      <alignment horizontal="center" vertical="center"/>
    </xf>
    <xf numFmtId="0" fontId="5" fillId="12" borderId="16" xfId="3" applyFill="1" applyBorder="1" applyAlignment="1">
      <alignment horizontal="center" vertical="center"/>
    </xf>
    <xf numFmtId="0" fontId="5" fillId="8" borderId="42" xfId="3" applyFill="1" applyBorder="1" applyAlignment="1">
      <alignment horizontal="center" vertical="center"/>
    </xf>
    <xf numFmtId="0" fontId="5" fillId="8" borderId="40" xfId="3" applyFill="1" applyBorder="1" applyAlignment="1">
      <alignment horizontal="center" vertical="center"/>
    </xf>
    <xf numFmtId="0" fontId="5" fillId="12" borderId="65" xfId="3" applyFill="1" applyBorder="1" applyAlignment="1">
      <alignment horizontal="center" vertical="center"/>
    </xf>
    <xf numFmtId="0" fontId="5" fillId="6" borderId="3" xfId="3" applyFill="1" applyBorder="1"/>
    <xf numFmtId="0" fontId="26" fillId="11" borderId="3" xfId="0" applyFont="1" applyFill="1" applyBorder="1" applyAlignment="1">
      <alignment horizontal="center" vertical="center"/>
    </xf>
    <xf numFmtId="0" fontId="26" fillId="11" borderId="19" xfId="0" applyFont="1" applyFill="1" applyBorder="1" applyAlignment="1">
      <alignment horizontal="left" vertical="center" wrapText="1"/>
    </xf>
    <xf numFmtId="0" fontId="1" fillId="5" borderId="89" xfId="3" applyFont="1" applyFill="1" applyBorder="1" applyAlignment="1" applyProtection="1">
      <alignment horizontal="center" vertical="center"/>
      <protection locked="0"/>
    </xf>
    <xf numFmtId="0" fontId="25" fillId="11" borderId="3" xfId="0" applyFont="1" applyFill="1" applyBorder="1" applyAlignment="1">
      <alignment horizontal="center" vertical="center"/>
    </xf>
    <xf numFmtId="0" fontId="5" fillId="5" borderId="3" xfId="3" applyFill="1" applyBorder="1" applyAlignment="1">
      <alignment horizontal="center" vertical="center"/>
    </xf>
    <xf numFmtId="0" fontId="5" fillId="5" borderId="19" xfId="3" applyFill="1" applyBorder="1" applyAlignment="1">
      <alignment horizontal="center" vertical="center"/>
    </xf>
    <xf numFmtId="0" fontId="5" fillId="8" borderId="13" xfId="3" applyFill="1" applyBorder="1" applyAlignment="1">
      <alignment horizontal="center" vertical="center"/>
    </xf>
    <xf numFmtId="0" fontId="5" fillId="8" borderId="94" xfId="3" applyFill="1" applyBorder="1" applyAlignment="1">
      <alignment horizontal="center" vertical="center"/>
    </xf>
    <xf numFmtId="0" fontId="5" fillId="8" borderId="3" xfId="3" applyFill="1" applyBorder="1" applyAlignment="1">
      <alignment horizontal="center" vertical="center"/>
    </xf>
    <xf numFmtId="0" fontId="5" fillId="8" borderId="19" xfId="3" applyFill="1" applyBorder="1" applyAlignment="1">
      <alignment horizontal="center" vertical="center"/>
    </xf>
    <xf numFmtId="0" fontId="5" fillId="5" borderId="21" xfId="3" applyFill="1" applyBorder="1" applyAlignment="1">
      <alignment horizontal="center" vertical="center"/>
    </xf>
    <xf numFmtId="0" fontId="5" fillId="8" borderId="21" xfId="3" applyFill="1" applyBorder="1" applyAlignment="1">
      <alignment horizontal="center" vertical="center"/>
    </xf>
    <xf numFmtId="0" fontId="1" fillId="7" borderId="5" xfId="3" applyFont="1" applyFill="1" applyBorder="1" applyAlignment="1">
      <alignment horizontal="center" vertical="center"/>
    </xf>
    <xf numFmtId="0" fontId="1" fillId="7" borderId="58" xfId="3" applyFont="1" applyFill="1" applyBorder="1" applyAlignment="1">
      <alignment horizontal="center" vertical="center"/>
    </xf>
    <xf numFmtId="0" fontId="25" fillId="11" borderId="1" xfId="0" applyFont="1" applyFill="1" applyBorder="1" applyAlignment="1">
      <alignment horizontal="center" vertical="center"/>
    </xf>
    <xf numFmtId="0" fontId="25" fillId="11" borderId="19" xfId="0" applyFont="1" applyFill="1" applyBorder="1" applyAlignment="1">
      <alignment horizontal="left" vertical="center" wrapText="1"/>
    </xf>
    <xf numFmtId="0" fontId="28" fillId="0" borderId="0" xfId="0" applyFont="1"/>
    <xf numFmtId="0" fontId="12" fillId="0" borderId="3" xfId="3" applyFont="1" applyBorder="1" applyAlignment="1" applyProtection="1">
      <alignment horizontal="center" vertical="center"/>
      <protection locked="0"/>
    </xf>
    <xf numFmtId="0" fontId="12" fillId="0" borderId="8" xfId="3" applyFont="1" applyBorder="1" applyAlignment="1" applyProtection="1">
      <alignment horizontal="center" vertical="center"/>
      <protection locked="0"/>
    </xf>
    <xf numFmtId="0" fontId="12" fillId="4" borderId="1" xfId="3" applyFont="1" applyFill="1" applyBorder="1" applyAlignment="1" applyProtection="1">
      <alignment horizontal="center" vertical="center"/>
      <protection locked="0"/>
    </xf>
    <xf numFmtId="0" fontId="12" fillId="0" borderId="1" xfId="3" applyFont="1" applyBorder="1" applyAlignment="1" applyProtection="1">
      <alignment horizontal="center" vertical="center"/>
      <protection locked="0"/>
    </xf>
    <xf numFmtId="0" fontId="25" fillId="11" borderId="1" xfId="0" applyFont="1" applyFill="1" applyBorder="1" applyAlignment="1">
      <alignment horizontal="center" vertical="center"/>
    </xf>
    <xf numFmtId="0" fontId="30" fillId="0" borderId="11" xfId="0" applyFont="1" applyBorder="1"/>
    <xf numFmtId="0" fontId="30" fillId="0" borderId="1" xfId="0" applyFont="1" applyBorder="1"/>
    <xf numFmtId="0" fontId="30" fillId="6" borderId="13" xfId="4" applyFont="1" applyFill="1" applyBorder="1" applyAlignment="1">
      <alignment horizontal="center" vertical="center" textRotation="90"/>
    </xf>
    <xf numFmtId="0" fontId="30" fillId="6" borderId="3" xfId="4" applyFont="1" applyFill="1" applyBorder="1" applyAlignment="1">
      <alignment horizontal="center" vertical="center" textRotation="90"/>
    </xf>
    <xf numFmtId="0" fontId="30" fillId="6" borderId="73" xfId="4" applyFont="1" applyFill="1" applyBorder="1" applyAlignment="1">
      <alignment horizontal="center" vertical="center" textRotation="90"/>
    </xf>
    <xf numFmtId="0" fontId="30" fillId="6" borderId="13" xfId="4" applyFont="1" applyFill="1" applyBorder="1" applyAlignment="1">
      <alignment horizontal="center" vertical="center" textRotation="90" wrapText="1"/>
    </xf>
    <xf numFmtId="0" fontId="30" fillId="6" borderId="3" xfId="4" applyFont="1" applyFill="1" applyBorder="1" applyAlignment="1">
      <alignment horizontal="center" vertical="center" textRotation="90" wrapText="1"/>
    </xf>
    <xf numFmtId="0" fontId="30" fillId="6" borderId="54" xfId="4" applyFont="1" applyFill="1" applyBorder="1" applyAlignment="1">
      <alignment horizontal="center" vertical="center" textRotation="90" wrapText="1"/>
    </xf>
    <xf numFmtId="0" fontId="30" fillId="6" borderId="50" xfId="4" applyFont="1" applyFill="1" applyBorder="1" applyAlignment="1">
      <alignment horizontal="center" vertical="center" textRotation="90" wrapText="1"/>
    </xf>
    <xf numFmtId="0" fontId="30" fillId="7" borderId="58" xfId="3" applyFont="1" applyFill="1" applyBorder="1" applyAlignment="1">
      <alignment horizontal="center" vertical="center"/>
    </xf>
    <xf numFmtId="0" fontId="30" fillId="10" borderId="60" xfId="0" applyFont="1" applyFill="1" applyBorder="1"/>
    <xf numFmtId="0" fontId="30" fillId="10" borderId="58" xfId="0" applyFont="1" applyFill="1" applyBorder="1"/>
    <xf numFmtId="0" fontId="30" fillId="10" borderId="59" xfId="0" applyFont="1" applyFill="1" applyBorder="1"/>
    <xf numFmtId="0" fontId="30" fillId="10" borderId="8" xfId="0" applyFont="1" applyFill="1" applyBorder="1"/>
    <xf numFmtId="0" fontId="30" fillId="0" borderId="5" xfId="0" applyFont="1" applyBorder="1" applyAlignment="1">
      <alignment horizontal="center" vertical="center"/>
    </xf>
    <xf numFmtId="0" fontId="30" fillId="0" borderId="15" xfId="0" applyFont="1" applyBorder="1"/>
    <xf numFmtId="0" fontId="30" fillId="0" borderId="5" xfId="0" applyFont="1" applyBorder="1"/>
    <xf numFmtId="0" fontId="30" fillId="0" borderId="55" xfId="0" applyFont="1" applyBorder="1"/>
    <xf numFmtId="0" fontId="30" fillId="0" borderId="36" xfId="0" applyFont="1" applyBorder="1"/>
    <xf numFmtId="0" fontId="30" fillId="0" borderId="38" xfId="0" applyFont="1" applyBorder="1"/>
    <xf numFmtId="0" fontId="30" fillId="0" borderId="61" xfId="0" applyFont="1" applyBorder="1"/>
    <xf numFmtId="0" fontId="30" fillId="0" borderId="54" xfId="0" applyFont="1" applyBorder="1"/>
    <xf numFmtId="0" fontId="30" fillId="0" borderId="50" xfId="0" applyFont="1" applyBorder="1"/>
    <xf numFmtId="0" fontId="24" fillId="10" borderId="40" xfId="0" applyFont="1" applyFill="1" applyBorder="1" applyAlignment="1">
      <alignment horizontal="center" vertical="center"/>
    </xf>
    <xf numFmtId="0" fontId="30" fillId="10" borderId="42" xfId="0" applyFont="1" applyFill="1" applyBorder="1" applyAlignment="1">
      <alignment horizontal="center" vertical="center"/>
    </xf>
    <xf numFmtId="0" fontId="30" fillId="10" borderId="40" xfId="0" applyFont="1" applyFill="1" applyBorder="1" applyAlignment="1">
      <alignment horizontal="center" vertical="center"/>
    </xf>
    <xf numFmtId="0" fontId="30" fillId="10" borderId="40" xfId="0" applyFont="1" applyFill="1" applyBorder="1"/>
    <xf numFmtId="0" fontId="30" fillId="10" borderId="51" xfId="0" applyFont="1" applyFill="1" applyBorder="1" applyAlignment="1">
      <alignment horizontal="center" vertical="center"/>
    </xf>
    <xf numFmtId="0" fontId="30" fillId="10" borderId="42" xfId="0" applyFont="1" applyFill="1" applyBorder="1"/>
    <xf numFmtId="0" fontId="30" fillId="10" borderId="51" xfId="0" applyFont="1" applyFill="1" applyBorder="1"/>
    <xf numFmtId="0" fontId="30" fillId="6" borderId="15" xfId="0" applyFont="1" applyFill="1" applyBorder="1"/>
    <xf numFmtId="0" fontId="30" fillId="6" borderId="5" xfId="0" applyFont="1" applyFill="1" applyBorder="1"/>
    <xf numFmtId="0" fontId="30" fillId="6" borderId="36" xfId="0" applyFont="1" applyFill="1" applyBorder="1"/>
    <xf numFmtId="0" fontId="30" fillId="6" borderId="11" xfId="0" applyFont="1" applyFill="1" applyBorder="1"/>
    <xf numFmtId="0" fontId="30" fillId="6" borderId="1" xfId="0" applyFont="1" applyFill="1" applyBorder="1"/>
    <xf numFmtId="0" fontId="30" fillId="6" borderId="38" xfId="0" applyFont="1" applyFill="1" applyBorder="1"/>
    <xf numFmtId="0" fontId="30" fillId="6" borderId="1" xfId="0" applyFont="1" applyFill="1" applyBorder="1" applyAlignment="1">
      <alignment horizontal="center" vertical="center"/>
    </xf>
    <xf numFmtId="0" fontId="30" fillId="6" borderId="11" xfId="0" applyFont="1" applyFill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38" xfId="0" applyFont="1" applyBorder="1" applyAlignment="1">
      <alignment horizontal="center" vertical="center"/>
    </xf>
    <xf numFmtId="0" fontId="32" fillId="10" borderId="96" xfId="0" applyFont="1" applyFill="1" applyBorder="1" applyAlignment="1">
      <alignment wrapText="1"/>
    </xf>
    <xf numFmtId="0" fontId="30" fillId="10" borderId="60" xfId="0" applyFont="1" applyFill="1" applyBorder="1" applyAlignment="1">
      <alignment horizontal="center" vertical="center"/>
    </xf>
    <xf numFmtId="0" fontId="30" fillId="10" borderId="58" xfId="0" applyFont="1" applyFill="1" applyBorder="1" applyAlignment="1">
      <alignment horizontal="center" vertical="center"/>
    </xf>
    <xf numFmtId="0" fontId="30" fillId="10" borderId="59" xfId="0" applyFont="1" applyFill="1" applyBorder="1" applyAlignment="1">
      <alignment horizontal="center" vertical="center"/>
    </xf>
    <xf numFmtId="0" fontId="30" fillId="0" borderId="46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3" fillId="0" borderId="95" xfId="0" applyFont="1" applyBorder="1" applyAlignment="1">
      <alignment wrapText="1"/>
    </xf>
    <xf numFmtId="0" fontId="30" fillId="0" borderId="36" xfId="0" applyFont="1" applyBorder="1" applyAlignment="1">
      <alignment horizontal="center" vertical="center"/>
    </xf>
    <xf numFmtId="0" fontId="33" fillId="5" borderId="50" xfId="3" applyFont="1" applyFill="1" applyBorder="1" applyAlignment="1" applyProtection="1">
      <alignment horizontal="left" vertical="center" wrapText="1"/>
      <protection locked="0"/>
    </xf>
    <xf numFmtId="0" fontId="30" fillId="0" borderId="54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0" fillId="6" borderId="38" xfId="0" applyFont="1" applyFill="1" applyBorder="1" applyAlignment="1">
      <alignment horizontal="center" vertical="center"/>
    </xf>
    <xf numFmtId="0" fontId="31" fillId="11" borderId="38" xfId="0" applyFont="1" applyFill="1" applyBorder="1" applyAlignment="1">
      <alignment horizontal="left" vertical="center" wrapText="1"/>
    </xf>
    <xf numFmtId="0" fontId="30" fillId="0" borderId="51" xfId="0" applyFont="1" applyBorder="1" applyAlignment="1">
      <alignment horizontal="center" vertical="center"/>
    </xf>
    <xf numFmtId="0" fontId="24" fillId="11" borderId="1" xfId="0" applyFont="1" applyFill="1" applyBorder="1" applyAlignment="1">
      <alignment horizontal="center" vertical="center"/>
    </xf>
    <xf numFmtId="0" fontId="24" fillId="11" borderId="5" xfId="0" applyFont="1" applyFill="1" applyBorder="1" applyAlignment="1">
      <alignment horizontal="center" vertical="center"/>
    </xf>
    <xf numFmtId="0" fontId="30" fillId="5" borderId="5" xfId="3" applyFont="1" applyFill="1" applyBorder="1" applyAlignment="1">
      <alignment vertical="center"/>
    </xf>
    <xf numFmtId="0" fontId="30" fillId="5" borderId="1" xfId="3" applyFont="1" applyFill="1" applyBorder="1" applyAlignment="1">
      <alignment vertical="center"/>
    </xf>
    <xf numFmtId="0" fontId="30" fillId="5" borderId="1" xfId="3" applyFont="1" applyFill="1" applyBorder="1" applyAlignment="1">
      <alignment horizontal="center" vertical="center"/>
    </xf>
    <xf numFmtId="0" fontId="30" fillId="5" borderId="54" xfId="3" applyFont="1" applyFill="1" applyBorder="1" applyAlignment="1">
      <alignment horizontal="center" vertical="center"/>
    </xf>
    <xf numFmtId="0" fontId="33" fillId="7" borderId="59" xfId="3" applyFont="1" applyFill="1" applyBorder="1" applyAlignment="1">
      <alignment horizontal="left" vertical="center" wrapText="1"/>
    </xf>
    <xf numFmtId="0" fontId="31" fillId="10" borderId="51" xfId="0" applyFont="1" applyFill="1" applyBorder="1" applyAlignment="1">
      <alignment horizontal="left" vertical="center" wrapText="1"/>
    </xf>
    <xf numFmtId="0" fontId="31" fillId="0" borderId="36" xfId="0" applyFont="1" applyBorder="1" applyAlignment="1">
      <alignment vertical="center" wrapText="1"/>
    </xf>
    <xf numFmtId="0" fontId="33" fillId="0" borderId="97" xfId="0" applyFont="1" applyBorder="1" applyAlignment="1">
      <alignment wrapText="1"/>
    </xf>
    <xf numFmtId="0" fontId="33" fillId="0" borderId="98" xfId="0" applyFont="1" applyBorder="1" applyAlignment="1">
      <alignment wrapText="1"/>
    </xf>
    <xf numFmtId="0" fontId="33" fillId="0" borderId="99" xfId="0" applyFont="1" applyBorder="1" applyAlignment="1">
      <alignment wrapText="1"/>
    </xf>
    <xf numFmtId="0" fontId="33" fillId="5" borderId="66" xfId="3" applyFont="1" applyFill="1" applyBorder="1" applyAlignment="1" applyProtection="1">
      <alignment horizontal="left" vertical="center" wrapText="1"/>
      <protection locked="0"/>
    </xf>
    <xf numFmtId="0" fontId="33" fillId="0" borderId="100" xfId="0" applyFont="1" applyBorder="1" applyAlignment="1">
      <alignment wrapText="1"/>
    </xf>
    <xf numFmtId="0" fontId="29" fillId="10" borderId="101" xfId="0" applyFont="1" applyFill="1" applyBorder="1" applyAlignment="1">
      <alignment wrapText="1"/>
    </xf>
    <xf numFmtId="0" fontId="31" fillId="11" borderId="36" xfId="0" applyFont="1" applyFill="1" applyBorder="1" applyAlignment="1">
      <alignment horizontal="left" vertical="center" wrapText="1"/>
    </xf>
    <xf numFmtId="0" fontId="30" fillId="5" borderId="2" xfId="3" applyFont="1" applyFill="1" applyBorder="1" applyAlignment="1">
      <alignment horizontal="center" vertical="center"/>
    </xf>
    <xf numFmtId="0" fontId="33" fillId="0" borderId="9" xfId="0" applyFont="1" applyBorder="1" applyAlignment="1">
      <alignment wrapText="1"/>
    </xf>
    <xf numFmtId="0" fontId="30" fillId="5" borderId="55" xfId="3" applyFont="1" applyFill="1" applyBorder="1" applyAlignment="1">
      <alignment horizontal="center" vertical="center"/>
    </xf>
    <xf numFmtId="0" fontId="30" fillId="0" borderId="97" xfId="0" applyFont="1" applyBorder="1" applyAlignment="1">
      <alignment wrapText="1"/>
    </xf>
    <xf numFmtId="0" fontId="30" fillId="0" borderId="102" xfId="0" applyFont="1" applyBorder="1" applyAlignment="1">
      <alignment wrapText="1"/>
    </xf>
    <xf numFmtId="0" fontId="30" fillId="0" borderId="103" xfId="0" applyFont="1" applyBorder="1" applyAlignment="1">
      <alignment wrapText="1"/>
    </xf>
    <xf numFmtId="0" fontId="30" fillId="0" borderId="3" xfId="0" applyFont="1" applyBorder="1"/>
    <xf numFmtId="0" fontId="32" fillId="10" borderId="104" xfId="0" applyFont="1" applyFill="1" applyBorder="1" applyAlignment="1">
      <alignment wrapText="1"/>
    </xf>
    <xf numFmtId="0" fontId="31" fillId="11" borderId="46" xfId="0" applyFont="1" applyFill="1" applyBorder="1" applyAlignment="1">
      <alignment horizontal="left" vertical="center" wrapText="1"/>
    </xf>
    <xf numFmtId="0" fontId="24" fillId="11" borderId="54" xfId="0" applyFont="1" applyFill="1" applyBorder="1" applyAlignment="1">
      <alignment horizontal="center" vertical="center"/>
    </xf>
    <xf numFmtId="0" fontId="31" fillId="11" borderId="50" xfId="0" applyFont="1" applyFill="1" applyBorder="1" applyAlignment="1">
      <alignment horizontal="left" vertical="center" wrapText="1"/>
    </xf>
    <xf numFmtId="0" fontId="30" fillId="0" borderId="7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29" fillId="10" borderId="105" xfId="0" applyFont="1" applyFill="1" applyBorder="1" applyAlignment="1">
      <alignment wrapText="1"/>
    </xf>
    <xf numFmtId="0" fontId="32" fillId="10" borderId="106" xfId="0" applyFont="1" applyFill="1" applyBorder="1" applyAlignment="1">
      <alignment wrapText="1"/>
    </xf>
    <xf numFmtId="0" fontId="30" fillId="0" borderId="52" xfId="0" applyFont="1" applyBorder="1"/>
    <xf numFmtId="0" fontId="30" fillId="0" borderId="37" xfId="0" applyFont="1" applyBorder="1" applyAlignment="1">
      <alignment horizontal="center" vertical="center"/>
    </xf>
    <xf numFmtId="0" fontId="30" fillId="0" borderId="1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9" fillId="5" borderId="54" xfId="3" applyFont="1" applyFill="1" applyBorder="1" applyAlignment="1">
      <alignment horizontal="center" vertical="center"/>
    </xf>
    <xf numFmtId="0" fontId="9" fillId="5" borderId="62" xfId="4" applyFont="1" applyFill="1" applyBorder="1" applyAlignment="1" applyProtection="1">
      <alignment horizontal="left" vertical="center" wrapText="1"/>
      <protection locked="0"/>
    </xf>
    <xf numFmtId="0" fontId="25" fillId="11" borderId="85" xfId="0" applyFont="1" applyFill="1" applyBorder="1" applyAlignment="1">
      <alignment horizontal="center" vertical="center" wrapText="1"/>
    </xf>
    <xf numFmtId="0" fontId="25" fillId="11" borderId="54" xfId="0" applyFont="1" applyFill="1" applyBorder="1" applyAlignment="1">
      <alignment horizontal="center" vertical="center" wrapText="1"/>
    </xf>
    <xf numFmtId="0" fontId="1" fillId="8" borderId="54" xfId="4" applyFill="1" applyBorder="1" applyAlignment="1">
      <alignment horizontal="center" vertical="center"/>
    </xf>
    <xf numFmtId="0" fontId="1" fillId="8" borderId="62" xfId="4" applyFill="1" applyBorder="1" applyAlignment="1">
      <alignment horizontal="center" vertical="center"/>
    </xf>
    <xf numFmtId="0" fontId="25" fillId="11" borderId="61" xfId="0" applyFont="1" applyFill="1" applyBorder="1" applyAlignment="1">
      <alignment horizontal="center" vertical="center"/>
    </xf>
    <xf numFmtId="0" fontId="25" fillId="11" borderId="68" xfId="0" applyFont="1" applyFill="1" applyBorder="1" applyAlignment="1">
      <alignment horizontal="center" vertical="center"/>
    </xf>
    <xf numFmtId="0" fontId="25" fillId="13" borderId="94" xfId="0" applyFont="1" applyFill="1" applyBorder="1" applyAlignment="1">
      <alignment horizontal="center" vertical="center"/>
    </xf>
    <xf numFmtId="0" fontId="25" fillId="13" borderId="61" xfId="0" applyFont="1" applyFill="1" applyBorder="1" applyAlignment="1">
      <alignment horizontal="center" vertical="center"/>
    </xf>
    <xf numFmtId="0" fontId="25" fillId="13" borderId="68" xfId="0" applyFont="1" applyFill="1" applyBorder="1" applyAlignment="1">
      <alignment horizontal="center" vertical="center"/>
    </xf>
    <xf numFmtId="0" fontId="25" fillId="11" borderId="94" xfId="0" applyFont="1" applyFill="1" applyBorder="1" applyAlignment="1">
      <alignment horizontal="center" vertical="center"/>
    </xf>
    <xf numFmtId="0" fontId="25" fillId="6" borderId="61" xfId="0" applyFont="1" applyFill="1" applyBorder="1" applyAlignment="1">
      <alignment horizontal="center" vertical="center"/>
    </xf>
    <xf numFmtId="0" fontId="25" fillId="6" borderId="62" xfId="0" applyFont="1" applyFill="1" applyBorder="1" applyAlignment="1">
      <alignment horizontal="center" vertical="center"/>
    </xf>
    <xf numFmtId="0" fontId="25" fillId="14" borderId="11" xfId="0" applyFont="1" applyFill="1" applyBorder="1" applyAlignment="1">
      <alignment horizontal="center" vertical="center"/>
    </xf>
    <xf numFmtId="0" fontId="25" fillId="6" borderId="87" xfId="0" applyFont="1" applyFill="1" applyBorder="1" applyAlignment="1">
      <alignment horizontal="center" vertical="center"/>
    </xf>
    <xf numFmtId="0" fontId="25" fillId="6" borderId="77" xfId="0" applyFont="1" applyFill="1" applyBorder="1" applyAlignment="1">
      <alignment horizontal="center" vertical="center"/>
    </xf>
    <xf numFmtId="0" fontId="25" fillId="6" borderId="55" xfId="0" applyFont="1" applyFill="1" applyBorder="1" applyAlignment="1">
      <alignment horizontal="center" vertical="center"/>
    </xf>
    <xf numFmtId="0" fontId="25" fillId="6" borderId="67" xfId="0" applyFont="1" applyFill="1" applyBorder="1" applyAlignment="1">
      <alignment horizontal="center" vertical="center"/>
    </xf>
    <xf numFmtId="0" fontId="25" fillId="6" borderId="21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/>
    </xf>
    <xf numFmtId="0" fontId="12" fillId="0" borderId="1" xfId="3" applyFont="1" applyBorder="1" applyAlignment="1" applyProtection="1">
      <alignment horizontal="center" vertical="center"/>
      <protection locked="0"/>
    </xf>
    <xf numFmtId="0" fontId="25" fillId="11" borderId="3" xfId="0" applyFont="1" applyFill="1" applyBorder="1" applyAlignment="1">
      <alignment horizontal="center" vertical="center" wrapText="1"/>
    </xf>
    <xf numFmtId="0" fontId="1" fillId="7" borderId="8" xfId="3" applyFont="1" applyFill="1" applyBorder="1" applyAlignment="1">
      <alignment horizontal="center" vertical="center"/>
    </xf>
    <xf numFmtId="0" fontId="25" fillId="11" borderId="13" xfId="0" applyFont="1" applyFill="1" applyBorder="1" applyAlignment="1">
      <alignment horizontal="center" vertical="center"/>
    </xf>
    <xf numFmtId="0" fontId="25" fillId="11" borderId="107" xfId="0" applyFont="1" applyFill="1" applyBorder="1" applyAlignment="1">
      <alignment horizontal="center" vertical="center"/>
    </xf>
    <xf numFmtId="0" fontId="25" fillId="13" borderId="24" xfId="0" applyFont="1" applyFill="1" applyBorder="1" applyAlignment="1">
      <alignment horizontal="center" vertical="center"/>
    </xf>
    <xf numFmtId="0" fontId="25" fillId="14" borderId="13" xfId="0" applyFont="1" applyFill="1" applyBorder="1" applyAlignment="1">
      <alignment horizontal="center" vertical="center"/>
    </xf>
    <xf numFmtId="0" fontId="25" fillId="13" borderId="13" xfId="0" applyFont="1" applyFill="1" applyBorder="1" applyAlignment="1">
      <alignment horizontal="center" vertical="center"/>
    </xf>
    <xf numFmtId="0" fontId="25" fillId="13" borderId="107" xfId="0" applyFont="1" applyFill="1" applyBorder="1" applyAlignment="1">
      <alignment horizontal="center" vertical="center"/>
    </xf>
    <xf numFmtId="0" fontId="25" fillId="11" borderId="24" xfId="0" applyFont="1" applyFill="1" applyBorder="1" applyAlignment="1">
      <alignment horizontal="center" vertical="center"/>
    </xf>
    <xf numFmtId="0" fontId="25" fillId="6" borderId="13" xfId="0" applyFont="1" applyFill="1" applyBorder="1" applyAlignment="1">
      <alignment horizontal="center" vertical="center"/>
    </xf>
    <xf numFmtId="0" fontId="25" fillId="6" borderId="107" xfId="0" applyFont="1" applyFill="1" applyBorder="1" applyAlignment="1">
      <alignment horizontal="center" vertical="center"/>
    </xf>
    <xf numFmtId="0" fontId="26" fillId="11" borderId="1" xfId="0" applyFont="1" applyFill="1" applyBorder="1" applyAlignment="1">
      <alignment horizontal="center" vertical="center"/>
    </xf>
    <xf numFmtId="0" fontId="13" fillId="0" borderId="0" xfId="3" applyFont="1"/>
    <xf numFmtId="0" fontId="13" fillId="2" borderId="0" xfId="3" applyFont="1" applyFill="1" applyAlignment="1" applyProtection="1">
      <alignment horizontal="left" vertical="center"/>
      <protection locked="0"/>
    </xf>
    <xf numFmtId="0" fontId="19" fillId="2" borderId="0" xfId="3" applyFont="1" applyFill="1" applyAlignment="1" applyProtection="1">
      <alignment horizontal="left" vertical="center"/>
      <protection locked="0"/>
    </xf>
    <xf numFmtId="0" fontId="16" fillId="2" borderId="12" xfId="3" applyFont="1" applyFill="1" applyBorder="1" applyAlignment="1" applyProtection="1">
      <alignment horizontal="left" vertical="center" wrapText="1"/>
      <protection locked="0"/>
    </xf>
    <xf numFmtId="0" fontId="7" fillId="2" borderId="0" xfId="3" applyFont="1" applyFill="1" applyAlignment="1" applyProtection="1">
      <alignment horizontal="left" vertical="top"/>
      <protection locked="0"/>
    </xf>
    <xf numFmtId="0" fontId="14" fillId="2" borderId="0" xfId="3" applyFont="1" applyFill="1" applyAlignment="1" applyProtection="1">
      <alignment horizontal="center" vertical="center"/>
      <protection locked="0"/>
    </xf>
    <xf numFmtId="0" fontId="16" fillId="2" borderId="0" xfId="3" applyFont="1" applyFill="1" applyAlignment="1" applyProtection="1">
      <alignment horizontal="center" vertical="center" wrapText="1"/>
      <protection locked="0"/>
    </xf>
    <xf numFmtId="0" fontId="17" fillId="2" borderId="0" xfId="3" applyFont="1" applyFill="1" applyAlignment="1" applyProtection="1">
      <alignment horizontal="center"/>
      <protection locked="0"/>
    </xf>
    <xf numFmtId="0" fontId="16" fillId="2" borderId="0" xfId="3" applyFont="1" applyFill="1" applyAlignment="1" applyProtection="1">
      <alignment horizontal="center" vertical="top"/>
      <protection locked="0"/>
    </xf>
    <xf numFmtId="0" fontId="16" fillId="2" borderId="0" xfId="3" applyFont="1" applyFill="1" applyAlignment="1" applyProtection="1">
      <alignment horizontal="left" vertical="center"/>
      <protection locked="0"/>
    </xf>
    <xf numFmtId="0" fontId="13" fillId="2" borderId="12" xfId="3" applyFont="1" applyFill="1" applyBorder="1" applyAlignment="1" applyProtection="1">
      <alignment horizontal="left" vertical="center" wrapText="1"/>
      <protection locked="0"/>
    </xf>
    <xf numFmtId="0" fontId="20" fillId="2" borderId="0" xfId="3" applyFont="1" applyFill="1" applyAlignment="1" applyProtection="1">
      <alignment horizontal="center" vertical="center"/>
      <protection locked="0"/>
    </xf>
    <xf numFmtId="0" fontId="13" fillId="2" borderId="12" xfId="3" applyFont="1" applyFill="1" applyBorder="1" applyAlignment="1" applyProtection="1">
      <alignment horizontal="center" vertical="center" wrapText="1"/>
      <protection locked="0"/>
    </xf>
    <xf numFmtId="0" fontId="18" fillId="2" borderId="12" xfId="3" applyFont="1" applyFill="1" applyBorder="1" applyAlignment="1" applyProtection="1">
      <alignment horizontal="center" vertical="center" wrapText="1"/>
      <protection locked="0"/>
    </xf>
    <xf numFmtId="0" fontId="1" fillId="0" borderId="0" xfId="3" applyFont="1"/>
    <xf numFmtId="0" fontId="7" fillId="2" borderId="0" xfId="3" applyFont="1" applyFill="1" applyAlignment="1" applyProtection="1">
      <alignment horizontal="center" vertical="top"/>
      <protection locked="0"/>
    </xf>
    <xf numFmtId="0" fontId="19" fillId="2" borderId="0" xfId="3" applyFont="1" applyFill="1" applyAlignment="1" applyProtection="1">
      <alignment horizontal="center" vertical="center"/>
      <protection locked="0"/>
    </xf>
    <xf numFmtId="49" fontId="13" fillId="2" borderId="12" xfId="3" applyNumberFormat="1" applyFont="1" applyFill="1" applyBorder="1" applyAlignment="1" applyProtection="1">
      <alignment horizontal="left" vertical="center"/>
      <protection locked="0"/>
    </xf>
    <xf numFmtId="0" fontId="16" fillId="2" borderId="12" xfId="3" applyFont="1" applyFill="1" applyBorder="1" applyAlignment="1" applyProtection="1">
      <alignment horizontal="left" vertical="center"/>
      <protection locked="0"/>
    </xf>
    <xf numFmtId="0" fontId="13" fillId="2" borderId="12" xfId="3" applyFont="1" applyFill="1" applyBorder="1" applyAlignment="1" applyProtection="1">
      <alignment horizontal="left" vertical="center"/>
      <protection locked="0"/>
    </xf>
    <xf numFmtId="0" fontId="12" fillId="0" borderId="3" xfId="3" applyFont="1" applyBorder="1" applyAlignment="1" applyProtection="1">
      <alignment horizontal="center" vertical="center"/>
      <protection locked="0"/>
    </xf>
    <xf numFmtId="0" fontId="12" fillId="0" borderId="8" xfId="3" applyFont="1" applyBorder="1" applyAlignment="1" applyProtection="1">
      <alignment horizontal="center" vertical="center"/>
      <protection locked="0"/>
    </xf>
    <xf numFmtId="0" fontId="12" fillId="0" borderId="5" xfId="3" applyFont="1" applyBorder="1" applyAlignment="1" applyProtection="1">
      <alignment horizontal="center" vertical="center"/>
      <protection locked="0"/>
    </xf>
    <xf numFmtId="0" fontId="12" fillId="4" borderId="3" xfId="3" applyFont="1" applyFill="1" applyBorder="1" applyAlignment="1" applyProtection="1">
      <alignment horizontal="center" vertical="center"/>
      <protection locked="0"/>
    </xf>
    <xf numFmtId="0" fontId="12" fillId="4" borderId="8" xfId="3" applyFont="1" applyFill="1" applyBorder="1" applyAlignment="1" applyProtection="1">
      <alignment horizontal="center" vertical="center"/>
      <protection locked="0"/>
    </xf>
    <xf numFmtId="0" fontId="12" fillId="4" borderId="5" xfId="3" applyFont="1" applyFill="1" applyBorder="1" applyAlignment="1" applyProtection="1">
      <alignment horizontal="center" vertical="center"/>
      <protection locked="0"/>
    </xf>
    <xf numFmtId="0" fontId="21" fillId="6" borderId="2" xfId="3" applyFont="1" applyFill="1" applyBorder="1" applyAlignment="1">
      <alignment horizontal="center"/>
    </xf>
    <xf numFmtId="0" fontId="21" fillId="6" borderId="10" xfId="3" applyFont="1" applyFill="1" applyBorder="1" applyAlignment="1">
      <alignment horizontal="center"/>
    </xf>
    <xf numFmtId="0" fontId="21" fillId="6" borderId="11" xfId="3" applyFont="1" applyFill="1" applyBorder="1" applyAlignment="1">
      <alignment horizontal="center"/>
    </xf>
    <xf numFmtId="0" fontId="12" fillId="0" borderId="0" xfId="3" applyFont="1" applyAlignment="1" applyProtection="1">
      <alignment horizontal="left" vertical="center"/>
      <protection locked="0"/>
    </xf>
    <xf numFmtId="0" fontId="12" fillId="0" borderId="14" xfId="3" applyFont="1" applyBorder="1" applyAlignment="1" applyProtection="1">
      <alignment horizontal="left" vertical="center"/>
      <protection locked="0"/>
    </xf>
    <xf numFmtId="0" fontId="12" fillId="4" borderId="1" xfId="3" applyFont="1" applyFill="1" applyBorder="1" applyAlignment="1" applyProtection="1">
      <alignment horizontal="center" vertical="center"/>
      <protection locked="0"/>
    </xf>
    <xf numFmtId="0" fontId="12" fillId="3" borderId="1" xfId="3" applyFont="1" applyFill="1" applyBorder="1" applyAlignment="1" applyProtection="1">
      <alignment horizontal="center" vertical="center"/>
      <protection locked="0"/>
    </xf>
    <xf numFmtId="0" fontId="12" fillId="0" borderId="1" xfId="3" applyFont="1" applyBorder="1" applyAlignment="1" applyProtection="1">
      <alignment horizontal="center" vertical="center"/>
      <protection locked="0"/>
    </xf>
    <xf numFmtId="0" fontId="12" fillId="0" borderId="4" xfId="3" applyFont="1" applyBorder="1" applyAlignment="1" applyProtection="1">
      <alignment horizontal="center" vertical="center"/>
      <protection locked="0"/>
    </xf>
    <xf numFmtId="0" fontId="12" fillId="0" borderId="6" xfId="3" applyFont="1" applyBorder="1" applyAlignment="1" applyProtection="1">
      <alignment horizontal="center" vertical="center"/>
      <protection locked="0"/>
    </xf>
    <xf numFmtId="0" fontId="22" fillId="0" borderId="13" xfId="3" applyFont="1" applyBorder="1" applyAlignment="1" applyProtection="1">
      <alignment horizontal="center" vertical="center"/>
      <protection locked="0"/>
    </xf>
    <xf numFmtId="0" fontId="22" fillId="0" borderId="14" xfId="3" applyFont="1" applyBorder="1" applyAlignment="1" applyProtection="1">
      <alignment horizontal="center" vertical="center"/>
      <protection locked="0"/>
    </xf>
    <xf numFmtId="0" fontId="22" fillId="0" borderId="5" xfId="3" applyFont="1" applyBorder="1" applyAlignment="1" applyProtection="1">
      <alignment horizontal="center" vertical="center"/>
      <protection locked="0"/>
    </xf>
    <xf numFmtId="0" fontId="22" fillId="0" borderId="3" xfId="3" applyFont="1" applyBorder="1" applyAlignment="1" applyProtection="1">
      <alignment horizontal="center" vertical="center"/>
      <protection locked="0"/>
    </xf>
    <xf numFmtId="0" fontId="22" fillId="0" borderId="8" xfId="3" applyFont="1" applyBorder="1" applyAlignment="1" applyProtection="1">
      <alignment horizontal="center" vertical="center"/>
      <protection locked="0"/>
    </xf>
    <xf numFmtId="49" fontId="12" fillId="0" borderId="3" xfId="3" applyNumberFormat="1" applyFont="1" applyBorder="1" applyAlignment="1" applyProtection="1">
      <alignment horizontal="center" vertical="center" textRotation="90"/>
      <protection locked="0"/>
    </xf>
    <xf numFmtId="49" fontId="12" fillId="0" borderId="5" xfId="3" applyNumberFormat="1" applyFont="1" applyBorder="1" applyAlignment="1" applyProtection="1">
      <alignment horizontal="center" vertical="center" textRotation="90"/>
      <protection locked="0"/>
    </xf>
    <xf numFmtId="49" fontId="12" fillId="0" borderId="1" xfId="3" applyNumberFormat="1" applyFont="1" applyBorder="1" applyAlignment="1" applyProtection="1">
      <alignment horizontal="center" vertical="center"/>
      <protection locked="0"/>
    </xf>
    <xf numFmtId="0" fontId="19" fillId="0" borderId="0" xfId="3" applyFont="1" applyAlignment="1" applyProtection="1">
      <alignment horizontal="center" vertical="center"/>
      <protection locked="0"/>
    </xf>
    <xf numFmtId="0" fontId="12" fillId="0" borderId="0" xfId="3" applyFont="1" applyAlignment="1" applyProtection="1">
      <alignment horizontal="left" vertical="center" wrapText="1"/>
      <protection locked="0"/>
    </xf>
    <xf numFmtId="0" fontId="12" fillId="6" borderId="2" xfId="3" applyFont="1" applyFill="1" applyBorder="1" applyAlignment="1">
      <alignment horizontal="center" vertical="center"/>
    </xf>
    <xf numFmtId="0" fontId="12" fillId="6" borderId="10" xfId="3" applyFont="1" applyFill="1" applyBorder="1" applyAlignment="1">
      <alignment horizontal="center" vertical="center"/>
    </xf>
    <xf numFmtId="0" fontId="12" fillId="6" borderId="11" xfId="3" applyFont="1" applyFill="1" applyBorder="1" applyAlignment="1">
      <alignment horizontal="center" vertical="center"/>
    </xf>
    <xf numFmtId="0" fontId="12" fillId="6" borderId="4" xfId="3" applyFont="1" applyFill="1" applyBorder="1" applyAlignment="1">
      <alignment horizontal="center" vertical="center"/>
    </xf>
    <xf numFmtId="0" fontId="12" fillId="6" borderId="33" xfId="3" applyFont="1" applyFill="1" applyBorder="1" applyAlignment="1">
      <alignment horizontal="center" vertical="center"/>
    </xf>
    <xf numFmtId="0" fontId="12" fillId="6" borderId="13" xfId="3" applyFont="1" applyFill="1" applyBorder="1" applyAlignment="1">
      <alignment horizontal="center" vertical="center"/>
    </xf>
    <xf numFmtId="0" fontId="12" fillId="6" borderId="7" xfId="3" applyFont="1" applyFill="1" applyBorder="1" applyAlignment="1">
      <alignment horizontal="center" vertical="center"/>
    </xf>
    <xf numFmtId="0" fontId="12" fillId="6" borderId="12" xfId="3" applyFont="1" applyFill="1" applyBorder="1" applyAlignment="1">
      <alignment horizontal="center" vertical="center"/>
    </xf>
    <xf numFmtId="0" fontId="12" fillId="6" borderId="15" xfId="3" applyFont="1" applyFill="1" applyBorder="1" applyAlignment="1">
      <alignment horizontal="center" vertical="center"/>
    </xf>
    <xf numFmtId="49" fontId="12" fillId="6" borderId="3" xfId="4" applyNumberFormat="1" applyFont="1" applyFill="1" applyBorder="1" applyAlignment="1" applyProtection="1">
      <alignment horizontal="center" vertical="center" textRotation="90"/>
      <protection locked="0"/>
    </xf>
    <xf numFmtId="49" fontId="12" fillId="6" borderId="5" xfId="4" applyNumberFormat="1" applyFont="1" applyFill="1" applyBorder="1" applyAlignment="1" applyProtection="1">
      <alignment horizontal="center" vertical="center" textRotation="90"/>
      <protection locked="0"/>
    </xf>
    <xf numFmtId="0" fontId="19" fillId="2" borderId="1" xfId="3" applyFont="1" applyFill="1" applyBorder="1" applyAlignment="1" applyProtection="1">
      <alignment horizontal="center" vertical="center"/>
      <protection locked="0"/>
    </xf>
    <xf numFmtId="0" fontId="12" fillId="0" borderId="0" xfId="3" applyFont="1" applyAlignment="1" applyProtection="1">
      <alignment horizontal="center" vertical="center"/>
      <protection locked="0"/>
    </xf>
    <xf numFmtId="0" fontId="19" fillId="0" borderId="0" xfId="3" applyFont="1" applyAlignment="1" applyProtection="1">
      <alignment horizontal="left" vertical="top"/>
      <protection locked="0"/>
    </xf>
    <xf numFmtId="0" fontId="12" fillId="6" borderId="4" xfId="3" applyFont="1" applyFill="1" applyBorder="1" applyAlignment="1">
      <alignment horizontal="center" vertical="center" wrapText="1"/>
    </xf>
    <xf numFmtId="0" fontId="12" fillId="6" borderId="33" xfId="3" applyFont="1" applyFill="1" applyBorder="1" applyAlignment="1">
      <alignment horizontal="center" vertical="center" wrapText="1"/>
    </xf>
    <xf numFmtId="0" fontId="12" fillId="6" borderId="13" xfId="3" applyFont="1" applyFill="1" applyBorder="1" applyAlignment="1">
      <alignment horizontal="center" vertical="center" wrapText="1"/>
    </xf>
    <xf numFmtId="0" fontId="12" fillId="6" borderId="7" xfId="3" applyFont="1" applyFill="1" applyBorder="1" applyAlignment="1">
      <alignment horizontal="center" vertical="center" wrapText="1"/>
    </xf>
    <xf numFmtId="0" fontId="12" fillId="6" borderId="12" xfId="3" applyFont="1" applyFill="1" applyBorder="1" applyAlignment="1">
      <alignment horizontal="center" vertical="center" wrapText="1"/>
    </xf>
    <xf numFmtId="0" fontId="12" fillId="6" borderId="15" xfId="3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6" xfId="3" applyFont="1" applyBorder="1" applyAlignment="1" applyProtection="1">
      <alignment horizontal="left" vertical="center" wrapText="1"/>
      <protection locked="0"/>
    </xf>
    <xf numFmtId="0" fontId="12" fillId="0" borderId="0" xfId="3" applyFont="1" applyAlignment="1" applyProtection="1">
      <alignment horizontal="left" vertical="top" wrapText="1"/>
      <protection locked="0"/>
    </xf>
    <xf numFmtId="0" fontId="8" fillId="11" borderId="1" xfId="0" applyFont="1" applyFill="1" applyBorder="1" applyAlignment="1">
      <alignment horizontal="center" vertical="center"/>
    </xf>
    <xf numFmtId="0" fontId="1" fillId="7" borderId="57" xfId="3" applyFont="1" applyFill="1" applyBorder="1" applyAlignment="1">
      <alignment horizontal="center" vertical="center"/>
    </xf>
    <xf numFmtId="0" fontId="1" fillId="7" borderId="60" xfId="3" applyFont="1" applyFill="1" applyBorder="1" applyAlignment="1">
      <alignment horizontal="center" vertical="center"/>
    </xf>
    <xf numFmtId="0" fontId="1" fillId="7" borderId="58" xfId="3" applyFont="1" applyFill="1" applyBorder="1" applyAlignment="1">
      <alignment horizontal="center" vertical="center"/>
    </xf>
    <xf numFmtId="0" fontId="1" fillId="7" borderId="5" xfId="3" applyFont="1" applyFill="1" applyBorder="1" applyAlignment="1">
      <alignment horizontal="center" vertical="center"/>
    </xf>
    <xf numFmtId="0" fontId="25" fillId="11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6" borderId="43" xfId="3" applyFont="1" applyFill="1" applyBorder="1" applyAlignment="1">
      <alignment horizontal="center"/>
    </xf>
    <xf numFmtId="0" fontId="1" fillId="6" borderId="44" xfId="3" applyFont="1" applyFill="1" applyBorder="1" applyAlignment="1">
      <alignment horizontal="center"/>
    </xf>
    <xf numFmtId="0" fontId="1" fillId="6" borderId="67" xfId="3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6" borderId="14" xfId="3" applyFont="1" applyFill="1" applyBorder="1" applyAlignment="1">
      <alignment horizontal="center" vertical="center" wrapText="1"/>
    </xf>
    <xf numFmtId="165" fontId="5" fillId="5" borderId="10" xfId="3" applyNumberFormat="1" applyFill="1" applyBorder="1" applyAlignment="1">
      <alignment horizontal="center" vertical="center"/>
    </xf>
    <xf numFmtId="165" fontId="5" fillId="5" borderId="11" xfId="3" applyNumberFormat="1" applyFill="1" applyBorder="1" applyAlignment="1">
      <alignment horizontal="center" vertical="center"/>
    </xf>
    <xf numFmtId="0" fontId="1" fillId="5" borderId="1" xfId="3" applyFont="1" applyFill="1" applyBorder="1" applyAlignment="1" applyProtection="1">
      <alignment horizontal="center" vertical="center" wrapText="1"/>
      <protection locked="0"/>
    </xf>
    <xf numFmtId="0" fontId="1" fillId="5" borderId="16" xfId="3" applyFont="1" applyFill="1" applyBorder="1" applyAlignment="1" applyProtection="1">
      <alignment horizontal="center" vertical="center" wrapText="1"/>
      <protection locked="0"/>
    </xf>
    <xf numFmtId="0" fontId="1" fillId="5" borderId="6" xfId="3" applyFont="1" applyFill="1" applyBorder="1" applyAlignment="1" applyProtection="1">
      <alignment horizontal="center" vertical="center" wrapText="1"/>
      <protection locked="0"/>
    </xf>
    <xf numFmtId="0" fontId="1" fillId="5" borderId="0" xfId="3" applyFont="1" applyFill="1" applyAlignment="1" applyProtection="1">
      <alignment horizontal="center" vertical="center" wrapText="1"/>
      <protection locked="0"/>
    </xf>
    <xf numFmtId="0" fontId="1" fillId="5" borderId="17" xfId="3" applyFont="1" applyFill="1" applyBorder="1" applyAlignment="1" applyProtection="1">
      <alignment horizontal="center" vertical="center" wrapText="1"/>
      <protection locked="0"/>
    </xf>
    <xf numFmtId="0" fontId="1" fillId="5" borderId="19" xfId="3" applyFont="1" applyFill="1" applyBorder="1" applyAlignment="1" applyProtection="1">
      <alignment horizontal="center" vertical="center" textRotation="90" wrapText="1"/>
      <protection locked="0"/>
    </xf>
    <xf numFmtId="0" fontId="1" fillId="5" borderId="18" xfId="3" applyFont="1" applyFill="1" applyBorder="1" applyAlignment="1" applyProtection="1">
      <alignment horizontal="center" vertical="center" textRotation="90" wrapText="1"/>
      <protection locked="0"/>
    </xf>
    <xf numFmtId="0" fontId="1" fillId="5" borderId="20" xfId="3" applyFont="1" applyFill="1" applyBorder="1" applyAlignment="1" applyProtection="1">
      <alignment horizontal="center" vertical="center" textRotation="90" wrapText="1"/>
      <protection locked="0"/>
    </xf>
    <xf numFmtId="0" fontId="1" fillId="5" borderId="24" xfId="3" applyFont="1" applyFill="1" applyBorder="1" applyAlignment="1" applyProtection="1">
      <alignment horizontal="center" vertical="center" textRotation="90" wrapText="1"/>
      <protection locked="0"/>
    </xf>
    <xf numFmtId="0" fontId="1" fillId="5" borderId="22" xfId="3" applyFont="1" applyFill="1" applyBorder="1" applyAlignment="1" applyProtection="1">
      <alignment horizontal="center" vertical="center" textRotation="90" wrapText="1"/>
      <protection locked="0"/>
    </xf>
    <xf numFmtId="0" fontId="1" fillId="5" borderId="25" xfId="3" applyFont="1" applyFill="1" applyBorder="1" applyAlignment="1" applyProtection="1">
      <alignment horizontal="center" vertical="center" textRotation="90" wrapText="1"/>
      <protection locked="0"/>
    </xf>
    <xf numFmtId="0" fontId="1" fillId="5" borderId="3" xfId="3" applyFont="1" applyFill="1" applyBorder="1" applyAlignment="1" applyProtection="1">
      <alignment horizontal="center" vertical="center" textRotation="90" wrapText="1"/>
      <protection locked="0"/>
    </xf>
    <xf numFmtId="0" fontId="1" fillId="5" borderId="8" xfId="3" applyFont="1" applyFill="1" applyBorder="1" applyAlignment="1" applyProtection="1">
      <alignment horizontal="center" vertical="center" textRotation="90" wrapText="1"/>
      <protection locked="0"/>
    </xf>
    <xf numFmtId="0" fontId="1" fillId="5" borderId="5" xfId="3" applyFont="1" applyFill="1" applyBorder="1" applyAlignment="1" applyProtection="1">
      <alignment horizontal="center" vertical="center" textRotation="90" wrapText="1"/>
      <protection locked="0"/>
    </xf>
    <xf numFmtId="0" fontId="1" fillId="7" borderId="3" xfId="3" applyFont="1" applyFill="1" applyBorder="1" applyAlignment="1" applyProtection="1">
      <alignment horizontal="center" vertical="center" textRotation="90"/>
      <protection locked="0"/>
    </xf>
    <xf numFmtId="0" fontId="1" fillId="7" borderId="8" xfId="3" applyFont="1" applyFill="1" applyBorder="1" applyAlignment="1" applyProtection="1">
      <alignment horizontal="center" vertical="center" textRotation="90"/>
      <protection locked="0"/>
    </xf>
    <xf numFmtId="0" fontId="1" fillId="7" borderId="5" xfId="3" applyFont="1" applyFill="1" applyBorder="1" applyAlignment="1" applyProtection="1">
      <alignment horizontal="center" vertical="center" textRotation="90"/>
      <protection locked="0"/>
    </xf>
    <xf numFmtId="0" fontId="1" fillId="5" borderId="10" xfId="4" applyFill="1" applyBorder="1" applyAlignment="1" applyProtection="1">
      <alignment horizontal="center" vertical="center"/>
      <protection locked="0"/>
    </xf>
    <xf numFmtId="0" fontId="1" fillId="5" borderId="23" xfId="4" applyFill="1" applyBorder="1" applyAlignment="1" applyProtection="1">
      <alignment horizontal="center" vertical="center"/>
      <protection locked="0"/>
    </xf>
    <xf numFmtId="0" fontId="5" fillId="5" borderId="3" xfId="3" applyFill="1" applyBorder="1" applyAlignment="1" applyProtection="1">
      <alignment horizontal="center" vertical="center"/>
      <protection locked="0"/>
    </xf>
    <xf numFmtId="0" fontId="5" fillId="5" borderId="8" xfId="3" applyFill="1" applyBorder="1" applyAlignment="1" applyProtection="1">
      <alignment horizontal="center" vertical="center"/>
      <protection locked="0"/>
    </xf>
    <xf numFmtId="0" fontId="5" fillId="5" borderId="5" xfId="3" applyFill="1" applyBorder="1" applyAlignment="1" applyProtection="1">
      <alignment horizontal="center" vertical="center"/>
      <protection locked="0"/>
    </xf>
    <xf numFmtId="0" fontId="5" fillId="5" borderId="19" xfId="3" applyFill="1" applyBorder="1" applyAlignment="1" applyProtection="1">
      <alignment horizontal="left" vertical="center" wrapText="1"/>
      <protection locked="0"/>
    </xf>
    <xf numFmtId="0" fontId="5" fillId="5" borderId="18" xfId="3" applyFill="1" applyBorder="1" applyAlignment="1" applyProtection="1">
      <alignment horizontal="left" vertical="center" wrapText="1"/>
      <protection locked="0"/>
    </xf>
    <xf numFmtId="0" fontId="5" fillId="5" borderId="20" xfId="3" applyFill="1" applyBorder="1" applyAlignment="1" applyProtection="1">
      <alignment horizontal="left" vertical="center" wrapText="1"/>
      <protection locked="0"/>
    </xf>
    <xf numFmtId="0" fontId="5" fillId="5" borderId="29" xfId="3" applyFill="1" applyBorder="1" applyAlignment="1" applyProtection="1">
      <alignment horizontal="center" vertical="center" wrapText="1"/>
      <protection locked="0"/>
    </xf>
    <xf numFmtId="0" fontId="5" fillId="5" borderId="17" xfId="3" applyFill="1" applyBorder="1" applyAlignment="1" applyProtection="1">
      <alignment horizontal="center" vertical="center" wrapText="1"/>
      <protection locked="0"/>
    </xf>
    <xf numFmtId="0" fontId="5" fillId="5" borderId="28" xfId="3" applyFill="1" applyBorder="1" applyAlignment="1" applyProtection="1">
      <alignment horizontal="center" vertical="center" wrapText="1"/>
      <protection locked="0"/>
    </xf>
    <xf numFmtId="0" fontId="1" fillId="5" borderId="27" xfId="3" applyFont="1" applyFill="1" applyBorder="1" applyAlignment="1" applyProtection="1">
      <alignment horizontal="center" vertical="center"/>
      <protection locked="0"/>
    </xf>
    <xf numFmtId="0" fontId="5" fillId="5" borderId="27" xfId="3" applyFill="1" applyBorder="1" applyAlignment="1" applyProtection="1">
      <alignment horizontal="center" vertical="center"/>
      <protection locked="0"/>
    </xf>
    <xf numFmtId="0" fontId="1" fillId="5" borderId="26" xfId="4" applyFill="1" applyBorder="1" applyAlignment="1" applyProtection="1">
      <alignment horizontal="center" vertical="center"/>
      <protection locked="0"/>
    </xf>
    <xf numFmtId="0" fontId="1" fillId="5" borderId="11" xfId="4" applyFill="1" applyBorder="1" applyAlignment="1" applyProtection="1">
      <alignment horizontal="center" vertical="center"/>
      <protection locked="0"/>
    </xf>
    <xf numFmtId="0" fontId="1" fillId="5" borderId="2" xfId="4" applyFill="1" applyBorder="1" applyAlignment="1" applyProtection="1">
      <alignment horizontal="center" vertical="center"/>
      <protection locked="0"/>
    </xf>
    <xf numFmtId="0" fontId="23" fillId="5" borderId="3" xfId="3" applyFont="1" applyFill="1" applyBorder="1" applyAlignment="1" applyProtection="1">
      <alignment horizontal="center" vertical="center" textRotation="90" wrapText="1"/>
      <protection locked="0"/>
    </xf>
    <xf numFmtId="0" fontId="23" fillId="5" borderId="8" xfId="3" applyFont="1" applyFill="1" applyBorder="1" applyAlignment="1" applyProtection="1">
      <alignment horizontal="center" vertical="center" textRotation="90" wrapText="1"/>
      <protection locked="0"/>
    </xf>
    <xf numFmtId="0" fontId="23" fillId="5" borderId="5" xfId="3" applyFont="1" applyFill="1" applyBorder="1" applyAlignment="1" applyProtection="1">
      <alignment horizontal="center" vertical="center" textRotation="90" wrapText="1"/>
      <protection locked="0"/>
    </xf>
    <xf numFmtId="0" fontId="1" fillId="8" borderId="3" xfId="3" applyFont="1" applyFill="1" applyBorder="1" applyAlignment="1" applyProtection="1">
      <alignment horizontal="center" vertical="center" textRotation="90" wrapText="1"/>
      <protection locked="0"/>
    </xf>
    <xf numFmtId="0" fontId="5" fillId="8" borderId="8" xfId="3" applyFill="1" applyBorder="1" applyAlignment="1" applyProtection="1">
      <alignment horizontal="center" vertical="center" textRotation="90" wrapText="1"/>
      <protection locked="0"/>
    </xf>
    <xf numFmtId="0" fontId="5" fillId="8" borderId="5" xfId="3" applyFill="1" applyBorder="1" applyAlignment="1" applyProtection="1">
      <alignment horizontal="center" vertical="center" textRotation="90" wrapText="1"/>
      <protection locked="0"/>
    </xf>
    <xf numFmtId="0" fontId="1" fillId="8" borderId="19" xfId="3" applyFont="1" applyFill="1" applyBorder="1" applyAlignment="1" applyProtection="1">
      <alignment horizontal="center" vertical="center" textRotation="90" wrapText="1"/>
      <protection locked="0"/>
    </xf>
    <xf numFmtId="0" fontId="5" fillId="8" borderId="18" xfId="3" applyFill="1" applyBorder="1" applyAlignment="1" applyProtection="1">
      <alignment horizontal="center" vertical="center" textRotation="90" wrapText="1"/>
      <protection locked="0"/>
    </xf>
    <xf numFmtId="0" fontId="5" fillId="8" borderId="20" xfId="3" applyFill="1" applyBorder="1" applyAlignment="1" applyProtection="1">
      <alignment horizontal="center" vertical="center" textRotation="90" wrapText="1"/>
      <protection locked="0"/>
    </xf>
    <xf numFmtId="0" fontId="1" fillId="5" borderId="13" xfId="3" applyFont="1" applyFill="1" applyBorder="1" applyAlignment="1" applyProtection="1">
      <alignment horizontal="center" vertical="center" textRotation="90" wrapText="1"/>
      <protection locked="0"/>
    </xf>
    <xf numFmtId="0" fontId="5" fillId="5" borderId="14" xfId="3" applyFill="1" applyBorder="1" applyAlignment="1" applyProtection="1">
      <alignment horizontal="center" vertical="center" textRotation="90" wrapText="1"/>
      <protection locked="0"/>
    </xf>
    <xf numFmtId="0" fontId="5" fillId="5" borderId="15" xfId="3" applyFill="1" applyBorder="1" applyAlignment="1" applyProtection="1">
      <alignment horizontal="center" vertical="center" textRotation="90" wrapText="1"/>
      <protection locked="0"/>
    </xf>
    <xf numFmtId="165" fontId="5" fillId="5" borderId="2" xfId="3" applyNumberFormat="1" applyFill="1" applyBorder="1" applyAlignment="1">
      <alignment horizontal="center" vertical="center"/>
    </xf>
    <xf numFmtId="165" fontId="5" fillId="5" borderId="23" xfId="3" applyNumberFormat="1" applyFill="1" applyBorder="1" applyAlignment="1">
      <alignment horizontal="center" vertical="center"/>
    </xf>
    <xf numFmtId="0" fontId="1" fillId="8" borderId="8" xfId="3" applyFont="1" applyFill="1" applyBorder="1" applyAlignment="1" applyProtection="1">
      <alignment horizontal="center" vertical="center" textRotation="90" wrapText="1"/>
      <protection locked="0"/>
    </xf>
    <xf numFmtId="0" fontId="1" fillId="8" borderId="5" xfId="3" applyFont="1" applyFill="1" applyBorder="1" applyAlignment="1" applyProtection="1">
      <alignment horizontal="center" vertical="center" textRotation="90" wrapText="1"/>
      <protection locked="0"/>
    </xf>
    <xf numFmtId="0" fontId="1" fillId="5" borderId="33" xfId="3" applyFont="1" applyFill="1" applyBorder="1" applyAlignment="1" applyProtection="1">
      <alignment horizontal="center" vertical="center" textRotation="90" wrapText="1"/>
      <protection locked="0"/>
    </xf>
    <xf numFmtId="0" fontId="1" fillId="5" borderId="0" xfId="3" applyFont="1" applyFill="1" applyAlignment="1" applyProtection="1">
      <alignment horizontal="center" vertical="center" textRotation="90" wrapText="1"/>
      <protection locked="0"/>
    </xf>
    <xf numFmtId="0" fontId="1" fillId="5" borderId="12" xfId="3" applyFont="1" applyFill="1" applyBorder="1" applyAlignment="1" applyProtection="1">
      <alignment horizontal="center" vertical="center" textRotation="90" wrapText="1"/>
      <protection locked="0"/>
    </xf>
    <xf numFmtId="0" fontId="5" fillId="5" borderId="18" xfId="3" applyFill="1" applyBorder="1" applyAlignment="1" applyProtection="1">
      <alignment horizontal="center" vertical="center" textRotation="90" wrapText="1"/>
      <protection locked="0"/>
    </xf>
    <xf numFmtId="0" fontId="5" fillId="5" borderId="20" xfId="3" applyFill="1" applyBorder="1" applyAlignment="1" applyProtection="1">
      <alignment horizontal="center" vertical="center" textRotation="90" wrapText="1"/>
      <protection locked="0"/>
    </xf>
    <xf numFmtId="0" fontId="1" fillId="5" borderId="43" xfId="3" applyFont="1" applyFill="1" applyBorder="1" applyAlignment="1">
      <alignment horizontal="center" vertical="center"/>
    </xf>
    <xf numFmtId="0" fontId="0" fillId="0" borderId="44" xfId="0" applyBorder="1"/>
    <xf numFmtId="165" fontId="1" fillId="5" borderId="10" xfId="3" applyNumberFormat="1" applyFont="1" applyFill="1" applyBorder="1" applyAlignment="1">
      <alignment horizontal="center" vertical="center"/>
    </xf>
    <xf numFmtId="165" fontId="1" fillId="5" borderId="11" xfId="3" applyNumberFormat="1" applyFont="1" applyFill="1" applyBorder="1" applyAlignment="1">
      <alignment horizontal="center" vertical="center"/>
    </xf>
    <xf numFmtId="0" fontId="1" fillId="8" borderId="13" xfId="3" applyFont="1" applyFill="1" applyBorder="1" applyAlignment="1" applyProtection="1">
      <alignment horizontal="center" vertical="center" textRotation="90" wrapText="1"/>
      <protection locked="0"/>
    </xf>
    <xf numFmtId="0" fontId="5" fillId="8" borderId="14" xfId="3" applyFill="1" applyBorder="1" applyAlignment="1" applyProtection="1">
      <alignment horizontal="center" vertical="center" textRotation="90" wrapText="1"/>
      <protection locked="0"/>
    </xf>
    <xf numFmtId="0" fontId="5" fillId="8" borderId="15" xfId="3" applyFill="1" applyBorder="1" applyAlignment="1" applyProtection="1">
      <alignment horizontal="center" vertical="center" textRotation="90" wrapText="1"/>
      <protection locked="0"/>
    </xf>
    <xf numFmtId="0" fontId="1" fillId="5" borderId="2" xfId="3" applyFont="1" applyFill="1" applyBorder="1" applyAlignment="1">
      <alignment horizontal="left" vertical="center"/>
    </xf>
    <xf numFmtId="0" fontId="1" fillId="5" borderId="10" xfId="3" applyFont="1" applyFill="1" applyBorder="1" applyAlignment="1">
      <alignment horizontal="left" vertical="center"/>
    </xf>
    <xf numFmtId="0" fontId="1" fillId="5" borderId="47" xfId="3" applyFont="1" applyFill="1" applyBorder="1" applyAlignment="1">
      <alignment horizontal="left" vertical="center"/>
    </xf>
    <xf numFmtId="0" fontId="1" fillId="5" borderId="43" xfId="3" applyFont="1" applyFill="1" applyBorder="1" applyAlignment="1">
      <alignment horizontal="left" vertical="center"/>
    </xf>
    <xf numFmtId="0" fontId="1" fillId="5" borderId="44" xfId="3" applyFont="1" applyFill="1" applyBorder="1" applyAlignment="1">
      <alignment horizontal="left" vertical="center"/>
    </xf>
    <xf numFmtId="0" fontId="1" fillId="5" borderId="45" xfId="3" applyFont="1" applyFill="1" applyBorder="1" applyAlignment="1">
      <alignment horizontal="left" vertical="center"/>
    </xf>
    <xf numFmtId="0" fontId="5" fillId="5" borderId="8" xfId="3" applyFill="1" applyBorder="1" applyAlignment="1" applyProtection="1">
      <alignment horizontal="center" vertical="center" textRotation="90" wrapText="1"/>
      <protection locked="0"/>
    </xf>
    <xf numFmtId="0" fontId="5" fillId="5" borderId="5" xfId="3" applyFill="1" applyBorder="1" applyAlignment="1" applyProtection="1">
      <alignment horizontal="center" vertical="center" textRotation="90" wrapText="1"/>
      <protection locked="0"/>
    </xf>
    <xf numFmtId="0" fontId="1" fillId="5" borderId="34" xfId="3" applyFont="1" applyFill="1" applyBorder="1" applyAlignment="1" applyProtection="1">
      <alignment horizontal="center" vertical="center" textRotation="90" wrapText="1"/>
      <protection locked="0"/>
    </xf>
    <xf numFmtId="0" fontId="1" fillId="5" borderId="31" xfId="3" applyFont="1" applyFill="1" applyBorder="1" applyAlignment="1" applyProtection="1">
      <alignment horizontal="center" vertical="center" textRotation="90" wrapText="1"/>
      <protection locked="0"/>
    </xf>
    <xf numFmtId="0" fontId="1" fillId="5" borderId="30" xfId="3" applyFont="1" applyFill="1" applyBorder="1" applyAlignment="1" applyProtection="1">
      <alignment horizontal="center" vertical="center" textRotation="90" wrapText="1"/>
      <protection locked="0"/>
    </xf>
    <xf numFmtId="0" fontId="2" fillId="5" borderId="14" xfId="3" applyFont="1" applyFill="1" applyBorder="1" applyAlignment="1">
      <alignment horizontal="center" vertical="center" textRotation="255" wrapText="1"/>
    </xf>
    <xf numFmtId="0" fontId="2" fillId="5" borderId="42" xfId="3" applyFont="1" applyFill="1" applyBorder="1" applyAlignment="1">
      <alignment horizontal="center" vertical="center" textRotation="255" wrapText="1"/>
    </xf>
    <xf numFmtId="0" fontId="3" fillId="5" borderId="56" xfId="3" applyFont="1" applyFill="1" applyBorder="1" applyAlignment="1">
      <alignment horizontal="left" vertical="center"/>
    </xf>
    <xf numFmtId="0" fontId="3" fillId="5" borderId="63" xfId="3" applyFont="1" applyFill="1" applyBorder="1" applyAlignment="1">
      <alignment horizontal="left" vertical="center"/>
    </xf>
    <xf numFmtId="0" fontId="3" fillId="5" borderId="66" xfId="3" applyFont="1" applyFill="1" applyBorder="1" applyAlignment="1">
      <alignment horizontal="left" vertical="center"/>
    </xf>
    <xf numFmtId="0" fontId="12" fillId="6" borderId="2" xfId="2" applyFont="1" applyFill="1" applyBorder="1" applyAlignment="1">
      <alignment horizontal="left"/>
    </xf>
    <xf numFmtId="0" fontId="12" fillId="6" borderId="11" xfId="2" applyFont="1" applyFill="1" applyBorder="1" applyAlignment="1">
      <alignment horizontal="left"/>
    </xf>
    <xf numFmtId="0" fontId="12" fillId="5" borderId="1" xfId="2" applyFont="1" applyFill="1" applyBorder="1" applyAlignment="1" applyProtection="1">
      <alignment horizontal="left" vertical="center" wrapText="1"/>
      <protection locked="0"/>
    </xf>
    <xf numFmtId="0" fontId="19" fillId="5" borderId="2" xfId="5" applyFont="1" applyFill="1" applyBorder="1" applyAlignment="1" applyProtection="1">
      <alignment horizontal="center" vertical="center" wrapText="1"/>
      <protection locked="0"/>
    </xf>
    <xf numFmtId="0" fontId="19" fillId="5" borderId="11" xfId="5" applyFont="1" applyFill="1" applyBorder="1" applyAlignment="1" applyProtection="1">
      <alignment horizontal="center" vertical="center" wrapText="1"/>
      <protection locked="0"/>
    </xf>
    <xf numFmtId="0" fontId="12" fillId="5" borderId="1" xfId="2" applyFont="1" applyFill="1" applyBorder="1" applyAlignment="1" applyProtection="1">
      <alignment horizontal="center" vertical="center"/>
      <protection locked="0"/>
    </xf>
    <xf numFmtId="0" fontId="12" fillId="5" borderId="1" xfId="5" applyFont="1" applyFill="1" applyBorder="1" applyAlignment="1" applyProtection="1">
      <alignment horizontal="left" vertical="center" wrapText="1"/>
      <protection locked="0"/>
    </xf>
    <xf numFmtId="0" fontId="29" fillId="5" borderId="1" xfId="4" applyFont="1" applyFill="1" applyBorder="1" applyAlignment="1" applyProtection="1">
      <alignment horizontal="center" vertical="center"/>
      <protection locked="0"/>
    </xf>
    <xf numFmtId="0" fontId="29" fillId="5" borderId="3" xfId="4" applyFont="1" applyFill="1" applyBorder="1" applyAlignment="1" applyProtection="1">
      <alignment horizontal="center" vertical="center"/>
      <protection locked="0"/>
    </xf>
    <xf numFmtId="0" fontId="29" fillId="5" borderId="38" xfId="4" applyFont="1" applyFill="1" applyBorder="1" applyAlignment="1" applyProtection="1">
      <alignment horizontal="center" vertical="center" wrapText="1"/>
      <protection locked="0"/>
    </xf>
    <xf numFmtId="0" fontId="29" fillId="5" borderId="73" xfId="4" applyFont="1" applyFill="1" applyBorder="1" applyAlignment="1" applyProtection="1">
      <alignment horizontal="center" vertical="center" wrapText="1"/>
      <protection locked="0"/>
    </xf>
    <xf numFmtId="0" fontId="29" fillId="6" borderId="11" xfId="4" applyFont="1" applyFill="1" applyBorder="1" applyAlignment="1">
      <alignment horizontal="center" vertical="center"/>
    </xf>
    <xf numFmtId="0" fontId="29" fillId="6" borderId="1" xfId="4" applyFont="1" applyFill="1" applyBorder="1" applyAlignment="1">
      <alignment horizontal="center" vertical="center"/>
    </xf>
    <xf numFmtId="0" fontId="29" fillId="6" borderId="38" xfId="4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3" xfId="2"/>
    <cellStyle name="Обычный 3 2" xfId="5"/>
    <cellStyle name="Обычный 4" xfId="3"/>
    <cellStyle name="Обычный 4 2" xfId="4"/>
  </cellStyles>
  <dxfs count="0"/>
  <tableStyles count="0" defaultTableStyle="TableStyleMedium9" defaultPivotStyle="PivotStyleLight16"/>
  <colors>
    <mruColors>
      <color rgb="FFCCECFF"/>
      <color rgb="FF66FF66"/>
      <color rgb="FFD4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BF30"/>
  <sheetViews>
    <sheetView showGridLines="0" workbookViewId="0">
      <selection activeCell="L18" sqref="L18"/>
    </sheetView>
  </sheetViews>
  <sheetFormatPr defaultColWidth="14.6640625" defaultRowHeight="13.5" customHeight="1"/>
  <cols>
    <col min="1" max="1" width="6.5" style="106" customWidth="1"/>
    <col min="2" max="3" width="3.33203125" style="106" customWidth="1"/>
    <col min="4" max="4" width="3.83203125" style="106" customWidth="1"/>
    <col min="5" max="53" width="3.33203125" style="106" customWidth="1"/>
    <col min="54" max="54" width="3" style="106" customWidth="1"/>
    <col min="55" max="16384" width="14.6640625" style="106"/>
  </cols>
  <sheetData>
    <row r="1" spans="1:58" ht="24.75" customHeight="1">
      <c r="AJ1" s="19"/>
      <c r="AK1" s="19"/>
      <c r="AL1" s="19"/>
      <c r="AM1" s="552" t="s">
        <v>151</v>
      </c>
      <c r="AN1" s="552"/>
      <c r="AO1" s="552"/>
      <c r="AP1" s="552"/>
      <c r="AQ1" s="552"/>
      <c r="AR1" s="552"/>
      <c r="AS1" s="552"/>
      <c r="AT1" s="552"/>
      <c r="AU1" s="552"/>
      <c r="AV1" s="552"/>
      <c r="AW1" s="552"/>
      <c r="AX1" s="552"/>
      <c r="AY1" s="552"/>
    </row>
    <row r="2" spans="1:58" ht="21.75" customHeight="1">
      <c r="A2" s="557"/>
      <c r="B2" s="557"/>
      <c r="C2" s="55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20"/>
      <c r="AK2" s="20"/>
      <c r="AL2" s="553" t="s">
        <v>152</v>
      </c>
      <c r="AM2" s="553"/>
      <c r="AN2" s="553"/>
      <c r="AO2" s="553"/>
      <c r="AP2" s="553"/>
      <c r="AQ2" s="553"/>
      <c r="AR2" s="553"/>
      <c r="AS2" s="553"/>
      <c r="AT2" s="553"/>
      <c r="AU2" s="553"/>
      <c r="AV2" s="553"/>
      <c r="AW2" s="553"/>
      <c r="AX2" s="553"/>
      <c r="AY2" s="108"/>
      <c r="AZ2" s="109"/>
      <c r="BA2" s="109"/>
      <c r="BB2" s="109"/>
      <c r="BC2" s="109"/>
      <c r="BD2" s="109"/>
      <c r="BE2" s="109"/>
      <c r="BF2" s="109"/>
    </row>
    <row r="3" spans="1:58" ht="21.75" customHeight="1">
      <c r="A3" s="110"/>
      <c r="B3" s="110"/>
      <c r="C3" s="110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20"/>
      <c r="AK3" s="20"/>
      <c r="AL3" s="553" t="s">
        <v>154</v>
      </c>
      <c r="AM3" s="553"/>
      <c r="AN3" s="553"/>
      <c r="AO3" s="553"/>
      <c r="AP3" s="553"/>
      <c r="AQ3" s="553"/>
      <c r="AR3" s="553"/>
      <c r="AS3" s="553"/>
      <c r="AT3" s="553"/>
      <c r="AU3" s="553"/>
      <c r="AV3" s="553"/>
      <c r="AW3" s="553"/>
      <c r="AX3" s="111"/>
      <c r="AY3" s="108"/>
      <c r="AZ3" s="109"/>
      <c r="BA3" s="109"/>
      <c r="BB3" s="109"/>
      <c r="BC3" s="109"/>
      <c r="BD3" s="109"/>
      <c r="BE3" s="109"/>
      <c r="BF3" s="109"/>
    </row>
    <row r="4" spans="1:58" ht="21.75" customHeight="1">
      <c r="A4" s="110"/>
      <c r="B4" s="110"/>
      <c r="C4" s="110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20"/>
      <c r="AK4" s="20"/>
      <c r="AL4" s="561" t="s">
        <v>333</v>
      </c>
      <c r="AM4" s="561"/>
      <c r="AN4" s="561"/>
      <c r="AO4" s="561"/>
      <c r="AP4" s="561"/>
      <c r="AQ4" s="561"/>
      <c r="AR4" s="561"/>
      <c r="AS4" s="561"/>
      <c r="AT4" s="561"/>
      <c r="AU4" s="561"/>
      <c r="AV4" s="561"/>
      <c r="AW4" s="561"/>
      <c r="AX4" s="111"/>
      <c r="AY4" s="108"/>
      <c r="AZ4" s="109"/>
      <c r="BA4" s="109"/>
      <c r="BB4" s="109"/>
      <c r="BC4" s="109"/>
      <c r="BD4" s="109"/>
      <c r="BE4" s="109"/>
      <c r="BF4" s="109"/>
    </row>
    <row r="5" spans="1:58" ht="10.5" hidden="1" customHeight="1">
      <c r="A5" s="558"/>
      <c r="B5" s="558"/>
      <c r="C5" s="558"/>
      <c r="D5" s="107"/>
      <c r="E5" s="107"/>
      <c r="F5" s="559" t="s">
        <v>115</v>
      </c>
      <c r="G5" s="559"/>
      <c r="H5" s="559"/>
      <c r="I5" s="559"/>
      <c r="J5" s="559"/>
      <c r="K5" s="559"/>
      <c r="L5" s="559"/>
      <c r="M5" s="559"/>
      <c r="N5" s="559"/>
      <c r="O5" s="559"/>
      <c r="P5" s="559"/>
      <c r="Q5" s="559"/>
      <c r="R5" s="559"/>
      <c r="S5" s="559"/>
      <c r="T5" s="559"/>
      <c r="U5" s="559"/>
      <c r="V5" s="559"/>
      <c r="W5" s="559"/>
      <c r="X5" s="559"/>
      <c r="Y5" s="559"/>
      <c r="Z5" s="559"/>
      <c r="AA5" s="559"/>
      <c r="AB5" s="559"/>
      <c r="AC5" s="559"/>
      <c r="AD5" s="559"/>
      <c r="AE5" s="559"/>
      <c r="AF5" s="559"/>
      <c r="AG5" s="559"/>
      <c r="AH5" s="559"/>
      <c r="AI5" s="559"/>
      <c r="AJ5" s="559"/>
      <c r="AK5" s="559"/>
      <c r="AL5" s="559"/>
      <c r="AM5" s="559"/>
      <c r="AN5" s="559"/>
      <c r="AO5" s="559"/>
      <c r="AP5" s="559"/>
      <c r="AQ5" s="559"/>
      <c r="AR5" s="559"/>
      <c r="AS5" s="559"/>
      <c r="AT5" s="559"/>
      <c r="AU5" s="559"/>
      <c r="AV5" s="559"/>
      <c r="AW5" s="559"/>
      <c r="AX5" s="559"/>
      <c r="AY5" s="559"/>
      <c r="AZ5" s="559"/>
      <c r="BA5" s="559"/>
      <c r="BB5" s="112"/>
    </row>
    <row r="6" spans="1:58" ht="40.5" customHeight="1">
      <c r="A6" s="558"/>
      <c r="B6" s="558"/>
      <c r="C6" s="558"/>
      <c r="D6" s="107"/>
      <c r="E6" s="107"/>
      <c r="F6" s="559"/>
      <c r="G6" s="559"/>
      <c r="H6" s="559"/>
      <c r="I6" s="559"/>
      <c r="J6" s="559"/>
      <c r="K6" s="559"/>
      <c r="L6" s="559"/>
      <c r="M6" s="559"/>
      <c r="N6" s="559"/>
      <c r="O6" s="559"/>
      <c r="P6" s="559"/>
      <c r="Q6" s="559"/>
      <c r="R6" s="559"/>
      <c r="S6" s="559"/>
      <c r="T6" s="559"/>
      <c r="U6" s="559"/>
      <c r="V6" s="559"/>
      <c r="W6" s="559"/>
      <c r="X6" s="559"/>
      <c r="Y6" s="559"/>
      <c r="Z6" s="559"/>
      <c r="AA6" s="559"/>
      <c r="AB6" s="559"/>
      <c r="AC6" s="559"/>
      <c r="AD6" s="559"/>
      <c r="AE6" s="559"/>
      <c r="AF6" s="559"/>
      <c r="AG6" s="559"/>
      <c r="AH6" s="559"/>
      <c r="AI6" s="559"/>
      <c r="AJ6" s="559"/>
      <c r="AK6" s="559"/>
      <c r="AL6" s="559"/>
      <c r="AM6" s="559"/>
      <c r="AN6" s="559"/>
      <c r="AO6" s="559"/>
      <c r="AP6" s="559"/>
      <c r="AQ6" s="559"/>
      <c r="AR6" s="559"/>
      <c r="AS6" s="559"/>
      <c r="AT6" s="559"/>
      <c r="AU6" s="559"/>
      <c r="AV6" s="559"/>
      <c r="AW6" s="559"/>
      <c r="AX6" s="559"/>
      <c r="AY6" s="559"/>
      <c r="AZ6" s="559"/>
      <c r="BA6" s="559"/>
      <c r="BB6" s="112"/>
    </row>
    <row r="7" spans="1:58" ht="11.25" customHeight="1">
      <c r="A7" s="558"/>
      <c r="B7" s="558"/>
      <c r="C7" s="558"/>
      <c r="D7" s="107"/>
      <c r="E7" s="107"/>
      <c r="F7" s="560" t="s">
        <v>116</v>
      </c>
      <c r="G7" s="560"/>
      <c r="H7" s="560"/>
      <c r="I7" s="560"/>
      <c r="J7" s="560"/>
      <c r="K7" s="560"/>
      <c r="L7" s="560"/>
      <c r="M7" s="560"/>
      <c r="N7" s="560"/>
      <c r="O7" s="560"/>
      <c r="P7" s="560"/>
      <c r="Q7" s="560"/>
      <c r="R7" s="560"/>
      <c r="S7" s="560"/>
      <c r="T7" s="560"/>
      <c r="U7" s="560"/>
      <c r="V7" s="560"/>
      <c r="W7" s="560"/>
      <c r="X7" s="560"/>
      <c r="Y7" s="560"/>
      <c r="Z7" s="560"/>
      <c r="AA7" s="560"/>
      <c r="AB7" s="560"/>
      <c r="AC7" s="560"/>
      <c r="AD7" s="560"/>
      <c r="AE7" s="560"/>
      <c r="AF7" s="560"/>
      <c r="AG7" s="560"/>
      <c r="AH7" s="560"/>
      <c r="AI7" s="560"/>
      <c r="AJ7" s="560"/>
      <c r="AK7" s="560"/>
      <c r="AL7" s="560"/>
      <c r="AM7" s="560"/>
      <c r="AN7" s="560"/>
      <c r="AO7" s="560"/>
      <c r="AP7" s="560"/>
      <c r="AQ7" s="560"/>
      <c r="AR7" s="560"/>
      <c r="AS7" s="560"/>
      <c r="AT7" s="560"/>
      <c r="AU7" s="560"/>
      <c r="AV7" s="560"/>
      <c r="AW7" s="560"/>
      <c r="AX7" s="560"/>
      <c r="AY7" s="560"/>
      <c r="AZ7" s="560"/>
      <c r="BA7" s="560"/>
      <c r="BB7" s="112"/>
    </row>
    <row r="8" spans="1:58" ht="11.25" customHeight="1">
      <c r="A8" s="558"/>
      <c r="B8" s="558"/>
      <c r="C8" s="558"/>
      <c r="D8" s="107"/>
      <c r="E8" s="107"/>
      <c r="F8" s="560"/>
      <c r="G8" s="560"/>
      <c r="H8" s="560"/>
      <c r="I8" s="560"/>
      <c r="J8" s="560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60"/>
      <c r="V8" s="560"/>
      <c r="W8" s="560"/>
      <c r="X8" s="560"/>
      <c r="Y8" s="560"/>
      <c r="Z8" s="560"/>
      <c r="AA8" s="560"/>
      <c r="AB8" s="560"/>
      <c r="AC8" s="560"/>
      <c r="AD8" s="560"/>
      <c r="AE8" s="560"/>
      <c r="AF8" s="560"/>
      <c r="AG8" s="560"/>
      <c r="AH8" s="560"/>
      <c r="AI8" s="560"/>
      <c r="AJ8" s="560"/>
      <c r="AK8" s="560"/>
      <c r="AL8" s="560"/>
      <c r="AM8" s="560"/>
      <c r="AN8" s="560"/>
      <c r="AO8" s="560"/>
      <c r="AP8" s="560"/>
      <c r="AQ8" s="560"/>
      <c r="AR8" s="560"/>
      <c r="AS8" s="560"/>
      <c r="AT8" s="560"/>
      <c r="AU8" s="560"/>
      <c r="AV8" s="560"/>
      <c r="AW8" s="560"/>
      <c r="AX8" s="560"/>
      <c r="AY8" s="560"/>
      <c r="AZ8" s="560"/>
      <c r="BA8" s="560"/>
      <c r="BB8" s="112"/>
    </row>
    <row r="9" spans="1:58" ht="12" customHeight="1">
      <c r="A9" s="558"/>
      <c r="B9" s="558"/>
      <c r="C9" s="558"/>
      <c r="D9" s="107"/>
      <c r="E9" s="107"/>
      <c r="F9" s="564" t="s">
        <v>153</v>
      </c>
      <c r="G9" s="565"/>
      <c r="H9" s="565"/>
      <c r="I9" s="565"/>
      <c r="J9" s="565"/>
      <c r="K9" s="565"/>
      <c r="L9" s="565"/>
      <c r="M9" s="565"/>
      <c r="N9" s="565"/>
      <c r="O9" s="565"/>
      <c r="P9" s="565"/>
      <c r="Q9" s="565"/>
      <c r="R9" s="565"/>
      <c r="S9" s="565"/>
      <c r="T9" s="565"/>
      <c r="U9" s="565"/>
      <c r="V9" s="565"/>
      <c r="W9" s="565"/>
      <c r="X9" s="565"/>
      <c r="Y9" s="565"/>
      <c r="Z9" s="565"/>
      <c r="AA9" s="565"/>
      <c r="AB9" s="565"/>
      <c r="AC9" s="565"/>
      <c r="AD9" s="565"/>
      <c r="AE9" s="565"/>
      <c r="AF9" s="565"/>
      <c r="AG9" s="565"/>
      <c r="AH9" s="565"/>
      <c r="AI9" s="565"/>
      <c r="AJ9" s="565"/>
      <c r="AK9" s="565"/>
      <c r="AL9" s="565"/>
      <c r="AM9" s="565"/>
      <c r="AN9" s="565"/>
      <c r="AO9" s="565"/>
      <c r="AP9" s="565"/>
      <c r="AQ9" s="565"/>
      <c r="AR9" s="565"/>
      <c r="AS9" s="565"/>
      <c r="AT9" s="565"/>
      <c r="AU9" s="565"/>
      <c r="AV9" s="565"/>
      <c r="AW9" s="565"/>
      <c r="AX9" s="565"/>
      <c r="AY9" s="565"/>
      <c r="AZ9" s="565"/>
      <c r="BA9" s="565"/>
      <c r="BB9" s="112"/>
    </row>
    <row r="10" spans="1:58" ht="12" customHeight="1">
      <c r="A10" s="107"/>
      <c r="B10" s="107"/>
      <c r="C10" s="107"/>
      <c r="D10" s="107"/>
      <c r="E10" s="107"/>
      <c r="F10" s="565"/>
      <c r="G10" s="566"/>
      <c r="H10" s="566"/>
      <c r="I10" s="566"/>
      <c r="J10" s="566"/>
      <c r="K10" s="566"/>
      <c r="L10" s="566"/>
      <c r="M10" s="566"/>
      <c r="N10" s="566"/>
      <c r="O10" s="566"/>
      <c r="P10" s="566"/>
      <c r="Q10" s="566"/>
      <c r="R10" s="566"/>
      <c r="S10" s="566"/>
      <c r="T10" s="566"/>
      <c r="U10" s="566"/>
      <c r="V10" s="566"/>
      <c r="W10" s="566"/>
      <c r="X10" s="566"/>
      <c r="Y10" s="566"/>
      <c r="Z10" s="566"/>
      <c r="AA10" s="566"/>
      <c r="AB10" s="566"/>
      <c r="AC10" s="566"/>
      <c r="AD10" s="566"/>
      <c r="AE10" s="566"/>
      <c r="AF10" s="566"/>
      <c r="AG10" s="566"/>
      <c r="AH10" s="566"/>
      <c r="AI10" s="566"/>
      <c r="AJ10" s="566"/>
      <c r="AK10" s="566"/>
      <c r="AL10" s="566"/>
      <c r="AM10" s="566"/>
      <c r="AN10" s="566"/>
      <c r="AO10" s="566"/>
      <c r="AP10" s="566"/>
      <c r="AQ10" s="566"/>
      <c r="AR10" s="566"/>
      <c r="AS10" s="566"/>
      <c r="AT10" s="566"/>
      <c r="AU10" s="566"/>
      <c r="AV10" s="566"/>
      <c r="AW10" s="566"/>
      <c r="AX10" s="566"/>
      <c r="AY10" s="566"/>
      <c r="AZ10" s="566"/>
      <c r="BA10" s="565"/>
      <c r="BB10" s="112"/>
    </row>
    <row r="11" spans="1:58" ht="12" customHeight="1">
      <c r="A11" s="107"/>
      <c r="B11" s="107"/>
      <c r="C11" s="107"/>
      <c r="D11" s="107"/>
      <c r="E11" s="107"/>
      <c r="F11" s="565"/>
      <c r="G11" s="566"/>
      <c r="H11" s="566"/>
      <c r="I11" s="566"/>
      <c r="J11" s="566"/>
      <c r="K11" s="566"/>
      <c r="L11" s="566"/>
      <c r="M11" s="566"/>
      <c r="N11" s="566"/>
      <c r="O11" s="566"/>
      <c r="P11" s="566"/>
      <c r="Q11" s="566"/>
      <c r="R11" s="566"/>
      <c r="S11" s="566"/>
      <c r="T11" s="566"/>
      <c r="U11" s="566"/>
      <c r="V11" s="566"/>
      <c r="W11" s="566"/>
      <c r="X11" s="566"/>
      <c r="Y11" s="566"/>
      <c r="Z11" s="566"/>
      <c r="AA11" s="566"/>
      <c r="AB11" s="566"/>
      <c r="AC11" s="566"/>
      <c r="AD11" s="566"/>
      <c r="AE11" s="566"/>
      <c r="AF11" s="566"/>
      <c r="AG11" s="566"/>
      <c r="AH11" s="566"/>
      <c r="AI11" s="566"/>
      <c r="AJ11" s="566"/>
      <c r="AK11" s="566"/>
      <c r="AL11" s="566"/>
      <c r="AM11" s="566"/>
      <c r="AN11" s="566"/>
      <c r="AO11" s="566"/>
      <c r="AP11" s="566"/>
      <c r="AQ11" s="566"/>
      <c r="AR11" s="566"/>
      <c r="AS11" s="566"/>
      <c r="AT11" s="566"/>
      <c r="AU11" s="566"/>
      <c r="AV11" s="566"/>
      <c r="AW11" s="566"/>
      <c r="AX11" s="566"/>
      <c r="AY11" s="566"/>
      <c r="AZ11" s="566"/>
      <c r="BA11" s="565"/>
      <c r="BB11" s="112"/>
    </row>
    <row r="12" spans="1:58" ht="15.75" customHeight="1">
      <c r="A12" s="107"/>
      <c r="B12" s="107"/>
      <c r="C12" s="107"/>
      <c r="D12" s="107"/>
      <c r="E12" s="107"/>
      <c r="F12" s="565"/>
      <c r="G12" s="565"/>
      <c r="H12" s="565"/>
      <c r="I12" s="565"/>
      <c r="J12" s="565"/>
      <c r="K12" s="565"/>
      <c r="L12" s="565"/>
      <c r="M12" s="565"/>
      <c r="N12" s="565"/>
      <c r="O12" s="565"/>
      <c r="P12" s="565"/>
      <c r="Q12" s="565"/>
      <c r="R12" s="565"/>
      <c r="S12" s="565"/>
      <c r="T12" s="565"/>
      <c r="U12" s="565"/>
      <c r="V12" s="565"/>
      <c r="W12" s="565"/>
      <c r="X12" s="565"/>
      <c r="Y12" s="565"/>
      <c r="Z12" s="565"/>
      <c r="AA12" s="565"/>
      <c r="AB12" s="565"/>
      <c r="AC12" s="565"/>
      <c r="AD12" s="565"/>
      <c r="AE12" s="565"/>
      <c r="AF12" s="565"/>
      <c r="AG12" s="565"/>
      <c r="AH12" s="565"/>
      <c r="AI12" s="565"/>
      <c r="AJ12" s="565"/>
      <c r="AK12" s="565"/>
      <c r="AL12" s="565"/>
      <c r="AM12" s="565"/>
      <c r="AN12" s="565"/>
      <c r="AO12" s="565"/>
      <c r="AP12" s="565"/>
      <c r="AQ12" s="565"/>
      <c r="AR12" s="565"/>
      <c r="AS12" s="565"/>
      <c r="AT12" s="565"/>
      <c r="AU12" s="565"/>
      <c r="AV12" s="565"/>
      <c r="AW12" s="565"/>
      <c r="AX12" s="565"/>
      <c r="AY12" s="565"/>
      <c r="AZ12" s="565"/>
      <c r="BA12" s="565"/>
      <c r="BB12" s="112"/>
    </row>
    <row r="13" spans="1:58" ht="13.5" customHeight="1">
      <c r="A13" s="107"/>
      <c r="B13" s="107"/>
      <c r="C13" s="107"/>
      <c r="D13" s="107"/>
      <c r="E13" s="107"/>
      <c r="F13" s="567" t="s">
        <v>117</v>
      </c>
      <c r="G13" s="567"/>
      <c r="H13" s="567"/>
      <c r="I13" s="567"/>
      <c r="J13" s="567"/>
      <c r="K13" s="567"/>
      <c r="L13" s="567"/>
      <c r="M13" s="567"/>
      <c r="N13" s="567"/>
      <c r="O13" s="567"/>
      <c r="P13" s="567"/>
      <c r="Q13" s="567"/>
      <c r="R13" s="567"/>
      <c r="S13" s="567"/>
      <c r="T13" s="567"/>
      <c r="U13" s="567"/>
      <c r="V13" s="567"/>
      <c r="W13" s="567"/>
      <c r="X13" s="567"/>
      <c r="Y13" s="567"/>
      <c r="Z13" s="567"/>
      <c r="AA13" s="567"/>
      <c r="AB13" s="567"/>
      <c r="AC13" s="567"/>
      <c r="AD13" s="567"/>
      <c r="AE13" s="567"/>
      <c r="AF13" s="567"/>
      <c r="AG13" s="567"/>
      <c r="AH13" s="567"/>
      <c r="AI13" s="567"/>
      <c r="AJ13" s="567"/>
      <c r="AK13" s="567"/>
      <c r="AL13" s="567"/>
      <c r="AM13" s="567"/>
      <c r="AN13" s="567"/>
      <c r="AO13" s="567"/>
      <c r="AP13" s="567"/>
      <c r="AQ13" s="567"/>
      <c r="AR13" s="567"/>
      <c r="AS13" s="567"/>
      <c r="AT13" s="567"/>
      <c r="AU13" s="567"/>
      <c r="AV13" s="567"/>
      <c r="AW13" s="567"/>
      <c r="AX13" s="567"/>
      <c r="AY13" s="567"/>
      <c r="AZ13" s="567"/>
      <c r="BA13" s="567"/>
      <c r="BB13" s="112"/>
    </row>
    <row r="14" spans="1:58" ht="13.5" customHeight="1">
      <c r="A14" s="107"/>
      <c r="B14" s="107"/>
      <c r="C14" s="107"/>
      <c r="D14" s="107"/>
      <c r="E14" s="107"/>
      <c r="F14" s="567"/>
      <c r="G14" s="567"/>
      <c r="H14" s="567"/>
      <c r="I14" s="567"/>
      <c r="J14" s="567"/>
      <c r="K14" s="567"/>
      <c r="L14" s="567"/>
      <c r="M14" s="567"/>
      <c r="N14" s="567"/>
      <c r="O14" s="567"/>
      <c r="P14" s="567"/>
      <c r="Q14" s="567"/>
      <c r="R14" s="567"/>
      <c r="S14" s="567"/>
      <c r="T14" s="567"/>
      <c r="U14" s="567"/>
      <c r="V14" s="567"/>
      <c r="W14" s="567"/>
      <c r="X14" s="567"/>
      <c r="Y14" s="567"/>
      <c r="Z14" s="567"/>
      <c r="AA14" s="567"/>
      <c r="AB14" s="567"/>
      <c r="AC14" s="567"/>
      <c r="AD14" s="567"/>
      <c r="AE14" s="567"/>
      <c r="AF14" s="567"/>
      <c r="AG14" s="567"/>
      <c r="AH14" s="567"/>
      <c r="AI14" s="567"/>
      <c r="AJ14" s="567"/>
      <c r="AK14" s="567"/>
      <c r="AL14" s="567"/>
      <c r="AM14" s="567"/>
      <c r="AN14" s="567"/>
      <c r="AO14" s="567"/>
      <c r="AP14" s="567"/>
      <c r="AQ14" s="567"/>
      <c r="AR14" s="567"/>
      <c r="AS14" s="567"/>
      <c r="AT14" s="567"/>
      <c r="AU14" s="567"/>
      <c r="AV14" s="567"/>
      <c r="AW14" s="567"/>
      <c r="AX14" s="567"/>
      <c r="AY14" s="567"/>
      <c r="AZ14" s="567"/>
      <c r="BA14" s="567"/>
      <c r="BB14" s="112"/>
    </row>
    <row r="15" spans="1:58" ht="9.75" customHeight="1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12"/>
      <c r="AS15" s="112"/>
      <c r="AT15" s="107"/>
      <c r="AU15" s="112"/>
      <c r="AV15" s="112"/>
      <c r="AW15" s="107"/>
      <c r="AX15" s="112"/>
      <c r="AY15" s="112"/>
      <c r="AZ15" s="107"/>
      <c r="BA15" s="112"/>
      <c r="BB15" s="112"/>
    </row>
    <row r="16" spans="1:58" ht="9.75" customHeight="1">
      <c r="A16" s="107"/>
      <c r="B16" s="107"/>
      <c r="C16" s="107"/>
      <c r="D16" s="107"/>
      <c r="E16" s="107"/>
      <c r="F16" s="568" t="s">
        <v>118</v>
      </c>
      <c r="G16" s="568"/>
      <c r="H16" s="568"/>
      <c r="I16" s="568"/>
      <c r="J16" s="568"/>
      <c r="K16" s="568"/>
      <c r="L16" s="568"/>
      <c r="M16" s="568"/>
      <c r="N16" s="568"/>
      <c r="O16" s="568"/>
      <c r="P16" s="568"/>
      <c r="Q16" s="568"/>
      <c r="R16" s="568"/>
      <c r="S16" s="568"/>
      <c r="T16" s="568"/>
      <c r="U16" s="568"/>
      <c r="V16" s="568"/>
      <c r="W16" s="568"/>
      <c r="X16" s="568"/>
      <c r="Y16" s="568"/>
      <c r="Z16" s="568"/>
      <c r="AA16" s="568"/>
      <c r="AB16" s="568"/>
      <c r="AC16" s="568"/>
      <c r="AD16" s="568"/>
      <c r="AE16" s="568"/>
      <c r="AF16" s="568"/>
      <c r="AG16" s="568"/>
      <c r="AH16" s="568"/>
      <c r="AI16" s="568"/>
      <c r="AJ16" s="568"/>
      <c r="AK16" s="568"/>
      <c r="AL16" s="568"/>
      <c r="AM16" s="568"/>
      <c r="AN16" s="568"/>
      <c r="AO16" s="568"/>
      <c r="AP16" s="568"/>
      <c r="AQ16" s="568"/>
      <c r="AR16" s="568"/>
      <c r="AS16" s="568"/>
      <c r="AT16" s="568"/>
      <c r="AU16" s="568"/>
      <c r="AV16" s="568"/>
      <c r="AW16" s="568"/>
      <c r="AX16" s="568"/>
      <c r="AY16" s="568"/>
      <c r="AZ16" s="568"/>
      <c r="BA16" s="568"/>
      <c r="BB16" s="112"/>
    </row>
    <row r="17" spans="1:54" ht="8.25" customHeight="1">
      <c r="A17" s="107"/>
      <c r="B17" s="107"/>
      <c r="C17" s="107"/>
      <c r="D17" s="107"/>
      <c r="E17" s="107"/>
      <c r="F17" s="568"/>
      <c r="G17" s="568"/>
      <c r="H17" s="568"/>
      <c r="I17" s="568"/>
      <c r="J17" s="568"/>
      <c r="K17" s="568"/>
      <c r="L17" s="568"/>
      <c r="M17" s="568"/>
      <c r="N17" s="568"/>
      <c r="O17" s="568"/>
      <c r="P17" s="568"/>
      <c r="Q17" s="568"/>
      <c r="R17" s="568"/>
      <c r="S17" s="568"/>
      <c r="T17" s="568"/>
      <c r="U17" s="568"/>
      <c r="V17" s="568"/>
      <c r="W17" s="568"/>
      <c r="X17" s="568"/>
      <c r="Y17" s="568"/>
      <c r="Z17" s="568"/>
      <c r="AA17" s="568"/>
      <c r="AB17" s="568"/>
      <c r="AC17" s="568"/>
      <c r="AD17" s="568"/>
      <c r="AE17" s="568"/>
      <c r="AF17" s="568"/>
      <c r="AG17" s="568"/>
      <c r="AH17" s="568"/>
      <c r="AI17" s="568"/>
      <c r="AJ17" s="568"/>
      <c r="AK17" s="568"/>
      <c r="AL17" s="568"/>
      <c r="AM17" s="568"/>
      <c r="AN17" s="568"/>
      <c r="AO17" s="568"/>
      <c r="AP17" s="568"/>
      <c r="AQ17" s="568"/>
      <c r="AR17" s="568"/>
      <c r="AS17" s="568"/>
      <c r="AT17" s="568"/>
      <c r="AU17" s="568"/>
      <c r="AV17" s="568"/>
      <c r="AW17" s="568"/>
      <c r="AX17" s="568"/>
      <c r="AY17" s="568"/>
      <c r="AZ17" s="568"/>
      <c r="BA17" s="568"/>
      <c r="BB17" s="112"/>
    </row>
    <row r="18" spans="1:54" ht="16.5" customHeight="1">
      <c r="A18" s="107"/>
      <c r="B18" s="107"/>
      <c r="C18" s="107"/>
      <c r="D18" s="107"/>
      <c r="E18" s="107"/>
      <c r="F18" s="569" t="s">
        <v>334</v>
      </c>
      <c r="G18" s="569"/>
      <c r="H18" s="569"/>
      <c r="I18" s="569"/>
      <c r="J18" s="569"/>
      <c r="K18" s="113"/>
      <c r="L18" s="115" t="s">
        <v>335</v>
      </c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2"/>
    </row>
    <row r="19" spans="1:54" ht="16.5" customHeight="1">
      <c r="A19" s="107"/>
      <c r="B19" s="107"/>
      <c r="C19" s="107"/>
      <c r="D19" s="107"/>
      <c r="E19" s="107"/>
      <c r="F19" s="556" t="s">
        <v>119</v>
      </c>
      <c r="G19" s="556"/>
      <c r="H19" s="556"/>
      <c r="I19" s="556"/>
      <c r="J19" s="556"/>
      <c r="K19" s="556"/>
      <c r="L19" s="556" t="s">
        <v>120</v>
      </c>
      <c r="M19" s="556"/>
      <c r="N19" s="556"/>
      <c r="O19" s="556"/>
      <c r="P19" s="556"/>
      <c r="Q19" s="556"/>
      <c r="R19" s="556"/>
      <c r="S19" s="556"/>
      <c r="T19" s="556"/>
      <c r="U19" s="556"/>
      <c r="V19" s="556"/>
      <c r="W19" s="556"/>
      <c r="X19" s="556"/>
      <c r="Y19" s="556"/>
      <c r="Z19" s="556"/>
      <c r="AA19" s="556"/>
      <c r="AB19" s="556"/>
      <c r="AC19" s="556"/>
      <c r="AD19" s="556"/>
      <c r="AE19" s="556"/>
      <c r="AF19" s="556"/>
      <c r="AG19" s="556"/>
      <c r="AH19" s="556"/>
      <c r="AI19" s="556"/>
      <c r="AJ19" s="556"/>
      <c r="AK19" s="556"/>
      <c r="AL19" s="556"/>
      <c r="AM19" s="556"/>
      <c r="AN19" s="556"/>
      <c r="AO19" s="556"/>
      <c r="AP19" s="556"/>
      <c r="AQ19" s="556"/>
      <c r="AR19" s="556"/>
      <c r="AS19" s="556"/>
      <c r="AT19" s="556"/>
      <c r="AU19" s="556"/>
      <c r="AV19" s="556"/>
      <c r="AW19" s="556"/>
      <c r="AX19" s="556"/>
      <c r="AY19" s="556"/>
      <c r="AZ19" s="556"/>
      <c r="BA19" s="112"/>
      <c r="BB19" s="112"/>
    </row>
    <row r="20" spans="1:54" ht="16.5" customHeight="1">
      <c r="A20" s="107"/>
      <c r="B20" s="107"/>
      <c r="C20" s="107"/>
      <c r="D20" s="107"/>
      <c r="E20" s="107"/>
      <c r="F20" s="554" t="s">
        <v>255</v>
      </c>
      <c r="G20" s="554"/>
      <c r="H20" s="554"/>
      <c r="I20" s="554"/>
      <c r="J20" s="554"/>
      <c r="K20" s="554"/>
      <c r="L20" s="554"/>
      <c r="M20" s="554"/>
      <c r="N20" s="554"/>
      <c r="O20" s="554"/>
      <c r="P20" s="554"/>
      <c r="Q20" s="554"/>
      <c r="R20" s="554"/>
      <c r="S20" s="554"/>
      <c r="T20" s="554"/>
      <c r="U20" s="554"/>
      <c r="V20" s="554"/>
      <c r="W20" s="554"/>
      <c r="X20" s="554"/>
      <c r="Y20" s="554"/>
      <c r="Z20" s="554"/>
      <c r="AA20" s="554"/>
      <c r="AB20" s="554"/>
      <c r="AC20" s="554"/>
      <c r="AD20" s="554"/>
      <c r="AE20" s="554"/>
      <c r="AF20" s="554"/>
      <c r="AG20" s="554"/>
      <c r="AH20" s="554"/>
      <c r="AI20" s="554"/>
      <c r="AJ20" s="554"/>
      <c r="AK20" s="554"/>
      <c r="AL20" s="554"/>
      <c r="AM20" s="554"/>
      <c r="AN20" s="554"/>
      <c r="AO20" s="554"/>
      <c r="AP20" s="554"/>
      <c r="AQ20" s="554"/>
      <c r="AR20" s="554"/>
      <c r="AS20" s="554"/>
      <c r="AT20" s="554"/>
      <c r="AU20" s="554"/>
      <c r="AV20" s="554"/>
      <c r="AW20" s="554"/>
      <c r="AX20" s="554"/>
      <c r="AY20" s="554"/>
      <c r="AZ20" s="554"/>
      <c r="BA20" s="554"/>
      <c r="BB20" s="112"/>
    </row>
    <row r="21" spans="1:54" ht="16.5" customHeight="1">
      <c r="A21" s="107"/>
      <c r="B21" s="107"/>
      <c r="C21" s="107"/>
      <c r="D21" s="107"/>
      <c r="E21" s="107"/>
      <c r="F21" s="554" t="s">
        <v>121</v>
      </c>
      <c r="G21" s="554"/>
      <c r="H21" s="554"/>
      <c r="I21" s="554"/>
      <c r="J21" s="554"/>
      <c r="K21" s="554"/>
      <c r="L21" s="555" t="s">
        <v>320</v>
      </c>
      <c r="M21" s="555"/>
      <c r="N21" s="555"/>
      <c r="O21" s="555"/>
      <c r="P21" s="555"/>
      <c r="Q21" s="555"/>
      <c r="R21" s="555"/>
      <c r="S21" s="555"/>
      <c r="T21" s="555"/>
      <c r="U21" s="555"/>
      <c r="V21" s="555"/>
      <c r="W21" s="555"/>
      <c r="X21" s="555"/>
      <c r="Y21" s="555"/>
      <c r="Z21" s="555"/>
      <c r="AA21" s="555"/>
      <c r="AB21" s="555"/>
      <c r="AC21" s="555"/>
      <c r="AD21" s="555"/>
      <c r="AE21" s="555"/>
      <c r="AF21" s="555"/>
      <c r="AG21" s="555"/>
      <c r="AH21" s="555"/>
      <c r="AI21" s="555"/>
      <c r="AJ21" s="555"/>
      <c r="AK21" s="555"/>
      <c r="AL21" s="555"/>
      <c r="AM21" s="555"/>
      <c r="AN21" s="555"/>
      <c r="AO21" s="555"/>
      <c r="AP21" s="555"/>
      <c r="AQ21" s="555"/>
      <c r="AR21" s="555"/>
      <c r="AS21" s="555"/>
      <c r="AT21" s="555"/>
      <c r="AU21" s="555"/>
      <c r="AV21" s="555"/>
      <c r="AW21" s="555"/>
      <c r="AX21" s="555"/>
      <c r="AY21" s="555"/>
      <c r="AZ21" s="555"/>
      <c r="BA21" s="555"/>
      <c r="BB21" s="112"/>
    </row>
    <row r="22" spans="1:54" ht="16.5" customHeight="1">
      <c r="A22" s="107"/>
      <c r="B22" s="107"/>
      <c r="C22" s="107"/>
      <c r="D22" s="107"/>
      <c r="E22" s="107"/>
      <c r="F22" s="554" t="s">
        <v>122</v>
      </c>
      <c r="G22" s="554"/>
      <c r="H22" s="554"/>
      <c r="I22" s="554"/>
      <c r="J22" s="554"/>
      <c r="K22" s="554"/>
      <c r="L22" s="570" t="s">
        <v>256</v>
      </c>
      <c r="M22" s="570"/>
      <c r="N22" s="570"/>
      <c r="O22" s="570"/>
      <c r="P22" s="570"/>
      <c r="Q22" s="570"/>
      <c r="R22" s="570"/>
      <c r="S22" s="570"/>
      <c r="T22" s="570"/>
      <c r="U22" s="570"/>
      <c r="V22" s="570"/>
      <c r="W22" s="570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12"/>
      <c r="AS22" s="112"/>
      <c r="AT22" s="107"/>
      <c r="AU22" s="112"/>
      <c r="AV22" s="112"/>
      <c r="AW22" s="107"/>
      <c r="AX22" s="112"/>
      <c r="AY22" s="112"/>
      <c r="AZ22" s="107"/>
      <c r="BA22" s="112"/>
      <c r="BB22" s="112"/>
    </row>
    <row r="23" spans="1:54" ht="16.5" customHeight="1">
      <c r="A23" s="107"/>
      <c r="B23" s="107"/>
      <c r="C23" s="107"/>
      <c r="D23" s="107"/>
      <c r="E23" s="107"/>
      <c r="F23" s="114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14"/>
      <c r="V23" s="114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14"/>
      <c r="AO23" s="107"/>
      <c r="AP23" s="107"/>
      <c r="AQ23" s="107"/>
      <c r="AR23" s="112"/>
      <c r="AS23" s="112"/>
      <c r="AT23" s="107"/>
      <c r="AU23" s="112"/>
      <c r="AV23" s="112"/>
      <c r="AW23" s="107"/>
      <c r="AX23" s="112"/>
      <c r="AY23" s="112"/>
      <c r="AZ23" s="107"/>
      <c r="BA23" s="112"/>
      <c r="BB23" s="112"/>
    </row>
    <row r="24" spans="1:54" ht="16.5" customHeight="1">
      <c r="A24" s="107"/>
      <c r="B24" s="107"/>
      <c r="C24" s="107"/>
      <c r="D24" s="107"/>
      <c r="E24" s="107"/>
      <c r="F24" s="554" t="s">
        <v>123</v>
      </c>
      <c r="G24" s="554"/>
      <c r="H24" s="554"/>
      <c r="I24" s="554"/>
      <c r="J24" s="554"/>
      <c r="K24" s="554"/>
      <c r="L24" s="554"/>
      <c r="M24" s="554"/>
      <c r="N24" s="554"/>
      <c r="O24" s="554"/>
      <c r="P24" s="554"/>
      <c r="Q24" s="554"/>
      <c r="R24" s="107"/>
      <c r="S24" s="571" t="s">
        <v>124</v>
      </c>
      <c r="T24" s="571"/>
      <c r="U24" s="571"/>
      <c r="V24" s="571"/>
      <c r="W24" s="571"/>
      <c r="X24" s="107"/>
      <c r="Y24" s="107"/>
      <c r="Z24" s="554" t="s">
        <v>337</v>
      </c>
      <c r="AA24" s="554"/>
      <c r="AB24" s="554"/>
      <c r="AC24" s="554"/>
      <c r="AD24" s="554"/>
      <c r="AE24" s="554"/>
      <c r="AF24" s="554"/>
      <c r="AG24" s="554"/>
      <c r="AH24" s="554"/>
      <c r="AI24" s="554"/>
      <c r="AJ24" s="554"/>
      <c r="AK24" s="554"/>
      <c r="AL24" s="554"/>
      <c r="AM24" s="554"/>
      <c r="AN24" s="554"/>
      <c r="AO24" s="554"/>
      <c r="AP24" s="554"/>
      <c r="AQ24" s="554"/>
      <c r="AR24" s="554"/>
      <c r="AS24" s="554"/>
      <c r="AT24" s="107"/>
      <c r="AU24" s="112"/>
      <c r="AV24" s="112"/>
      <c r="AW24" s="107"/>
      <c r="AX24" s="112"/>
      <c r="AY24" s="112"/>
      <c r="AZ24" s="107"/>
      <c r="BA24" s="112"/>
      <c r="BB24" s="112"/>
    </row>
    <row r="25" spans="1:54" ht="16.5" customHeight="1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12"/>
      <c r="AS25" s="112"/>
      <c r="AT25" s="107"/>
      <c r="AU25" s="112"/>
      <c r="AV25" s="112"/>
      <c r="AW25" s="107"/>
      <c r="AX25" s="112"/>
      <c r="AY25" s="112"/>
      <c r="AZ25" s="107"/>
      <c r="BA25" s="112"/>
      <c r="BB25" s="112"/>
    </row>
    <row r="26" spans="1:54" ht="16.5" customHeight="1">
      <c r="A26" s="107"/>
      <c r="B26" s="107"/>
      <c r="C26" s="107"/>
      <c r="D26" s="107"/>
      <c r="E26" s="107"/>
      <c r="F26" s="554" t="s">
        <v>125</v>
      </c>
      <c r="G26" s="554"/>
      <c r="H26" s="554"/>
      <c r="I26" s="554"/>
      <c r="J26" s="554"/>
      <c r="K26" s="554"/>
      <c r="L26" s="554"/>
      <c r="M26" s="554"/>
      <c r="N26" s="554"/>
      <c r="O26" s="554"/>
      <c r="P26" s="554"/>
      <c r="Q26" s="554"/>
      <c r="R26" s="554"/>
      <c r="S26" s="554"/>
      <c r="T26" s="554"/>
      <c r="U26" s="554"/>
      <c r="V26" s="554"/>
      <c r="W26" s="554"/>
      <c r="X26" s="554"/>
      <c r="Y26" s="554"/>
      <c r="Z26" s="562" t="s">
        <v>178</v>
      </c>
      <c r="AA26" s="555"/>
      <c r="AB26" s="555"/>
      <c r="AC26" s="555"/>
      <c r="AD26" s="555"/>
      <c r="AE26" s="555"/>
      <c r="AF26" s="555"/>
      <c r="AG26" s="555"/>
      <c r="AH26" s="555"/>
      <c r="AI26" s="555"/>
      <c r="AJ26" s="555"/>
      <c r="AK26" s="555"/>
      <c r="AL26" s="555"/>
      <c r="AM26" s="555"/>
      <c r="AN26" s="555"/>
      <c r="AO26" s="555"/>
      <c r="AP26" s="555"/>
      <c r="AQ26" s="555"/>
      <c r="AR26" s="555"/>
      <c r="AS26" s="555"/>
      <c r="AT26" s="555"/>
      <c r="AU26" s="555"/>
      <c r="AV26" s="555"/>
      <c r="AW26" s="555"/>
      <c r="AX26" s="555"/>
      <c r="AY26" s="555"/>
      <c r="AZ26" s="555"/>
      <c r="BA26" s="555"/>
      <c r="BB26" s="112"/>
    </row>
    <row r="27" spans="1:54" ht="16.5" customHeight="1">
      <c r="A27" s="107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556" t="s">
        <v>126</v>
      </c>
      <c r="AA27" s="556"/>
      <c r="AB27" s="556"/>
      <c r="AC27" s="556"/>
      <c r="AD27" s="556"/>
      <c r="AE27" s="556"/>
      <c r="AF27" s="556"/>
      <c r="AG27" s="556"/>
      <c r="AH27" s="556"/>
      <c r="AI27" s="556"/>
      <c r="AJ27" s="556"/>
      <c r="AK27" s="556"/>
      <c r="AL27" s="556"/>
      <c r="AM27" s="556"/>
      <c r="AN27" s="556"/>
      <c r="AO27" s="556"/>
      <c r="AP27" s="556"/>
      <c r="AQ27" s="556"/>
      <c r="AR27" s="556"/>
      <c r="AS27" s="556"/>
      <c r="AT27" s="556"/>
      <c r="AU27" s="556"/>
      <c r="AV27" s="556"/>
      <c r="AW27" s="556"/>
      <c r="AX27" s="556"/>
      <c r="AY27" s="556"/>
      <c r="AZ27" s="556"/>
      <c r="BA27" s="556"/>
      <c r="BB27" s="112"/>
    </row>
    <row r="28" spans="1:54" ht="16.5" customHeight="1">
      <c r="A28" s="107"/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12"/>
    </row>
    <row r="29" spans="1:54" ht="16.5" customHeight="1">
      <c r="A29" s="107"/>
      <c r="B29" s="107"/>
      <c r="C29" s="107"/>
      <c r="D29" s="107"/>
      <c r="E29" s="107"/>
      <c r="F29" s="563" t="s">
        <v>336</v>
      </c>
      <c r="G29" s="563"/>
      <c r="H29" s="563"/>
      <c r="I29" s="563"/>
      <c r="J29" s="563"/>
      <c r="K29" s="563"/>
      <c r="L29" s="563"/>
      <c r="M29" s="563"/>
      <c r="N29" s="563"/>
      <c r="O29" s="563"/>
      <c r="P29" s="563"/>
      <c r="Q29" s="563"/>
      <c r="R29" s="563"/>
      <c r="S29" s="563"/>
      <c r="T29" s="563"/>
      <c r="U29" s="563"/>
      <c r="V29" s="563"/>
      <c r="W29" s="563"/>
      <c r="X29" s="563"/>
      <c r="Y29" s="563"/>
      <c r="Z29" s="563"/>
      <c r="AA29" s="563"/>
      <c r="AB29" s="563"/>
      <c r="AC29" s="563"/>
      <c r="AD29" s="563"/>
      <c r="AE29" s="563"/>
      <c r="AF29" s="563"/>
      <c r="AG29" s="563"/>
      <c r="AH29" s="563"/>
      <c r="AI29" s="563"/>
      <c r="AJ29" s="563"/>
      <c r="AK29" s="107"/>
      <c r="AL29" s="107"/>
      <c r="AM29" s="107"/>
      <c r="AN29" s="107"/>
      <c r="AO29" s="107"/>
      <c r="AP29" s="107"/>
      <c r="AQ29" s="107"/>
      <c r="AR29" s="112"/>
      <c r="AS29" s="112"/>
      <c r="AT29" s="107"/>
      <c r="AU29" s="112"/>
      <c r="AV29" s="112"/>
      <c r="AW29" s="107"/>
      <c r="AX29" s="112"/>
      <c r="AY29" s="112"/>
      <c r="AZ29" s="107"/>
      <c r="BA29" s="112"/>
      <c r="BB29" s="112"/>
    </row>
    <row r="30" spans="1:54" ht="16.5" customHeight="1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12"/>
      <c r="AS30" s="112"/>
      <c r="AT30" s="107"/>
      <c r="AU30" s="112"/>
      <c r="AV30" s="112"/>
      <c r="AW30" s="107"/>
      <c r="AX30" s="112"/>
      <c r="AY30" s="112"/>
      <c r="AZ30" s="107"/>
      <c r="BA30" s="112"/>
      <c r="BB30" s="112"/>
    </row>
  </sheetData>
  <mergeCells count="28">
    <mergeCell ref="F26:Y26"/>
    <mergeCell ref="Z26:BA26"/>
    <mergeCell ref="Z27:BA27"/>
    <mergeCell ref="F29:AJ29"/>
    <mergeCell ref="A9:C9"/>
    <mergeCell ref="F9:BA12"/>
    <mergeCell ref="F13:BA14"/>
    <mergeCell ref="F16:BA17"/>
    <mergeCell ref="F18:J18"/>
    <mergeCell ref="F22:K22"/>
    <mergeCell ref="L22:W22"/>
    <mergeCell ref="F24:Q24"/>
    <mergeCell ref="S24:W24"/>
    <mergeCell ref="F20:BA20"/>
    <mergeCell ref="Z24:AS24"/>
    <mergeCell ref="A2:C2"/>
    <mergeCell ref="A5:C6"/>
    <mergeCell ref="F5:BA6"/>
    <mergeCell ref="A7:C8"/>
    <mergeCell ref="F7:BA8"/>
    <mergeCell ref="AL3:AW3"/>
    <mergeCell ref="AL4:AW4"/>
    <mergeCell ref="AM1:AY1"/>
    <mergeCell ref="AL2:AX2"/>
    <mergeCell ref="F21:K21"/>
    <mergeCell ref="L21:BA21"/>
    <mergeCell ref="F19:K19"/>
    <mergeCell ref="L19:AZ19"/>
  </mergeCells>
  <pageMargins left="0.19685039370078741" right="0.74803149606299213" top="0.98425196850393704" bottom="0.98425196850393704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BL49"/>
  <sheetViews>
    <sheetView showGridLines="0" topLeftCell="A5" workbookViewId="0">
      <selection activeCell="AH34" sqref="AH34"/>
    </sheetView>
  </sheetViews>
  <sheetFormatPr defaultColWidth="14.6640625" defaultRowHeight="13.5" customHeight="1"/>
  <cols>
    <col min="1" max="1" width="6.5" style="23" customWidth="1"/>
    <col min="2" max="64" width="3.33203125" style="23" customWidth="1"/>
    <col min="65" max="16384" width="14.6640625" style="23"/>
  </cols>
  <sheetData>
    <row r="1" spans="1:64" ht="17.25" customHeight="1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</row>
    <row r="2" spans="1:64" ht="19.5" customHeight="1">
      <c r="A2" s="118" t="s">
        <v>257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596" t="s">
        <v>353</v>
      </c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  <c r="Y2" s="596"/>
      <c r="Z2" s="596"/>
      <c r="AA2" s="596"/>
      <c r="AB2" s="596"/>
      <c r="AC2" s="596"/>
      <c r="AD2" s="596"/>
      <c r="AE2" s="596"/>
      <c r="AF2" s="596"/>
      <c r="AG2" s="596"/>
      <c r="AH2" s="596"/>
      <c r="AI2" s="596"/>
      <c r="AJ2" s="596"/>
      <c r="AK2" s="596"/>
      <c r="AL2" s="596"/>
      <c r="AM2" s="596"/>
      <c r="AN2" s="596"/>
      <c r="AO2" s="596"/>
      <c r="AP2" s="596"/>
      <c r="AQ2" s="596"/>
      <c r="AR2" s="596"/>
      <c r="AS2" s="596"/>
      <c r="AT2" s="596"/>
      <c r="AU2" s="596"/>
      <c r="AV2" s="596"/>
      <c r="AW2" s="596"/>
      <c r="AX2" s="596"/>
      <c r="AY2" s="596"/>
      <c r="AZ2" s="596"/>
      <c r="BA2" s="596"/>
      <c r="BB2" s="596"/>
      <c r="BC2" s="596"/>
      <c r="BD2" s="596"/>
    </row>
    <row r="3" spans="1:64" ht="11.25" customHeight="1">
      <c r="A3" s="585" t="s">
        <v>94</v>
      </c>
      <c r="B3" s="595" t="s">
        <v>95</v>
      </c>
      <c r="C3" s="595"/>
      <c r="D3" s="595"/>
      <c r="E3" s="595"/>
      <c r="F3" s="607" t="s">
        <v>209</v>
      </c>
      <c r="G3" s="595" t="s">
        <v>96</v>
      </c>
      <c r="H3" s="595"/>
      <c r="I3" s="595"/>
      <c r="J3" s="593" t="s">
        <v>210</v>
      </c>
      <c r="K3" s="595" t="s">
        <v>97</v>
      </c>
      <c r="L3" s="595"/>
      <c r="M3" s="595"/>
      <c r="N3" s="119"/>
      <c r="O3" s="595" t="s">
        <v>98</v>
      </c>
      <c r="P3" s="595"/>
      <c r="Q3" s="595"/>
      <c r="R3" s="595"/>
      <c r="S3" s="593" t="s">
        <v>212</v>
      </c>
      <c r="T3" s="595" t="s">
        <v>99</v>
      </c>
      <c r="U3" s="595"/>
      <c r="V3" s="595"/>
      <c r="W3" s="120"/>
      <c r="X3" s="121" t="s">
        <v>100</v>
      </c>
      <c r="Y3" s="122"/>
      <c r="Z3" s="123"/>
      <c r="AA3" s="593" t="s">
        <v>218</v>
      </c>
      <c r="AB3" s="595" t="s">
        <v>219</v>
      </c>
      <c r="AC3" s="595"/>
      <c r="AD3" s="595"/>
      <c r="AE3" s="595"/>
      <c r="AF3" s="593" t="s">
        <v>223</v>
      </c>
      <c r="AG3" s="595" t="s">
        <v>220</v>
      </c>
      <c r="AH3" s="595"/>
      <c r="AI3" s="595"/>
      <c r="AJ3" s="593" t="s">
        <v>224</v>
      </c>
      <c r="AK3" s="595" t="s">
        <v>101</v>
      </c>
      <c r="AL3" s="595"/>
      <c r="AM3" s="595"/>
      <c r="AN3" s="595"/>
      <c r="AO3" s="595" t="s">
        <v>102</v>
      </c>
      <c r="AP3" s="595"/>
      <c r="AQ3" s="595"/>
      <c r="AR3" s="595"/>
      <c r="AS3" s="593" t="s">
        <v>225</v>
      </c>
      <c r="AT3" s="595" t="s">
        <v>103</v>
      </c>
      <c r="AU3" s="595"/>
      <c r="AV3" s="595"/>
      <c r="AW3" s="593" t="s">
        <v>226</v>
      </c>
      <c r="AX3" s="595" t="s">
        <v>104</v>
      </c>
      <c r="AY3" s="595"/>
      <c r="AZ3" s="595"/>
      <c r="BA3" s="595"/>
    </row>
    <row r="4" spans="1:64" ht="60.75" customHeight="1">
      <c r="A4" s="585"/>
      <c r="B4" s="124" t="s">
        <v>139</v>
      </c>
      <c r="C4" s="124" t="s">
        <v>138</v>
      </c>
      <c r="D4" s="124" t="s">
        <v>186</v>
      </c>
      <c r="E4" s="124" t="s">
        <v>188</v>
      </c>
      <c r="F4" s="608"/>
      <c r="G4" s="124" t="s">
        <v>180</v>
      </c>
      <c r="H4" s="124" t="s">
        <v>181</v>
      </c>
      <c r="I4" s="124" t="s">
        <v>182</v>
      </c>
      <c r="J4" s="594"/>
      <c r="K4" s="124" t="s">
        <v>211</v>
      </c>
      <c r="L4" s="124" t="s">
        <v>189</v>
      </c>
      <c r="M4" s="124" t="s">
        <v>190</v>
      </c>
      <c r="N4" s="125" t="s">
        <v>191</v>
      </c>
      <c r="O4" s="125" t="s">
        <v>139</v>
      </c>
      <c r="P4" s="125" t="s">
        <v>138</v>
      </c>
      <c r="Q4" s="125" t="s">
        <v>186</v>
      </c>
      <c r="R4" s="125" t="s">
        <v>188</v>
      </c>
      <c r="S4" s="594"/>
      <c r="T4" s="125" t="s">
        <v>213</v>
      </c>
      <c r="U4" s="125" t="s">
        <v>221</v>
      </c>
      <c r="V4" s="125" t="s">
        <v>222</v>
      </c>
      <c r="W4" s="126" t="s">
        <v>214</v>
      </c>
      <c r="X4" s="126" t="s">
        <v>215</v>
      </c>
      <c r="Y4" s="125" t="s">
        <v>216</v>
      </c>
      <c r="Z4" s="125" t="s">
        <v>217</v>
      </c>
      <c r="AA4" s="594"/>
      <c r="AB4" s="125" t="s">
        <v>215</v>
      </c>
      <c r="AC4" s="125" t="s">
        <v>216</v>
      </c>
      <c r="AD4" s="125" t="s">
        <v>192</v>
      </c>
      <c r="AE4" s="125" t="s">
        <v>193</v>
      </c>
      <c r="AF4" s="594"/>
      <c r="AG4" s="125" t="s">
        <v>180</v>
      </c>
      <c r="AH4" s="125" t="s">
        <v>181</v>
      </c>
      <c r="AI4" s="125" t="s">
        <v>182</v>
      </c>
      <c r="AJ4" s="594"/>
      <c r="AK4" s="125" t="s">
        <v>183</v>
      </c>
      <c r="AL4" s="125" t="s">
        <v>184</v>
      </c>
      <c r="AM4" s="125" t="s">
        <v>185</v>
      </c>
      <c r="AN4" s="125" t="s">
        <v>187</v>
      </c>
      <c r="AO4" s="125" t="s">
        <v>139</v>
      </c>
      <c r="AP4" s="125" t="s">
        <v>138</v>
      </c>
      <c r="AQ4" s="125" t="s">
        <v>186</v>
      </c>
      <c r="AR4" s="125" t="s">
        <v>188</v>
      </c>
      <c r="AS4" s="594"/>
      <c r="AT4" s="125" t="s">
        <v>180</v>
      </c>
      <c r="AU4" s="125" t="s">
        <v>181</v>
      </c>
      <c r="AV4" s="125" t="s">
        <v>182</v>
      </c>
      <c r="AW4" s="594"/>
      <c r="AX4" s="125" t="s">
        <v>211</v>
      </c>
      <c r="AY4" s="125" t="s">
        <v>189</v>
      </c>
      <c r="AZ4" s="125" t="s">
        <v>190</v>
      </c>
      <c r="BA4" s="127" t="s">
        <v>193</v>
      </c>
    </row>
    <row r="5" spans="1:64" ht="16.5" customHeight="1">
      <c r="A5" s="585"/>
      <c r="B5" s="128" t="s">
        <v>1</v>
      </c>
      <c r="C5" s="128" t="s">
        <v>2</v>
      </c>
      <c r="D5" s="128" t="s">
        <v>3</v>
      </c>
      <c r="E5" s="128" t="s">
        <v>5</v>
      </c>
      <c r="F5" s="128" t="s">
        <v>6</v>
      </c>
      <c r="G5" s="128" t="s">
        <v>7</v>
      </c>
      <c r="H5" s="128" t="s">
        <v>9</v>
      </c>
      <c r="I5" s="128" t="s">
        <v>10</v>
      </c>
      <c r="J5" s="128" t="s">
        <v>11</v>
      </c>
      <c r="K5" s="128" t="s">
        <v>12</v>
      </c>
      <c r="L5" s="128" t="s">
        <v>13</v>
      </c>
      <c r="M5" s="128" t="s">
        <v>14</v>
      </c>
      <c r="N5" s="128" t="s">
        <v>23</v>
      </c>
      <c r="O5" s="128" t="s">
        <v>25</v>
      </c>
      <c r="P5" s="128" t="s">
        <v>27</v>
      </c>
      <c r="Q5" s="128" t="s">
        <v>29</v>
      </c>
      <c r="R5" s="128" t="s">
        <v>31</v>
      </c>
      <c r="S5" s="128" t="s">
        <v>33</v>
      </c>
      <c r="T5" s="128" t="s">
        <v>35</v>
      </c>
      <c r="U5" s="128" t="s">
        <v>37</v>
      </c>
      <c r="V5" s="128" t="s">
        <v>38</v>
      </c>
      <c r="W5" s="128" t="s">
        <v>39</v>
      </c>
      <c r="X5" s="128" t="s">
        <v>41</v>
      </c>
      <c r="Y5" s="128" t="s">
        <v>43</v>
      </c>
      <c r="Z5" s="128" t="s">
        <v>44</v>
      </c>
      <c r="AA5" s="128" t="s">
        <v>45</v>
      </c>
      <c r="AB5" s="128" t="s">
        <v>46</v>
      </c>
      <c r="AC5" s="128" t="s">
        <v>47</v>
      </c>
      <c r="AD5" s="128" t="s">
        <v>48</v>
      </c>
      <c r="AE5" s="128" t="s">
        <v>49</v>
      </c>
      <c r="AF5" s="128" t="s">
        <v>50</v>
      </c>
      <c r="AG5" s="128" t="s">
        <v>51</v>
      </c>
      <c r="AH5" s="128" t="s">
        <v>52</v>
      </c>
      <c r="AI5" s="128" t="s">
        <v>53</v>
      </c>
      <c r="AJ5" s="128" t="s">
        <v>54</v>
      </c>
      <c r="AK5" s="128" t="s">
        <v>55</v>
      </c>
      <c r="AL5" s="128" t="s">
        <v>56</v>
      </c>
      <c r="AM5" s="128" t="s">
        <v>57</v>
      </c>
      <c r="AN5" s="128" t="s">
        <v>58</v>
      </c>
      <c r="AO5" s="128" t="s">
        <v>59</v>
      </c>
      <c r="AP5" s="128" t="s">
        <v>60</v>
      </c>
      <c r="AQ5" s="128" t="s">
        <v>61</v>
      </c>
      <c r="AR5" s="128" t="s">
        <v>62</v>
      </c>
      <c r="AS5" s="128" t="s">
        <v>63</v>
      </c>
      <c r="AT5" s="128" t="s">
        <v>81</v>
      </c>
      <c r="AU5" s="128" t="s">
        <v>82</v>
      </c>
      <c r="AV5" s="128" t="s">
        <v>83</v>
      </c>
      <c r="AW5" s="128" t="s">
        <v>84</v>
      </c>
      <c r="AX5" s="128" t="s">
        <v>85</v>
      </c>
      <c r="AY5" s="128" t="s">
        <v>86</v>
      </c>
      <c r="AZ5" s="128" t="s">
        <v>87</v>
      </c>
      <c r="BA5" s="129" t="s">
        <v>88</v>
      </c>
    </row>
    <row r="6" spans="1:64" ht="9.9499999999999993" customHeight="1">
      <c r="A6" s="609" t="s">
        <v>105</v>
      </c>
      <c r="B6" s="585"/>
      <c r="C6" s="585"/>
      <c r="D6" s="585"/>
      <c r="E6" s="585"/>
      <c r="F6" s="585"/>
      <c r="G6" s="585"/>
      <c r="H6" s="585"/>
      <c r="I6" s="585"/>
      <c r="J6" s="585"/>
      <c r="K6" s="585"/>
      <c r="L6" s="585"/>
      <c r="M6" s="585"/>
      <c r="N6" s="585"/>
      <c r="O6" s="585"/>
      <c r="P6" s="585"/>
      <c r="Q6" s="585"/>
      <c r="R6" s="585"/>
      <c r="S6" s="585" t="s">
        <v>106</v>
      </c>
      <c r="T6" s="585" t="s">
        <v>106</v>
      </c>
      <c r="U6" s="585"/>
      <c r="V6" s="585"/>
      <c r="W6" s="585"/>
      <c r="X6" s="585"/>
      <c r="Y6" s="585"/>
      <c r="Z6" s="585"/>
      <c r="AA6" s="585"/>
      <c r="AB6" s="585"/>
      <c r="AC6" s="585"/>
      <c r="AD6" s="585"/>
      <c r="AE6" s="585"/>
      <c r="AF6" s="585"/>
      <c r="AG6" s="585"/>
      <c r="AH6" s="585"/>
      <c r="AI6" s="585"/>
      <c r="AJ6" s="585"/>
      <c r="AK6" s="585"/>
      <c r="AL6" s="585"/>
      <c r="AM6" s="585"/>
      <c r="AN6" s="585"/>
      <c r="AO6" s="585"/>
      <c r="AP6" s="585"/>
      <c r="AQ6" s="585"/>
      <c r="AR6" s="572"/>
      <c r="AS6" s="585"/>
      <c r="AT6" s="585"/>
      <c r="AU6" s="585"/>
      <c r="AV6" s="585"/>
      <c r="AW6" s="585"/>
      <c r="AX6" s="585"/>
      <c r="AY6" s="585"/>
      <c r="AZ6" s="585"/>
      <c r="BA6" s="585"/>
      <c r="BB6" s="130"/>
      <c r="BC6" s="117"/>
    </row>
    <row r="7" spans="1:64" ht="9.9499999999999993" customHeight="1">
      <c r="A7" s="609"/>
      <c r="B7" s="585"/>
      <c r="C7" s="585"/>
      <c r="D7" s="585"/>
      <c r="E7" s="585"/>
      <c r="F7" s="585"/>
      <c r="G7" s="585"/>
      <c r="H7" s="585"/>
      <c r="I7" s="585"/>
      <c r="J7" s="585"/>
      <c r="K7" s="585"/>
      <c r="L7" s="585"/>
      <c r="M7" s="585"/>
      <c r="N7" s="585"/>
      <c r="O7" s="585"/>
      <c r="P7" s="585"/>
      <c r="Q7" s="585"/>
      <c r="R7" s="585"/>
      <c r="S7" s="585"/>
      <c r="T7" s="585"/>
      <c r="U7" s="585"/>
      <c r="V7" s="585"/>
      <c r="W7" s="585"/>
      <c r="X7" s="585"/>
      <c r="Y7" s="585"/>
      <c r="Z7" s="585"/>
      <c r="AA7" s="585"/>
      <c r="AB7" s="585"/>
      <c r="AC7" s="585"/>
      <c r="AD7" s="585"/>
      <c r="AE7" s="585"/>
      <c r="AF7" s="585"/>
      <c r="AG7" s="585"/>
      <c r="AH7" s="585"/>
      <c r="AI7" s="585"/>
      <c r="AJ7" s="585"/>
      <c r="AK7" s="585"/>
      <c r="AL7" s="585"/>
      <c r="AM7" s="585"/>
      <c r="AN7" s="585"/>
      <c r="AO7" s="585"/>
      <c r="AP7" s="585"/>
      <c r="AQ7" s="585"/>
      <c r="AR7" s="573"/>
      <c r="AS7" s="585"/>
      <c r="AT7" s="585"/>
      <c r="AU7" s="585"/>
      <c r="AV7" s="585"/>
      <c r="AW7" s="585"/>
      <c r="AX7" s="585"/>
      <c r="AY7" s="585"/>
      <c r="AZ7" s="585"/>
      <c r="BA7" s="585"/>
      <c r="BB7" s="130"/>
      <c r="BC7" s="117"/>
    </row>
    <row r="8" spans="1:64" ht="9.9499999999999993" customHeight="1">
      <c r="A8" s="609"/>
      <c r="B8" s="585"/>
      <c r="C8" s="585"/>
      <c r="D8" s="585"/>
      <c r="E8" s="585"/>
      <c r="F8" s="585"/>
      <c r="G8" s="585"/>
      <c r="H8" s="585"/>
      <c r="I8" s="585"/>
      <c r="J8" s="585"/>
      <c r="K8" s="585"/>
      <c r="L8" s="585"/>
      <c r="M8" s="585"/>
      <c r="N8" s="585"/>
      <c r="O8" s="585"/>
      <c r="P8" s="585"/>
      <c r="Q8" s="585"/>
      <c r="R8" s="585"/>
      <c r="S8" s="585"/>
      <c r="T8" s="585"/>
      <c r="U8" s="585"/>
      <c r="V8" s="585"/>
      <c r="W8" s="585"/>
      <c r="X8" s="585"/>
      <c r="Y8" s="585"/>
      <c r="Z8" s="585"/>
      <c r="AA8" s="585"/>
      <c r="AB8" s="585"/>
      <c r="AC8" s="585"/>
      <c r="AD8" s="585"/>
      <c r="AE8" s="585"/>
      <c r="AF8" s="585"/>
      <c r="AG8" s="585"/>
      <c r="AH8" s="585"/>
      <c r="AI8" s="585"/>
      <c r="AJ8" s="585"/>
      <c r="AK8" s="585"/>
      <c r="AL8" s="585"/>
      <c r="AM8" s="585"/>
      <c r="AN8" s="585"/>
      <c r="AO8" s="585"/>
      <c r="AP8" s="585"/>
      <c r="AQ8" s="585"/>
      <c r="AR8" s="574"/>
      <c r="AS8" s="585"/>
      <c r="AT8" s="585"/>
      <c r="AU8" s="585"/>
      <c r="AV8" s="585"/>
      <c r="AW8" s="585"/>
      <c r="AX8" s="585"/>
      <c r="AY8" s="585"/>
      <c r="AZ8" s="585"/>
      <c r="BA8" s="585"/>
      <c r="BB8" s="130"/>
      <c r="BC8" s="117"/>
    </row>
    <row r="9" spans="1:64" ht="9.9499999999999993" customHeight="1">
      <c r="A9" s="609"/>
      <c r="B9" s="585"/>
      <c r="C9" s="585"/>
      <c r="D9" s="585"/>
      <c r="E9" s="585"/>
      <c r="F9" s="585"/>
      <c r="G9" s="585"/>
      <c r="H9" s="585"/>
      <c r="I9" s="585"/>
      <c r="J9" s="585"/>
      <c r="K9" s="585"/>
      <c r="L9" s="585"/>
      <c r="M9" s="585"/>
      <c r="N9" s="585"/>
      <c r="O9" s="585"/>
      <c r="P9" s="585"/>
      <c r="Q9" s="585"/>
      <c r="R9" s="585"/>
      <c r="S9" s="585"/>
      <c r="T9" s="585"/>
      <c r="U9" s="585"/>
      <c r="V9" s="585"/>
      <c r="W9" s="585"/>
      <c r="X9" s="585"/>
      <c r="Y9" s="585"/>
      <c r="Z9" s="585"/>
      <c r="AA9" s="585"/>
      <c r="AB9" s="585"/>
      <c r="AC9" s="585"/>
      <c r="AD9" s="585"/>
      <c r="AE9" s="585"/>
      <c r="AF9" s="585"/>
      <c r="AG9" s="585"/>
      <c r="AH9" s="585"/>
      <c r="AI9" s="585"/>
      <c r="AJ9" s="585"/>
      <c r="AK9" s="585"/>
      <c r="AL9" s="585"/>
      <c r="AM9" s="585"/>
      <c r="AN9" s="585"/>
      <c r="AO9" s="585"/>
      <c r="AP9" s="585"/>
      <c r="AQ9" s="585"/>
      <c r="AR9" s="131" t="s">
        <v>146</v>
      </c>
      <c r="AS9" s="585"/>
      <c r="AT9" s="585"/>
      <c r="AU9" s="585"/>
      <c r="AV9" s="585"/>
      <c r="AW9" s="585"/>
      <c r="AX9" s="585"/>
      <c r="AY9" s="585"/>
      <c r="AZ9" s="585"/>
      <c r="BA9" s="585"/>
      <c r="BB9" s="130"/>
      <c r="BC9" s="117"/>
    </row>
    <row r="10" spans="1:64" ht="9.9499999999999993" customHeight="1">
      <c r="A10" s="609"/>
      <c r="B10" s="585"/>
      <c r="C10" s="585"/>
      <c r="D10" s="585"/>
      <c r="E10" s="585"/>
      <c r="F10" s="585"/>
      <c r="G10" s="585"/>
      <c r="H10" s="585"/>
      <c r="I10" s="585"/>
      <c r="J10" s="585"/>
      <c r="K10" s="585"/>
      <c r="L10" s="585"/>
      <c r="M10" s="585"/>
      <c r="N10" s="585"/>
      <c r="O10" s="585"/>
      <c r="P10" s="585"/>
      <c r="Q10" s="585"/>
      <c r="R10" s="585"/>
      <c r="S10" s="585"/>
      <c r="T10" s="585"/>
      <c r="U10" s="585"/>
      <c r="V10" s="585"/>
      <c r="W10" s="585"/>
      <c r="X10" s="585"/>
      <c r="Y10" s="585"/>
      <c r="Z10" s="585"/>
      <c r="AA10" s="585"/>
      <c r="AB10" s="585"/>
      <c r="AC10" s="585"/>
      <c r="AD10" s="585"/>
      <c r="AE10" s="585"/>
      <c r="AF10" s="585"/>
      <c r="AG10" s="585"/>
      <c r="AH10" s="585"/>
      <c r="AI10" s="585"/>
      <c r="AJ10" s="585"/>
      <c r="AK10" s="585"/>
      <c r="AL10" s="585"/>
      <c r="AM10" s="585"/>
      <c r="AN10" s="585"/>
      <c r="AO10" s="585"/>
      <c r="AP10" s="585"/>
      <c r="AQ10" s="585"/>
      <c r="AR10" s="131" t="s">
        <v>146</v>
      </c>
      <c r="AS10" s="585"/>
      <c r="AT10" s="585"/>
      <c r="AU10" s="585"/>
      <c r="AV10" s="585"/>
      <c r="AW10" s="585"/>
      <c r="AX10" s="585"/>
      <c r="AY10" s="585"/>
      <c r="AZ10" s="585"/>
      <c r="BA10" s="585"/>
      <c r="BB10" s="130"/>
      <c r="BC10" s="117"/>
    </row>
    <row r="11" spans="1:64" ht="9.9499999999999993" customHeight="1">
      <c r="A11" s="609"/>
      <c r="B11" s="585"/>
      <c r="C11" s="585"/>
      <c r="D11" s="585"/>
      <c r="E11" s="585"/>
      <c r="F11" s="585"/>
      <c r="G11" s="585"/>
      <c r="H11" s="585"/>
      <c r="I11" s="585"/>
      <c r="J11" s="585"/>
      <c r="K11" s="585"/>
      <c r="L11" s="585"/>
      <c r="M11" s="585"/>
      <c r="N11" s="585"/>
      <c r="O11" s="585"/>
      <c r="P11" s="585"/>
      <c r="Q11" s="585"/>
      <c r="R11" s="585"/>
      <c r="S11" s="585"/>
      <c r="T11" s="585"/>
      <c r="U11" s="585"/>
      <c r="V11" s="585"/>
      <c r="W11" s="585"/>
      <c r="X11" s="585"/>
      <c r="Y11" s="585"/>
      <c r="Z11" s="585"/>
      <c r="AA11" s="585"/>
      <c r="AB11" s="585"/>
      <c r="AC11" s="585"/>
      <c r="AD11" s="585"/>
      <c r="AE11" s="585"/>
      <c r="AF11" s="585"/>
      <c r="AG11" s="585"/>
      <c r="AH11" s="585"/>
      <c r="AI11" s="585"/>
      <c r="AJ11" s="585"/>
      <c r="AK11" s="585"/>
      <c r="AL11" s="585"/>
      <c r="AM11" s="585"/>
      <c r="AN11" s="585"/>
      <c r="AO11" s="585"/>
      <c r="AP11" s="585"/>
      <c r="AQ11" s="585"/>
      <c r="AR11" s="131" t="s">
        <v>146</v>
      </c>
      <c r="AS11" s="585"/>
      <c r="AT11" s="585"/>
      <c r="AU11" s="585"/>
      <c r="AV11" s="585"/>
      <c r="AW11" s="585"/>
      <c r="AX11" s="585"/>
      <c r="AY11" s="585"/>
      <c r="AZ11" s="585"/>
      <c r="BA11" s="585"/>
    </row>
    <row r="12" spans="1:64" ht="9.9499999999999993" customHeight="1">
      <c r="A12" s="128"/>
      <c r="B12" s="610"/>
      <c r="C12" s="610"/>
      <c r="D12" s="610"/>
      <c r="E12" s="610"/>
      <c r="F12" s="610"/>
      <c r="G12" s="610"/>
      <c r="H12" s="610"/>
      <c r="I12" s="610"/>
      <c r="J12" s="610"/>
      <c r="K12" s="610"/>
      <c r="L12" s="610"/>
      <c r="M12" s="610"/>
      <c r="N12" s="610"/>
      <c r="O12" s="610"/>
      <c r="P12" s="610"/>
      <c r="Q12" s="610"/>
      <c r="R12" s="610"/>
      <c r="S12" s="610"/>
      <c r="T12" s="610"/>
      <c r="U12" s="610"/>
      <c r="V12" s="610"/>
      <c r="W12" s="610"/>
      <c r="X12" s="610"/>
      <c r="Y12" s="610"/>
      <c r="Z12" s="610"/>
      <c r="AA12" s="610"/>
      <c r="AB12" s="610"/>
      <c r="AC12" s="610"/>
      <c r="AD12" s="610"/>
      <c r="AE12" s="610"/>
      <c r="AF12" s="610"/>
      <c r="AG12" s="610"/>
      <c r="AH12" s="610"/>
      <c r="AI12" s="610"/>
      <c r="AJ12" s="610"/>
      <c r="AK12" s="610"/>
      <c r="AL12" s="610"/>
      <c r="AM12" s="610"/>
      <c r="AN12" s="610"/>
      <c r="AO12" s="610"/>
      <c r="AP12" s="610"/>
      <c r="AQ12" s="610"/>
      <c r="AR12" s="610"/>
      <c r="AS12" s="610"/>
      <c r="AT12" s="610"/>
      <c r="AU12" s="610"/>
      <c r="AV12" s="610"/>
      <c r="AW12" s="610"/>
      <c r="AX12" s="610"/>
      <c r="AY12" s="610"/>
      <c r="AZ12" s="610"/>
      <c r="BA12" s="610"/>
    </row>
    <row r="13" spans="1:64" ht="9.9499999999999993" customHeight="1">
      <c r="A13" s="609" t="s">
        <v>107</v>
      </c>
      <c r="B13" s="575"/>
      <c r="C13" s="583"/>
      <c r="D13" s="583"/>
      <c r="E13" s="583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75"/>
      <c r="S13" s="585" t="s">
        <v>106</v>
      </c>
      <c r="T13" s="585" t="s">
        <v>106</v>
      </c>
      <c r="U13" s="583"/>
      <c r="V13" s="583"/>
      <c r="W13" s="583"/>
      <c r="X13" s="583"/>
      <c r="Y13" s="583"/>
      <c r="Z13" s="583"/>
      <c r="AA13" s="583"/>
      <c r="AB13" s="583"/>
      <c r="AC13" s="583"/>
      <c r="AD13" s="583"/>
      <c r="AE13" s="583"/>
      <c r="AF13" s="583"/>
      <c r="AG13" s="583"/>
      <c r="AH13" s="583"/>
      <c r="AI13" s="583"/>
      <c r="AJ13" s="583"/>
      <c r="AK13" s="583"/>
      <c r="AL13" s="583"/>
      <c r="AM13" s="583"/>
      <c r="AN13" s="583"/>
      <c r="AO13" s="583"/>
      <c r="AP13" s="583"/>
      <c r="AQ13" s="423"/>
      <c r="AR13" s="424" t="s">
        <v>146</v>
      </c>
      <c r="AS13" s="585" t="s">
        <v>106</v>
      </c>
      <c r="AT13" s="585" t="s">
        <v>106</v>
      </c>
      <c r="AU13" s="585" t="s">
        <v>106</v>
      </c>
      <c r="AV13" s="585" t="s">
        <v>106</v>
      </c>
      <c r="AW13" s="585" t="s">
        <v>106</v>
      </c>
      <c r="AX13" s="585" t="s">
        <v>106</v>
      </c>
      <c r="AY13" s="585" t="s">
        <v>106</v>
      </c>
      <c r="AZ13" s="585" t="s">
        <v>106</v>
      </c>
      <c r="BA13" s="585" t="s">
        <v>106</v>
      </c>
      <c r="BB13" s="130"/>
      <c r="BC13" s="117"/>
      <c r="BD13" s="130"/>
      <c r="BE13" s="130"/>
      <c r="BF13" s="117"/>
      <c r="BG13" s="130"/>
      <c r="BH13" s="130"/>
      <c r="BI13" s="117"/>
      <c r="BJ13" s="130"/>
      <c r="BK13" s="130"/>
      <c r="BL13" s="117"/>
    </row>
    <row r="14" spans="1:64" ht="9.9499999999999993" customHeight="1">
      <c r="A14" s="609"/>
      <c r="B14" s="576"/>
      <c r="C14" s="583"/>
      <c r="D14" s="583"/>
      <c r="E14" s="583"/>
      <c r="F14" s="583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76"/>
      <c r="S14" s="585"/>
      <c r="T14" s="585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3"/>
      <c r="AI14" s="583"/>
      <c r="AJ14" s="583"/>
      <c r="AK14" s="583"/>
      <c r="AL14" s="583"/>
      <c r="AM14" s="583"/>
      <c r="AN14" s="583"/>
      <c r="AO14" s="583"/>
      <c r="AP14" s="583"/>
      <c r="AQ14" s="423"/>
      <c r="AR14" s="424" t="s">
        <v>146</v>
      </c>
      <c r="AS14" s="585"/>
      <c r="AT14" s="585"/>
      <c r="AU14" s="585"/>
      <c r="AV14" s="585"/>
      <c r="AW14" s="585"/>
      <c r="AX14" s="585"/>
      <c r="AY14" s="585"/>
      <c r="AZ14" s="585"/>
      <c r="BA14" s="585"/>
      <c r="BB14" s="130"/>
      <c r="BC14" s="117"/>
      <c r="BD14" s="130"/>
      <c r="BE14" s="130"/>
      <c r="BF14" s="117"/>
      <c r="BG14" s="130"/>
      <c r="BH14" s="130"/>
      <c r="BI14" s="117"/>
      <c r="BJ14" s="130"/>
      <c r="BK14" s="130"/>
      <c r="BL14" s="117"/>
    </row>
    <row r="15" spans="1:64" ht="9.9499999999999993" customHeight="1">
      <c r="A15" s="609"/>
      <c r="B15" s="576"/>
      <c r="C15" s="583"/>
      <c r="D15" s="583"/>
      <c r="E15" s="583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76"/>
      <c r="S15" s="585"/>
      <c r="T15" s="585"/>
      <c r="U15" s="583"/>
      <c r="V15" s="583"/>
      <c r="W15" s="583"/>
      <c r="X15" s="583"/>
      <c r="Y15" s="583"/>
      <c r="Z15" s="583"/>
      <c r="AA15" s="583"/>
      <c r="AB15" s="583"/>
      <c r="AC15" s="583"/>
      <c r="AD15" s="583"/>
      <c r="AE15" s="583"/>
      <c r="AF15" s="583"/>
      <c r="AG15" s="583"/>
      <c r="AH15" s="583"/>
      <c r="AI15" s="583"/>
      <c r="AJ15" s="583"/>
      <c r="AK15" s="583"/>
      <c r="AL15" s="583"/>
      <c r="AM15" s="583"/>
      <c r="AN15" s="583"/>
      <c r="AO15" s="583"/>
      <c r="AP15" s="583"/>
      <c r="AQ15" s="423"/>
      <c r="AR15" s="131" t="s">
        <v>146</v>
      </c>
      <c r="AS15" s="585"/>
      <c r="AT15" s="585"/>
      <c r="AU15" s="585"/>
      <c r="AV15" s="585"/>
      <c r="AW15" s="585"/>
      <c r="AX15" s="585"/>
      <c r="AY15" s="585"/>
      <c r="AZ15" s="585"/>
      <c r="BA15" s="585"/>
      <c r="BB15" s="130"/>
      <c r="BC15" s="117"/>
      <c r="BD15" s="130"/>
      <c r="BE15" s="130"/>
      <c r="BF15" s="117"/>
      <c r="BG15" s="130"/>
      <c r="BH15" s="130"/>
      <c r="BI15" s="117"/>
      <c r="BJ15" s="130"/>
      <c r="BK15" s="130"/>
      <c r="BL15" s="117"/>
    </row>
    <row r="16" spans="1:64" ht="9.9499999999999993" customHeight="1">
      <c r="A16" s="609"/>
      <c r="B16" s="576"/>
      <c r="C16" s="583"/>
      <c r="D16" s="583"/>
      <c r="E16" s="583"/>
      <c r="F16" s="583"/>
      <c r="G16" s="583"/>
      <c r="H16" s="583"/>
      <c r="I16" s="583"/>
      <c r="J16" s="583"/>
      <c r="K16" s="583"/>
      <c r="L16" s="583"/>
      <c r="M16" s="583"/>
      <c r="N16" s="583"/>
      <c r="O16" s="583"/>
      <c r="P16" s="583"/>
      <c r="Q16" s="583"/>
      <c r="R16" s="576"/>
      <c r="S16" s="585"/>
      <c r="T16" s="585"/>
      <c r="U16" s="583"/>
      <c r="V16" s="583"/>
      <c r="W16" s="583"/>
      <c r="X16" s="583"/>
      <c r="Y16" s="583"/>
      <c r="Z16" s="583"/>
      <c r="AA16" s="583"/>
      <c r="AB16" s="583"/>
      <c r="AC16" s="583"/>
      <c r="AD16" s="583"/>
      <c r="AE16" s="583"/>
      <c r="AF16" s="583"/>
      <c r="AG16" s="583"/>
      <c r="AH16" s="583"/>
      <c r="AI16" s="583"/>
      <c r="AJ16" s="583"/>
      <c r="AK16" s="583"/>
      <c r="AL16" s="583"/>
      <c r="AM16" s="583"/>
      <c r="AN16" s="583"/>
      <c r="AO16" s="583"/>
      <c r="AP16" s="583"/>
      <c r="AQ16" s="423"/>
      <c r="AR16" s="131" t="s">
        <v>146</v>
      </c>
      <c r="AS16" s="585"/>
      <c r="AT16" s="585"/>
      <c r="AU16" s="585"/>
      <c r="AV16" s="585"/>
      <c r="AW16" s="585"/>
      <c r="AX16" s="585"/>
      <c r="AY16" s="585"/>
      <c r="AZ16" s="585"/>
      <c r="BA16" s="585"/>
      <c r="BB16" s="130"/>
      <c r="BC16" s="117"/>
      <c r="BD16" s="130"/>
      <c r="BE16" s="130"/>
      <c r="BF16" s="117"/>
      <c r="BG16" s="130"/>
      <c r="BH16" s="130"/>
      <c r="BI16" s="117"/>
      <c r="BJ16" s="130"/>
      <c r="BK16" s="130"/>
      <c r="BL16" s="117"/>
    </row>
    <row r="17" spans="1:64" ht="9.9499999999999993" customHeight="1">
      <c r="A17" s="609"/>
      <c r="B17" s="576"/>
      <c r="C17" s="583"/>
      <c r="D17" s="583"/>
      <c r="E17" s="583"/>
      <c r="F17" s="583"/>
      <c r="G17" s="583"/>
      <c r="H17" s="583"/>
      <c r="I17" s="583"/>
      <c r="J17" s="583"/>
      <c r="K17" s="583"/>
      <c r="L17" s="583"/>
      <c r="M17" s="583"/>
      <c r="N17" s="583"/>
      <c r="O17" s="583"/>
      <c r="P17" s="583"/>
      <c r="Q17" s="583"/>
      <c r="R17" s="577"/>
      <c r="S17" s="585"/>
      <c r="T17" s="585"/>
      <c r="U17" s="583"/>
      <c r="V17" s="583"/>
      <c r="W17" s="583"/>
      <c r="X17" s="583"/>
      <c r="Y17" s="583"/>
      <c r="Z17" s="583"/>
      <c r="AA17" s="583"/>
      <c r="AB17" s="583"/>
      <c r="AC17" s="583"/>
      <c r="AD17" s="583"/>
      <c r="AE17" s="583"/>
      <c r="AF17" s="583"/>
      <c r="AG17" s="583"/>
      <c r="AH17" s="583"/>
      <c r="AI17" s="583"/>
      <c r="AJ17" s="583"/>
      <c r="AK17" s="583"/>
      <c r="AL17" s="583"/>
      <c r="AM17" s="583"/>
      <c r="AN17" s="583"/>
      <c r="AO17" s="583"/>
      <c r="AP17" s="583"/>
      <c r="AQ17" s="423"/>
      <c r="AR17" s="131" t="s">
        <v>146</v>
      </c>
      <c r="AS17" s="585"/>
      <c r="AT17" s="585"/>
      <c r="AU17" s="585"/>
      <c r="AV17" s="585"/>
      <c r="AW17" s="585"/>
      <c r="AX17" s="585"/>
      <c r="AY17" s="585"/>
      <c r="AZ17" s="585"/>
      <c r="BA17" s="585"/>
      <c r="BB17" s="130"/>
      <c r="BC17" s="117"/>
      <c r="BD17" s="130"/>
      <c r="BE17" s="130"/>
      <c r="BF17" s="117"/>
      <c r="BG17" s="130"/>
      <c r="BH17" s="130"/>
      <c r="BI17" s="117"/>
      <c r="BJ17" s="130"/>
      <c r="BK17" s="130"/>
      <c r="BL17" s="117"/>
    </row>
    <row r="18" spans="1:64" ht="9.9499999999999993" customHeight="1">
      <c r="A18" s="609"/>
      <c r="B18" s="577"/>
      <c r="C18" s="584"/>
      <c r="D18" s="584"/>
      <c r="E18" s="584"/>
      <c r="F18" s="584"/>
      <c r="G18" s="584"/>
      <c r="H18" s="584"/>
      <c r="I18" s="584"/>
      <c r="J18" s="584"/>
      <c r="K18" s="584"/>
      <c r="L18" s="584"/>
      <c r="M18" s="584"/>
      <c r="N18" s="584"/>
      <c r="O18" s="584"/>
      <c r="P18" s="584"/>
      <c r="Q18" s="584"/>
      <c r="R18" s="131" t="s">
        <v>146</v>
      </c>
      <c r="S18" s="585"/>
      <c r="T18" s="585"/>
      <c r="U18" s="584"/>
      <c r="V18" s="584"/>
      <c r="W18" s="584"/>
      <c r="X18" s="584"/>
      <c r="Y18" s="584"/>
      <c r="Z18" s="584"/>
      <c r="AA18" s="584"/>
      <c r="AB18" s="584"/>
      <c r="AC18" s="584"/>
      <c r="AD18" s="584"/>
      <c r="AE18" s="584"/>
      <c r="AF18" s="584"/>
      <c r="AG18" s="584"/>
      <c r="AH18" s="584"/>
      <c r="AI18" s="584"/>
      <c r="AJ18" s="584"/>
      <c r="AK18" s="584"/>
      <c r="AL18" s="584"/>
      <c r="AM18" s="584"/>
      <c r="AN18" s="584"/>
      <c r="AO18" s="584"/>
      <c r="AP18" s="584"/>
      <c r="AQ18" s="424" t="s">
        <v>146</v>
      </c>
      <c r="AR18" s="131" t="s">
        <v>146</v>
      </c>
      <c r="AS18" s="585"/>
      <c r="AT18" s="585"/>
      <c r="AU18" s="585"/>
      <c r="AV18" s="585"/>
      <c r="AW18" s="585"/>
      <c r="AX18" s="585"/>
      <c r="AY18" s="585"/>
      <c r="AZ18" s="585"/>
      <c r="BA18" s="585"/>
      <c r="BB18" s="130"/>
      <c r="BC18" s="117"/>
      <c r="BD18" s="130"/>
      <c r="BE18" s="130"/>
      <c r="BF18" s="117"/>
      <c r="BG18" s="130"/>
      <c r="BH18" s="130"/>
      <c r="BI18" s="117"/>
      <c r="BJ18" s="130"/>
      <c r="BK18" s="130"/>
      <c r="BL18" s="117"/>
    </row>
    <row r="19" spans="1:64" ht="9.9499999999999993" customHeight="1">
      <c r="A19" s="128"/>
      <c r="B19" s="610"/>
      <c r="C19" s="610"/>
      <c r="D19" s="610"/>
      <c r="E19" s="610"/>
      <c r="F19" s="610"/>
      <c r="G19" s="610"/>
      <c r="H19" s="610"/>
      <c r="I19" s="610"/>
      <c r="J19" s="610"/>
      <c r="K19" s="610"/>
      <c r="L19" s="610"/>
      <c r="M19" s="610"/>
      <c r="N19" s="610"/>
      <c r="O19" s="610"/>
      <c r="P19" s="610"/>
      <c r="Q19" s="610"/>
      <c r="R19" s="610"/>
      <c r="S19" s="610"/>
      <c r="T19" s="610"/>
      <c r="U19" s="610"/>
      <c r="V19" s="610"/>
      <c r="W19" s="610"/>
      <c r="X19" s="610"/>
      <c r="Y19" s="610"/>
      <c r="Z19" s="610"/>
      <c r="AA19" s="610"/>
      <c r="AB19" s="610"/>
      <c r="AC19" s="610"/>
      <c r="AD19" s="610"/>
      <c r="AE19" s="610"/>
      <c r="AF19" s="610"/>
      <c r="AG19" s="610"/>
      <c r="AH19" s="610"/>
      <c r="AI19" s="610"/>
      <c r="AJ19" s="610"/>
      <c r="AK19" s="610"/>
      <c r="AL19" s="610"/>
      <c r="AM19" s="610"/>
      <c r="AN19" s="610"/>
      <c r="AO19" s="610"/>
      <c r="AP19" s="610"/>
      <c r="AQ19" s="610"/>
      <c r="AR19" s="610"/>
      <c r="AS19" s="610"/>
      <c r="AT19" s="610"/>
      <c r="AU19" s="610"/>
      <c r="AV19" s="610"/>
      <c r="AW19" s="610"/>
      <c r="AX19" s="610"/>
      <c r="AY19" s="610"/>
      <c r="AZ19" s="610"/>
      <c r="BA19" s="610"/>
      <c r="BB19" s="130"/>
      <c r="BC19" s="117"/>
      <c r="BD19" s="130"/>
      <c r="BE19" s="130"/>
      <c r="BF19" s="117"/>
      <c r="BG19" s="130"/>
      <c r="BH19" s="130"/>
      <c r="BI19" s="117"/>
      <c r="BJ19" s="130"/>
      <c r="BK19" s="130"/>
      <c r="BL19" s="117"/>
    </row>
    <row r="20" spans="1:64" ht="9.9499999999999993" customHeight="1">
      <c r="A20" s="609" t="s">
        <v>108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O20" s="585"/>
      <c r="P20" s="585"/>
      <c r="Q20" s="585"/>
      <c r="R20" s="235"/>
      <c r="S20" s="585" t="s">
        <v>106</v>
      </c>
      <c r="T20" s="585" t="s">
        <v>106</v>
      </c>
      <c r="U20" s="585"/>
      <c r="V20" s="585"/>
      <c r="W20" s="585"/>
      <c r="X20" s="585"/>
      <c r="Y20" s="585"/>
      <c r="Z20" s="585"/>
      <c r="AA20" s="585"/>
      <c r="AB20" s="585"/>
      <c r="AC20" s="572"/>
      <c r="AD20" s="572"/>
      <c r="AE20" s="585"/>
      <c r="AF20" s="539"/>
      <c r="AG20" s="585" t="s">
        <v>92</v>
      </c>
      <c r="AH20" s="585" t="s">
        <v>92</v>
      </c>
      <c r="AI20" s="585" t="s">
        <v>92</v>
      </c>
      <c r="AJ20" s="585" t="s">
        <v>92</v>
      </c>
      <c r="AK20" s="585" t="s">
        <v>92</v>
      </c>
      <c r="AL20" s="585" t="s">
        <v>92</v>
      </c>
      <c r="AM20" s="585" t="s">
        <v>92</v>
      </c>
      <c r="AN20" s="585" t="s">
        <v>92</v>
      </c>
      <c r="AO20" s="585" t="s">
        <v>92</v>
      </c>
      <c r="AP20" s="585" t="s">
        <v>92</v>
      </c>
      <c r="AQ20" s="585" t="s">
        <v>92</v>
      </c>
      <c r="AR20" s="585" t="s">
        <v>92</v>
      </c>
      <c r="AS20" s="572" t="s">
        <v>92</v>
      </c>
      <c r="AT20" s="585" t="s">
        <v>106</v>
      </c>
      <c r="AU20" s="585" t="s">
        <v>106</v>
      </c>
      <c r="AV20" s="585" t="s">
        <v>106</v>
      </c>
      <c r="AW20" s="585" t="s">
        <v>106</v>
      </c>
      <c r="AX20" s="585" t="s">
        <v>106</v>
      </c>
      <c r="AY20" s="585" t="s">
        <v>106</v>
      </c>
      <c r="AZ20" s="585" t="s">
        <v>106</v>
      </c>
      <c r="BA20" s="585" t="s">
        <v>106</v>
      </c>
      <c r="BB20" s="130"/>
      <c r="BC20" s="117"/>
      <c r="BD20" s="130"/>
      <c r="BE20" s="130"/>
      <c r="BF20" s="117"/>
      <c r="BG20" s="130"/>
      <c r="BH20" s="130"/>
      <c r="BI20" s="117"/>
      <c r="BJ20" s="130"/>
      <c r="BK20" s="130"/>
      <c r="BL20" s="117"/>
    </row>
    <row r="21" spans="1:64" ht="9.9499999999999993" customHeight="1">
      <c r="A21" s="609"/>
      <c r="B21" s="585"/>
      <c r="C21" s="585"/>
      <c r="D21" s="585"/>
      <c r="E21" s="585"/>
      <c r="F21" s="585"/>
      <c r="G21" s="585"/>
      <c r="H21" s="585"/>
      <c r="I21" s="585"/>
      <c r="J21" s="585"/>
      <c r="K21" s="585"/>
      <c r="L21" s="585"/>
      <c r="M21" s="585"/>
      <c r="N21" s="585"/>
      <c r="O21" s="585"/>
      <c r="P21" s="585"/>
      <c r="Q21" s="585"/>
      <c r="R21" s="236"/>
      <c r="S21" s="585"/>
      <c r="T21" s="585"/>
      <c r="U21" s="585"/>
      <c r="V21" s="585"/>
      <c r="W21" s="585"/>
      <c r="X21" s="585"/>
      <c r="Y21" s="585"/>
      <c r="Z21" s="585"/>
      <c r="AA21" s="585"/>
      <c r="AB21" s="585"/>
      <c r="AC21" s="573"/>
      <c r="AD21" s="573"/>
      <c r="AE21" s="585"/>
      <c r="AF21" s="539" t="s">
        <v>146</v>
      </c>
      <c r="AG21" s="585"/>
      <c r="AH21" s="585"/>
      <c r="AI21" s="585"/>
      <c r="AJ21" s="585"/>
      <c r="AK21" s="585"/>
      <c r="AL21" s="585"/>
      <c r="AM21" s="585"/>
      <c r="AN21" s="585"/>
      <c r="AO21" s="585"/>
      <c r="AP21" s="585"/>
      <c r="AQ21" s="585"/>
      <c r="AR21" s="585"/>
      <c r="AS21" s="573"/>
      <c r="AT21" s="585"/>
      <c r="AU21" s="585"/>
      <c r="AV21" s="585"/>
      <c r="AW21" s="585"/>
      <c r="AX21" s="585"/>
      <c r="AY21" s="585"/>
      <c r="AZ21" s="585"/>
      <c r="BA21" s="585"/>
      <c r="BB21" s="130"/>
      <c r="BC21" s="117"/>
      <c r="BD21" s="130"/>
      <c r="BE21" s="130"/>
      <c r="BF21" s="117"/>
      <c r="BG21" s="130"/>
      <c r="BH21" s="130"/>
      <c r="BI21" s="117"/>
      <c r="BJ21" s="130"/>
      <c r="BK21" s="130"/>
      <c r="BL21" s="117"/>
    </row>
    <row r="22" spans="1:64" ht="9.9499999999999993" customHeight="1">
      <c r="A22" s="609"/>
      <c r="B22" s="585"/>
      <c r="C22" s="585"/>
      <c r="D22" s="585"/>
      <c r="E22" s="585"/>
      <c r="F22" s="585"/>
      <c r="G22" s="585"/>
      <c r="H22" s="585"/>
      <c r="I22" s="585"/>
      <c r="J22" s="585"/>
      <c r="K22" s="585"/>
      <c r="L22" s="585"/>
      <c r="M22" s="585"/>
      <c r="N22" s="585"/>
      <c r="O22" s="585"/>
      <c r="P22" s="585"/>
      <c r="Q22" s="585"/>
      <c r="R22" s="237"/>
      <c r="S22" s="585"/>
      <c r="T22" s="585"/>
      <c r="U22" s="585"/>
      <c r="V22" s="585"/>
      <c r="W22" s="585"/>
      <c r="X22" s="585"/>
      <c r="Y22" s="585"/>
      <c r="Z22" s="585"/>
      <c r="AA22" s="585"/>
      <c r="AB22" s="585"/>
      <c r="AC22" s="573"/>
      <c r="AD22" s="573"/>
      <c r="AE22" s="585"/>
      <c r="AF22" s="539" t="s">
        <v>146</v>
      </c>
      <c r="AG22" s="585"/>
      <c r="AH22" s="585"/>
      <c r="AI22" s="585"/>
      <c r="AJ22" s="585"/>
      <c r="AK22" s="585"/>
      <c r="AL22" s="585"/>
      <c r="AM22" s="585"/>
      <c r="AN22" s="585"/>
      <c r="AO22" s="585"/>
      <c r="AP22" s="585"/>
      <c r="AQ22" s="585"/>
      <c r="AR22" s="585"/>
      <c r="AS22" s="573"/>
      <c r="AT22" s="585"/>
      <c r="AU22" s="585"/>
      <c r="AV22" s="585"/>
      <c r="AW22" s="585"/>
      <c r="AX22" s="585"/>
      <c r="AY22" s="585"/>
      <c r="AZ22" s="585"/>
      <c r="BA22" s="585"/>
      <c r="BB22" s="130"/>
      <c r="BC22" s="117"/>
      <c r="BD22" s="130"/>
      <c r="BE22" s="130"/>
      <c r="BF22" s="117"/>
      <c r="BG22" s="130"/>
      <c r="BH22" s="130"/>
      <c r="BI22" s="117"/>
      <c r="BJ22" s="130"/>
      <c r="BK22" s="130"/>
      <c r="BL22" s="117"/>
    </row>
    <row r="23" spans="1:64" ht="9.9499999999999993" customHeight="1">
      <c r="A23" s="609"/>
      <c r="B23" s="585"/>
      <c r="C23" s="585"/>
      <c r="D23" s="585"/>
      <c r="E23" s="585"/>
      <c r="F23" s="585"/>
      <c r="G23" s="585"/>
      <c r="H23" s="585"/>
      <c r="I23" s="585"/>
      <c r="J23" s="585"/>
      <c r="K23" s="585"/>
      <c r="L23" s="585"/>
      <c r="M23" s="585"/>
      <c r="N23" s="585"/>
      <c r="O23" s="585"/>
      <c r="P23" s="585"/>
      <c r="Q23" s="585"/>
      <c r="R23" s="131"/>
      <c r="S23" s="585"/>
      <c r="T23" s="585"/>
      <c r="U23" s="585"/>
      <c r="V23" s="585"/>
      <c r="W23" s="585"/>
      <c r="X23" s="585"/>
      <c r="Y23" s="585"/>
      <c r="Z23" s="585"/>
      <c r="AA23" s="585"/>
      <c r="AB23" s="585"/>
      <c r="AC23" s="573"/>
      <c r="AD23" s="573"/>
      <c r="AE23" s="585"/>
      <c r="AF23" s="539" t="s">
        <v>146</v>
      </c>
      <c r="AG23" s="585"/>
      <c r="AH23" s="585"/>
      <c r="AI23" s="585"/>
      <c r="AJ23" s="585"/>
      <c r="AK23" s="585"/>
      <c r="AL23" s="585"/>
      <c r="AM23" s="585"/>
      <c r="AN23" s="585"/>
      <c r="AO23" s="585"/>
      <c r="AP23" s="585"/>
      <c r="AQ23" s="585"/>
      <c r="AR23" s="585"/>
      <c r="AS23" s="574"/>
      <c r="AT23" s="585"/>
      <c r="AU23" s="585"/>
      <c r="AV23" s="585"/>
      <c r="AW23" s="585"/>
      <c r="AX23" s="585"/>
      <c r="AY23" s="585"/>
      <c r="AZ23" s="585"/>
      <c r="BA23" s="585"/>
      <c r="BB23" s="130"/>
      <c r="BC23" s="117"/>
      <c r="BD23" s="130"/>
      <c r="BE23" s="130"/>
      <c r="BF23" s="117"/>
      <c r="BG23" s="130"/>
      <c r="BH23" s="130"/>
      <c r="BI23" s="117"/>
      <c r="BJ23" s="130"/>
      <c r="BK23" s="130"/>
      <c r="BL23" s="117"/>
    </row>
    <row r="24" spans="1:64" ht="9.9499999999999993" customHeight="1">
      <c r="A24" s="609"/>
      <c r="B24" s="585"/>
      <c r="C24" s="585"/>
      <c r="D24" s="585"/>
      <c r="E24" s="585"/>
      <c r="F24" s="585"/>
      <c r="G24" s="585"/>
      <c r="H24" s="585"/>
      <c r="I24" s="585"/>
      <c r="J24" s="585"/>
      <c r="K24" s="585"/>
      <c r="L24" s="585"/>
      <c r="M24" s="585"/>
      <c r="N24" s="585"/>
      <c r="O24" s="585"/>
      <c r="P24" s="585"/>
      <c r="Q24" s="585"/>
      <c r="R24" s="424"/>
      <c r="S24" s="585"/>
      <c r="T24" s="585"/>
      <c r="U24" s="585"/>
      <c r="V24" s="585"/>
      <c r="W24" s="585"/>
      <c r="X24" s="585"/>
      <c r="Y24" s="585"/>
      <c r="Z24" s="585"/>
      <c r="AA24" s="585"/>
      <c r="AB24" s="585"/>
      <c r="AC24" s="573"/>
      <c r="AD24" s="573"/>
      <c r="AE24" s="585"/>
      <c r="AF24" s="539" t="s">
        <v>92</v>
      </c>
      <c r="AG24" s="585"/>
      <c r="AH24" s="585"/>
      <c r="AI24" s="585"/>
      <c r="AJ24" s="585"/>
      <c r="AK24" s="585"/>
      <c r="AL24" s="585"/>
      <c r="AM24" s="585"/>
      <c r="AN24" s="585"/>
      <c r="AO24" s="585"/>
      <c r="AP24" s="585"/>
      <c r="AQ24" s="585"/>
      <c r="AR24" s="585"/>
      <c r="AS24" s="131" t="s">
        <v>146</v>
      </c>
      <c r="AT24" s="585"/>
      <c r="AU24" s="585"/>
      <c r="AV24" s="585"/>
      <c r="AW24" s="585"/>
      <c r="AX24" s="585"/>
      <c r="AY24" s="585"/>
      <c r="AZ24" s="585"/>
      <c r="BA24" s="585"/>
      <c r="BB24" s="130"/>
      <c r="BC24" s="117"/>
      <c r="BD24" s="130"/>
      <c r="BE24" s="130"/>
      <c r="BF24" s="117"/>
      <c r="BG24" s="130"/>
      <c r="BH24" s="130"/>
      <c r="BI24" s="117"/>
      <c r="BJ24" s="130"/>
      <c r="BK24" s="130"/>
      <c r="BL24" s="117"/>
    </row>
    <row r="25" spans="1:64" ht="9.9499999999999993" customHeight="1">
      <c r="A25" s="609"/>
      <c r="B25" s="585"/>
      <c r="C25" s="585"/>
      <c r="D25" s="585"/>
      <c r="E25" s="585"/>
      <c r="F25" s="585"/>
      <c r="G25" s="585"/>
      <c r="H25" s="585"/>
      <c r="I25" s="585"/>
      <c r="J25" s="585"/>
      <c r="K25" s="585"/>
      <c r="L25" s="585"/>
      <c r="M25" s="585"/>
      <c r="N25" s="585"/>
      <c r="O25" s="585"/>
      <c r="P25" s="585"/>
      <c r="Q25" s="585"/>
      <c r="R25" s="131" t="s">
        <v>146</v>
      </c>
      <c r="S25" s="585"/>
      <c r="T25" s="585"/>
      <c r="U25" s="585"/>
      <c r="V25" s="585"/>
      <c r="W25" s="585"/>
      <c r="X25" s="585"/>
      <c r="Y25" s="585"/>
      <c r="Z25" s="585"/>
      <c r="AA25" s="585"/>
      <c r="AB25" s="585"/>
      <c r="AC25" s="574"/>
      <c r="AD25" s="574"/>
      <c r="AE25" s="585"/>
      <c r="AF25" s="539" t="s">
        <v>92</v>
      </c>
      <c r="AG25" s="585"/>
      <c r="AH25" s="585"/>
      <c r="AI25" s="585"/>
      <c r="AJ25" s="585"/>
      <c r="AK25" s="585"/>
      <c r="AL25" s="585"/>
      <c r="AM25" s="585"/>
      <c r="AN25" s="585"/>
      <c r="AO25" s="585"/>
      <c r="AP25" s="585"/>
      <c r="AQ25" s="585"/>
      <c r="AR25" s="585"/>
      <c r="AS25" s="131" t="s">
        <v>146</v>
      </c>
      <c r="AT25" s="585"/>
      <c r="AU25" s="585"/>
      <c r="AV25" s="585"/>
      <c r="AW25" s="585"/>
      <c r="AX25" s="585"/>
      <c r="AY25" s="585"/>
      <c r="AZ25" s="585"/>
      <c r="BA25" s="585"/>
      <c r="BB25" s="130"/>
      <c r="BC25" s="117"/>
      <c r="BD25" s="130"/>
      <c r="BE25" s="130"/>
      <c r="BF25" s="117"/>
      <c r="BG25" s="130"/>
      <c r="BH25" s="130"/>
      <c r="BI25" s="117"/>
      <c r="BJ25" s="130"/>
      <c r="BK25" s="130"/>
      <c r="BL25" s="117"/>
    </row>
    <row r="26" spans="1:64" ht="9.9499999999999993" customHeight="1">
      <c r="A26" s="128"/>
      <c r="B26" s="610"/>
      <c r="C26" s="610"/>
      <c r="D26" s="610"/>
      <c r="E26" s="610"/>
      <c r="F26" s="610"/>
      <c r="G26" s="610"/>
      <c r="H26" s="610"/>
      <c r="I26" s="610"/>
      <c r="J26" s="610"/>
      <c r="K26" s="610"/>
      <c r="L26" s="610"/>
      <c r="M26" s="610"/>
      <c r="N26" s="610"/>
      <c r="O26" s="610"/>
      <c r="P26" s="610"/>
      <c r="Q26" s="610"/>
      <c r="R26" s="610"/>
      <c r="S26" s="610"/>
      <c r="T26" s="610"/>
      <c r="U26" s="610"/>
      <c r="V26" s="610"/>
      <c r="W26" s="610"/>
      <c r="X26" s="610"/>
      <c r="Y26" s="610"/>
      <c r="Z26" s="610"/>
      <c r="AA26" s="610"/>
      <c r="AB26" s="610"/>
      <c r="AC26" s="610"/>
      <c r="AD26" s="610"/>
      <c r="AE26" s="610"/>
      <c r="AF26" s="610"/>
      <c r="AG26" s="610"/>
      <c r="AH26" s="610"/>
      <c r="AI26" s="610"/>
      <c r="AJ26" s="610"/>
      <c r="AK26" s="610"/>
      <c r="AL26" s="610"/>
      <c r="AM26" s="610"/>
      <c r="AN26" s="610"/>
      <c r="AO26" s="610"/>
      <c r="AP26" s="610"/>
      <c r="AQ26" s="610"/>
      <c r="AR26" s="610"/>
      <c r="AS26" s="610"/>
      <c r="AT26" s="610"/>
      <c r="AU26" s="610"/>
      <c r="AV26" s="610"/>
      <c r="AW26" s="610"/>
      <c r="AX26" s="610"/>
      <c r="AY26" s="610"/>
      <c r="AZ26" s="610"/>
      <c r="BA26" s="610"/>
      <c r="BB26" s="130"/>
      <c r="BC26" s="117"/>
      <c r="BD26" s="130"/>
      <c r="BE26" s="130"/>
      <c r="BF26" s="117"/>
      <c r="BG26" s="130"/>
      <c r="BH26" s="130"/>
      <c r="BI26" s="117"/>
      <c r="BJ26" s="130"/>
      <c r="BK26" s="130"/>
      <c r="BL26" s="117"/>
    </row>
    <row r="27" spans="1:64" ht="9.9499999999999993" customHeight="1">
      <c r="A27" s="609" t="s">
        <v>109</v>
      </c>
      <c r="B27" s="585"/>
      <c r="C27" s="585"/>
      <c r="D27" s="585"/>
      <c r="E27" s="585"/>
      <c r="F27" s="585"/>
      <c r="G27" s="585"/>
      <c r="H27" s="585"/>
      <c r="I27" s="585"/>
      <c r="J27" s="585"/>
      <c r="K27" s="585"/>
      <c r="L27" s="585"/>
      <c r="M27" s="585"/>
      <c r="N27" s="585"/>
      <c r="O27" s="585"/>
      <c r="P27" s="585"/>
      <c r="Q27" s="585"/>
      <c r="R27" s="421"/>
      <c r="S27" s="585" t="s">
        <v>106</v>
      </c>
      <c r="T27" s="585" t="s">
        <v>106</v>
      </c>
      <c r="U27" s="424"/>
      <c r="V27" s="572" t="s">
        <v>92</v>
      </c>
      <c r="W27" s="572" t="s">
        <v>92</v>
      </c>
      <c r="X27" s="572" t="s">
        <v>92</v>
      </c>
      <c r="Y27" s="572" t="s">
        <v>92</v>
      </c>
      <c r="Z27" s="572" t="s">
        <v>92</v>
      </c>
      <c r="AA27" s="572" t="s">
        <v>92</v>
      </c>
      <c r="AB27" s="572" t="s">
        <v>92</v>
      </c>
      <c r="AC27" s="572" t="s">
        <v>92</v>
      </c>
      <c r="AD27" s="572" t="s">
        <v>92</v>
      </c>
      <c r="AE27" s="572" t="s">
        <v>92</v>
      </c>
      <c r="AF27" s="572" t="s">
        <v>92</v>
      </c>
      <c r="AG27" s="572" t="s">
        <v>92</v>
      </c>
      <c r="AH27" s="572" t="s">
        <v>92</v>
      </c>
      <c r="AI27" s="572" t="s">
        <v>92</v>
      </c>
      <c r="AJ27" s="572" t="s">
        <v>92</v>
      </c>
      <c r="AK27" s="586" t="s">
        <v>92</v>
      </c>
      <c r="AL27" s="539" t="s">
        <v>92</v>
      </c>
      <c r="AM27" s="588" t="s">
        <v>258</v>
      </c>
      <c r="AN27" s="591" t="s">
        <v>258</v>
      </c>
      <c r="AO27" s="591" t="s">
        <v>258</v>
      </c>
      <c r="AP27" s="591" t="s">
        <v>258</v>
      </c>
      <c r="AQ27" s="585" t="s">
        <v>260</v>
      </c>
      <c r="AR27" s="585" t="s">
        <v>260</v>
      </c>
      <c r="AS27" s="585" t="s">
        <v>73</v>
      </c>
      <c r="AT27" s="585" t="s">
        <v>73</v>
      </c>
      <c r="AU27" s="585" t="s">
        <v>73</v>
      </c>
      <c r="AV27" s="585" t="s">
        <v>73</v>
      </c>
      <c r="AW27" s="585" t="s">
        <v>73</v>
      </c>
      <c r="AX27" s="585" t="s">
        <v>73</v>
      </c>
      <c r="AY27" s="585" t="s">
        <v>73</v>
      </c>
      <c r="AZ27" s="585" t="s">
        <v>73</v>
      </c>
      <c r="BA27" s="585" t="s">
        <v>73</v>
      </c>
      <c r="BB27" s="130"/>
      <c r="BC27" s="117"/>
      <c r="BD27" s="130"/>
      <c r="BE27" s="130"/>
      <c r="BF27" s="117"/>
      <c r="BG27" s="130"/>
      <c r="BH27" s="130"/>
      <c r="BI27" s="117"/>
      <c r="BJ27" s="130"/>
      <c r="BK27" s="130"/>
      <c r="BL27" s="117"/>
    </row>
    <row r="28" spans="1:64" ht="9.9499999999999993" customHeight="1">
      <c r="A28" s="609"/>
      <c r="B28" s="585"/>
      <c r="C28" s="585"/>
      <c r="D28" s="585"/>
      <c r="E28" s="585"/>
      <c r="F28" s="585"/>
      <c r="G28" s="585"/>
      <c r="H28" s="585"/>
      <c r="I28" s="585"/>
      <c r="J28" s="585"/>
      <c r="K28" s="585"/>
      <c r="L28" s="585"/>
      <c r="M28" s="585"/>
      <c r="N28" s="585"/>
      <c r="O28" s="585"/>
      <c r="P28" s="585"/>
      <c r="Q28" s="585"/>
      <c r="R28" s="422"/>
      <c r="S28" s="585"/>
      <c r="T28" s="585"/>
      <c r="U28" s="424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87"/>
      <c r="AL28" s="539" t="s">
        <v>92</v>
      </c>
      <c r="AM28" s="589"/>
      <c r="AN28" s="592"/>
      <c r="AO28" s="592"/>
      <c r="AP28" s="592"/>
      <c r="AQ28" s="585"/>
      <c r="AR28" s="585"/>
      <c r="AS28" s="585"/>
      <c r="AT28" s="585"/>
      <c r="AU28" s="585"/>
      <c r="AV28" s="585"/>
      <c r="AW28" s="585"/>
      <c r="AX28" s="585"/>
      <c r="AY28" s="585"/>
      <c r="AZ28" s="585"/>
      <c r="BA28" s="585"/>
      <c r="BB28" s="130"/>
      <c r="BC28" s="117"/>
      <c r="BD28" s="130"/>
      <c r="BE28" s="130"/>
      <c r="BF28" s="117"/>
      <c r="BG28" s="130"/>
      <c r="BH28" s="130"/>
      <c r="BI28" s="117"/>
      <c r="BJ28" s="130"/>
      <c r="BK28" s="130"/>
      <c r="BL28" s="117"/>
    </row>
    <row r="29" spans="1:64" ht="9.9499999999999993" customHeight="1">
      <c r="A29" s="609"/>
      <c r="B29" s="585"/>
      <c r="C29" s="585"/>
      <c r="D29" s="585"/>
      <c r="E29" s="585"/>
      <c r="F29" s="585"/>
      <c r="G29" s="585"/>
      <c r="H29" s="585"/>
      <c r="I29" s="585"/>
      <c r="J29" s="585"/>
      <c r="K29" s="585"/>
      <c r="L29" s="585"/>
      <c r="M29" s="585"/>
      <c r="N29" s="585"/>
      <c r="O29" s="585"/>
      <c r="P29" s="585"/>
      <c r="Q29" s="585"/>
      <c r="R29" s="422"/>
      <c r="S29" s="585"/>
      <c r="T29" s="585"/>
      <c r="U29" s="424" t="s">
        <v>92</v>
      </c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  <c r="AF29" s="573"/>
      <c r="AG29" s="573"/>
      <c r="AH29" s="573"/>
      <c r="AI29" s="573"/>
      <c r="AJ29" s="573"/>
      <c r="AK29" s="587"/>
      <c r="AL29" s="539" t="s">
        <v>146</v>
      </c>
      <c r="AM29" s="589"/>
      <c r="AN29" s="592"/>
      <c r="AO29" s="592"/>
      <c r="AP29" s="592"/>
      <c r="AQ29" s="585"/>
      <c r="AR29" s="585"/>
      <c r="AS29" s="585"/>
      <c r="AT29" s="585"/>
      <c r="AU29" s="585"/>
      <c r="AV29" s="585"/>
      <c r="AW29" s="585"/>
      <c r="AX29" s="585"/>
      <c r="AY29" s="585"/>
      <c r="AZ29" s="585"/>
      <c r="BA29" s="585"/>
      <c r="BB29" s="130"/>
      <c r="BC29" s="117"/>
      <c r="BD29" s="130"/>
      <c r="BE29" s="130"/>
      <c r="BF29" s="117"/>
      <c r="BG29" s="130"/>
      <c r="BH29" s="130"/>
      <c r="BI29" s="117"/>
      <c r="BJ29" s="130"/>
      <c r="BK29" s="130"/>
      <c r="BL29" s="117"/>
    </row>
    <row r="30" spans="1:64" ht="9.9499999999999993" customHeight="1">
      <c r="A30" s="609"/>
      <c r="B30" s="585"/>
      <c r="C30" s="585"/>
      <c r="D30" s="585"/>
      <c r="E30" s="585"/>
      <c r="F30" s="585"/>
      <c r="G30" s="585"/>
      <c r="H30" s="585"/>
      <c r="I30" s="585"/>
      <c r="J30" s="585"/>
      <c r="K30" s="585"/>
      <c r="L30" s="585"/>
      <c r="M30" s="585"/>
      <c r="N30" s="585"/>
      <c r="O30" s="585"/>
      <c r="P30" s="585"/>
      <c r="Q30" s="585"/>
      <c r="R30" s="422"/>
      <c r="S30" s="585"/>
      <c r="T30" s="585"/>
      <c r="U30" s="424" t="s">
        <v>92</v>
      </c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87"/>
      <c r="AL30" s="539" t="s">
        <v>146</v>
      </c>
      <c r="AM30" s="589"/>
      <c r="AN30" s="592"/>
      <c r="AO30" s="592"/>
      <c r="AP30" s="592"/>
      <c r="AQ30" s="585"/>
      <c r="AR30" s="585"/>
      <c r="AS30" s="585"/>
      <c r="AT30" s="585"/>
      <c r="AU30" s="585"/>
      <c r="AV30" s="585"/>
      <c r="AW30" s="585"/>
      <c r="AX30" s="585"/>
      <c r="AY30" s="585"/>
      <c r="AZ30" s="585"/>
      <c r="BA30" s="585"/>
      <c r="BB30" s="130"/>
      <c r="BC30" s="117"/>
      <c r="BD30" s="130"/>
      <c r="BE30" s="130"/>
      <c r="BF30" s="117"/>
      <c r="BG30" s="130"/>
      <c r="BH30" s="130"/>
      <c r="BI30" s="117"/>
      <c r="BJ30" s="130"/>
      <c r="BK30" s="130"/>
      <c r="BL30" s="117"/>
    </row>
    <row r="31" spans="1:64" ht="9.9499999999999993" customHeight="1">
      <c r="A31" s="609"/>
      <c r="B31" s="585"/>
      <c r="C31" s="585"/>
      <c r="D31" s="585"/>
      <c r="E31" s="585"/>
      <c r="F31" s="585"/>
      <c r="G31" s="585"/>
      <c r="H31" s="585"/>
      <c r="I31" s="585"/>
      <c r="J31" s="585"/>
      <c r="K31" s="585"/>
      <c r="L31" s="585"/>
      <c r="M31" s="585"/>
      <c r="N31" s="585"/>
      <c r="O31" s="585"/>
      <c r="P31" s="585"/>
      <c r="Q31" s="585"/>
      <c r="R31" s="424" t="s">
        <v>146</v>
      </c>
      <c r="S31" s="585"/>
      <c r="T31" s="585"/>
      <c r="U31" s="424" t="s">
        <v>92</v>
      </c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3"/>
      <c r="AI31" s="573"/>
      <c r="AJ31" s="573"/>
      <c r="AK31" s="587"/>
      <c r="AL31" s="539" t="s">
        <v>146</v>
      </c>
      <c r="AM31" s="589"/>
      <c r="AN31" s="592"/>
      <c r="AO31" s="592"/>
      <c r="AP31" s="592"/>
      <c r="AQ31" s="585"/>
      <c r="AR31" s="585"/>
      <c r="AS31" s="585"/>
      <c r="AT31" s="585"/>
      <c r="AU31" s="585"/>
      <c r="AV31" s="585"/>
      <c r="AW31" s="585"/>
      <c r="AX31" s="585"/>
      <c r="AY31" s="585"/>
      <c r="AZ31" s="585"/>
      <c r="BA31" s="585"/>
      <c r="BB31" s="130"/>
      <c r="BC31" s="117"/>
      <c r="BD31" s="130"/>
      <c r="BE31" s="130"/>
      <c r="BF31" s="117"/>
      <c r="BG31" s="130"/>
      <c r="BH31" s="130"/>
      <c r="BI31" s="117"/>
      <c r="BJ31" s="130"/>
      <c r="BK31" s="130"/>
      <c r="BL31" s="117"/>
    </row>
    <row r="32" spans="1:64" ht="9.9499999999999993" customHeight="1">
      <c r="A32" s="609"/>
      <c r="B32" s="585"/>
      <c r="C32" s="585"/>
      <c r="D32" s="585"/>
      <c r="E32" s="585"/>
      <c r="F32" s="585"/>
      <c r="G32" s="585"/>
      <c r="H32" s="585"/>
      <c r="I32" s="585"/>
      <c r="J32" s="585"/>
      <c r="K32" s="585"/>
      <c r="L32" s="585"/>
      <c r="M32" s="585"/>
      <c r="N32" s="585"/>
      <c r="O32" s="585"/>
      <c r="P32" s="585"/>
      <c r="Q32" s="585"/>
      <c r="R32" s="131" t="s">
        <v>146</v>
      </c>
      <c r="S32" s="585"/>
      <c r="T32" s="585"/>
      <c r="U32" s="424" t="s">
        <v>92</v>
      </c>
      <c r="V32" s="574"/>
      <c r="W32" s="574"/>
      <c r="X32" s="574"/>
      <c r="Y32" s="574"/>
      <c r="Z32" s="574"/>
      <c r="AA32" s="574"/>
      <c r="AB32" s="574"/>
      <c r="AC32" s="574"/>
      <c r="AD32" s="574"/>
      <c r="AE32" s="574"/>
      <c r="AF32" s="574"/>
      <c r="AG32" s="574"/>
      <c r="AH32" s="574"/>
      <c r="AI32" s="574"/>
      <c r="AJ32" s="574"/>
      <c r="AK32" s="574"/>
      <c r="AL32" s="539" t="s">
        <v>146</v>
      </c>
      <c r="AM32" s="590"/>
      <c r="AN32" s="590"/>
      <c r="AO32" s="590"/>
      <c r="AP32" s="590"/>
      <c r="AQ32" s="585"/>
      <c r="AR32" s="585"/>
      <c r="AS32" s="585"/>
      <c r="AT32" s="585"/>
      <c r="AU32" s="585"/>
      <c r="AV32" s="585"/>
      <c r="AW32" s="585"/>
      <c r="AX32" s="585"/>
      <c r="AY32" s="585"/>
      <c r="AZ32" s="585"/>
      <c r="BA32" s="585"/>
      <c r="BB32" s="130"/>
      <c r="BC32" s="117"/>
      <c r="BD32" s="130"/>
      <c r="BE32" s="130"/>
      <c r="BF32" s="117"/>
      <c r="BG32" s="130"/>
      <c r="BH32" s="130"/>
      <c r="BI32" s="117"/>
      <c r="BJ32" s="130"/>
      <c r="BK32" s="130"/>
      <c r="BL32" s="117"/>
    </row>
    <row r="33" spans="1:64" ht="2.25" customHeight="1">
      <c r="A33" s="128"/>
      <c r="B33" s="610"/>
      <c r="C33" s="610"/>
      <c r="D33" s="610"/>
      <c r="E33" s="610"/>
      <c r="F33" s="610"/>
      <c r="G33" s="610"/>
      <c r="H33" s="610"/>
      <c r="I33" s="610"/>
      <c r="J33" s="610"/>
      <c r="K33" s="610"/>
      <c r="L33" s="610"/>
      <c r="M33" s="610"/>
      <c r="N33" s="610"/>
      <c r="O33" s="610"/>
      <c r="P33" s="610"/>
      <c r="Q33" s="610"/>
      <c r="R33" s="610"/>
      <c r="S33" s="610"/>
      <c r="T33" s="610"/>
      <c r="U33" s="610"/>
      <c r="V33" s="610"/>
      <c r="W33" s="610"/>
      <c r="X33" s="610"/>
      <c r="Y33" s="610"/>
      <c r="Z33" s="610"/>
      <c r="AA33" s="610"/>
      <c r="AB33" s="610"/>
      <c r="AC33" s="610"/>
      <c r="AD33" s="610"/>
      <c r="AE33" s="610"/>
      <c r="AF33" s="610"/>
      <c r="AG33" s="610"/>
      <c r="AH33" s="610"/>
      <c r="AI33" s="610"/>
      <c r="AJ33" s="610"/>
      <c r="AK33" s="610"/>
      <c r="AL33" s="610"/>
      <c r="AM33" s="610"/>
      <c r="AN33" s="610"/>
      <c r="AO33" s="610"/>
      <c r="AP33" s="610"/>
      <c r="AQ33" s="610"/>
      <c r="AR33" s="610"/>
      <c r="AS33" s="610"/>
      <c r="AT33" s="610"/>
      <c r="AU33" s="610"/>
      <c r="AV33" s="610"/>
      <c r="AW33" s="610"/>
      <c r="AX33" s="610"/>
      <c r="AY33" s="610"/>
      <c r="AZ33" s="610"/>
      <c r="BA33" s="610"/>
      <c r="BB33" s="130"/>
      <c r="BC33" s="117"/>
      <c r="BD33" s="130"/>
      <c r="BE33" s="130"/>
      <c r="BF33" s="117"/>
      <c r="BG33" s="130"/>
      <c r="BH33" s="130"/>
      <c r="BI33" s="117"/>
      <c r="BJ33" s="130"/>
      <c r="BK33" s="130"/>
      <c r="BL33" s="117"/>
    </row>
    <row r="34" spans="1:64" ht="9" customHeight="1">
      <c r="A34" s="117"/>
      <c r="B34" s="117"/>
      <c r="BB34" s="130"/>
      <c r="BC34" s="117"/>
      <c r="BD34" s="130"/>
      <c r="BE34" s="130"/>
      <c r="BF34" s="117"/>
      <c r="BG34" s="130"/>
      <c r="BH34" s="130"/>
      <c r="BI34" s="117"/>
      <c r="BJ34" s="130"/>
      <c r="BK34" s="130"/>
      <c r="BL34" s="117"/>
    </row>
    <row r="35" spans="1:64" ht="19.5" customHeight="1">
      <c r="A35" s="611" t="s">
        <v>110</v>
      </c>
      <c r="B35" s="611"/>
      <c r="C35" s="611"/>
      <c r="D35" s="611"/>
      <c r="E35" s="611"/>
      <c r="F35" s="611"/>
      <c r="G35" s="131"/>
      <c r="H35" s="623" t="s">
        <v>261</v>
      </c>
      <c r="I35" s="597"/>
      <c r="J35" s="597"/>
      <c r="K35" s="597"/>
      <c r="L35" s="597"/>
      <c r="M35" s="597"/>
      <c r="N35" s="597"/>
      <c r="O35" s="597"/>
      <c r="P35" s="597"/>
      <c r="Q35" s="597"/>
      <c r="R35" s="597"/>
      <c r="S35" s="597"/>
      <c r="T35" s="597"/>
      <c r="U35" s="597"/>
      <c r="V35" s="597"/>
      <c r="W35" s="117"/>
      <c r="X35" s="117"/>
      <c r="Y35" s="131" t="s">
        <v>106</v>
      </c>
      <c r="Z35" s="581" t="s">
        <v>112</v>
      </c>
      <c r="AA35" s="581"/>
      <c r="AB35" s="581"/>
      <c r="AC35" s="581"/>
      <c r="AD35" s="581"/>
      <c r="AE35" s="581"/>
      <c r="AF35" s="581"/>
      <c r="AG35" s="581"/>
      <c r="AH35" s="581"/>
      <c r="AI35" s="581"/>
      <c r="AJ35" s="117"/>
      <c r="AK35" s="117"/>
      <c r="AL35" s="117"/>
      <c r="AM35" s="117"/>
      <c r="AN35" s="117"/>
      <c r="AO35" s="132"/>
      <c r="AP35" s="117"/>
      <c r="AQ35" s="117"/>
      <c r="AR35" s="142" t="s">
        <v>258</v>
      </c>
      <c r="AS35" s="624" t="s">
        <v>259</v>
      </c>
      <c r="AT35" s="624"/>
      <c r="AU35" s="624"/>
      <c r="AV35" s="624"/>
      <c r="AW35" s="624"/>
      <c r="AX35" s="624"/>
      <c r="AY35" s="624"/>
      <c r="AZ35" s="624"/>
      <c r="BA35" s="624"/>
      <c r="BB35" s="624"/>
      <c r="BC35" s="624"/>
      <c r="BD35" s="624"/>
      <c r="BE35" s="624"/>
      <c r="BF35" s="624"/>
      <c r="BG35" s="624"/>
      <c r="BH35" s="624"/>
      <c r="BI35" s="624"/>
      <c r="BJ35" s="624"/>
      <c r="BK35" s="624"/>
      <c r="BL35" s="624"/>
    </row>
    <row r="36" spans="1:64" ht="27.75" customHeight="1">
      <c r="A36" s="117"/>
      <c r="B36" s="117"/>
      <c r="C36" s="117"/>
      <c r="D36" s="117"/>
      <c r="E36" s="117"/>
      <c r="F36" s="117"/>
      <c r="G36" s="133"/>
      <c r="H36" s="117"/>
      <c r="I36" s="597" t="s">
        <v>262</v>
      </c>
      <c r="J36" s="597"/>
      <c r="K36" s="597"/>
      <c r="L36" s="597"/>
      <c r="M36" s="597"/>
      <c r="N36" s="597"/>
      <c r="O36" s="597"/>
      <c r="P36" s="597"/>
      <c r="Q36" s="597"/>
      <c r="R36" s="597"/>
      <c r="S36" s="597"/>
      <c r="T36" s="597"/>
      <c r="U36" s="597"/>
      <c r="V36" s="597"/>
      <c r="W36" s="117"/>
      <c r="X36" s="117"/>
      <c r="Y36" s="131"/>
      <c r="Z36" s="117"/>
      <c r="AA36" s="581"/>
      <c r="AB36" s="581"/>
      <c r="AC36" s="581"/>
      <c r="AD36" s="581"/>
      <c r="AE36" s="581"/>
      <c r="AF36" s="581"/>
      <c r="AG36" s="581"/>
      <c r="AH36" s="581"/>
      <c r="AI36" s="581"/>
      <c r="AJ36" s="581"/>
      <c r="AK36" s="581"/>
      <c r="AL36" s="581"/>
      <c r="AM36" s="581"/>
      <c r="AN36" s="581"/>
      <c r="AO36" s="581"/>
      <c r="AP36" s="581"/>
      <c r="AQ36" s="582"/>
      <c r="AR36" s="131" t="s">
        <v>73</v>
      </c>
      <c r="AS36" s="117"/>
      <c r="AT36" s="581" t="s">
        <v>264</v>
      </c>
      <c r="AU36" s="581"/>
      <c r="AV36" s="581"/>
      <c r="AW36" s="581"/>
      <c r="AX36" s="581"/>
      <c r="AY36" s="581"/>
      <c r="AZ36" s="581"/>
      <c r="BA36" s="581"/>
      <c r="BB36" s="581"/>
      <c r="BC36" s="581"/>
      <c r="BD36" s="130"/>
      <c r="BE36" s="130"/>
      <c r="BF36" s="117"/>
      <c r="BG36" s="130"/>
      <c r="BH36" s="130"/>
      <c r="BI36" s="117"/>
      <c r="BJ36" s="130"/>
      <c r="BK36" s="130"/>
      <c r="BL36" s="117"/>
    </row>
    <row r="37" spans="1:64" ht="18" customHeight="1">
      <c r="A37" s="117"/>
      <c r="B37" s="117"/>
      <c r="C37" s="117"/>
      <c r="D37" s="117"/>
      <c r="E37" s="117"/>
      <c r="F37" s="117"/>
      <c r="G37" s="134" t="s">
        <v>146</v>
      </c>
      <c r="H37" s="581" t="s">
        <v>111</v>
      </c>
      <c r="I37" s="581"/>
      <c r="J37" s="581"/>
      <c r="K37" s="581"/>
      <c r="L37" s="581"/>
      <c r="M37" s="581"/>
      <c r="N37" s="581"/>
      <c r="O37" s="581"/>
      <c r="P37" s="581"/>
      <c r="Q37" s="581"/>
      <c r="R37" s="117"/>
      <c r="S37" s="117"/>
      <c r="T37" s="117"/>
      <c r="U37" s="130"/>
      <c r="V37" s="117"/>
      <c r="W37" s="117"/>
      <c r="X37" s="117"/>
      <c r="Y37" s="131" t="s">
        <v>92</v>
      </c>
      <c r="Z37" s="135" t="s">
        <v>263</v>
      </c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17"/>
      <c r="AR37" s="131" t="s">
        <v>260</v>
      </c>
      <c r="AS37" s="624" t="s">
        <v>265</v>
      </c>
      <c r="AT37" s="624"/>
      <c r="AU37" s="624"/>
      <c r="AV37" s="624"/>
      <c r="AW37" s="624"/>
      <c r="AX37" s="624"/>
      <c r="AY37" s="624"/>
      <c r="AZ37" s="624"/>
      <c r="BA37" s="624"/>
      <c r="BB37" s="624"/>
      <c r="BC37" s="624"/>
      <c r="BD37" s="624"/>
      <c r="BE37" s="624"/>
      <c r="BF37" s="624"/>
      <c r="BG37" s="130"/>
      <c r="BH37" s="130"/>
      <c r="BI37" s="117"/>
      <c r="BJ37" s="130"/>
      <c r="BK37" s="130"/>
      <c r="BL37" s="117"/>
    </row>
    <row r="38" spans="1:64" ht="13.5" customHeight="1">
      <c r="A38" s="117"/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30"/>
      <c r="BB38" s="130"/>
      <c r="BC38" s="117"/>
      <c r="BD38" s="130"/>
      <c r="BE38" s="130"/>
      <c r="BF38" s="117"/>
      <c r="BG38" s="130"/>
      <c r="BH38" s="130"/>
      <c r="BI38" s="117"/>
      <c r="BJ38" s="130"/>
      <c r="BK38" s="130"/>
      <c r="BL38" s="117"/>
    </row>
    <row r="39" spans="1:64" ht="18" customHeight="1">
      <c r="A39" s="611" t="s">
        <v>113</v>
      </c>
      <c r="B39" s="611"/>
      <c r="C39" s="611"/>
      <c r="D39" s="611"/>
      <c r="E39" s="611"/>
      <c r="F39" s="611"/>
      <c r="G39" s="611"/>
      <c r="H39" s="611"/>
      <c r="I39" s="611"/>
      <c r="J39" s="611"/>
      <c r="K39" s="611"/>
      <c r="L39" s="611"/>
      <c r="M39" s="611"/>
      <c r="N39" s="611"/>
      <c r="O39" s="611"/>
      <c r="P39" s="611"/>
      <c r="Q39" s="611"/>
      <c r="R39" s="611"/>
      <c r="S39" s="611"/>
      <c r="T39" s="611"/>
      <c r="U39" s="611"/>
      <c r="V39" s="611"/>
      <c r="W39" s="611"/>
      <c r="X39" s="611"/>
      <c r="Y39" s="611"/>
      <c r="Z39" s="611"/>
      <c r="AA39" s="611"/>
      <c r="AB39" s="611"/>
      <c r="AC39" s="611"/>
      <c r="AD39" s="611"/>
      <c r="AE39" s="611"/>
      <c r="AF39" s="611"/>
      <c r="AG39" s="611"/>
      <c r="AH39" s="611"/>
      <c r="AI39" s="611"/>
      <c r="AJ39" s="611"/>
      <c r="AK39" s="611"/>
      <c r="AL39" s="611"/>
      <c r="AM39" s="611"/>
      <c r="AN39" s="611"/>
      <c r="AO39" s="611"/>
      <c r="AP39" s="611"/>
      <c r="AQ39" s="611"/>
      <c r="AR39" s="611"/>
      <c r="AS39" s="611"/>
      <c r="AT39" s="611"/>
      <c r="AU39" s="611"/>
      <c r="AV39" s="611"/>
      <c r="AW39" s="611"/>
      <c r="AX39" s="611"/>
      <c r="AY39" s="611"/>
      <c r="AZ39" s="611"/>
      <c r="BA39" s="611"/>
      <c r="BB39" s="130"/>
      <c r="BC39" s="117"/>
      <c r="BD39" s="130"/>
      <c r="BE39" s="130"/>
      <c r="BF39" s="117"/>
      <c r="BG39" s="130"/>
      <c r="BH39" s="130"/>
      <c r="BI39" s="117"/>
      <c r="BJ39" s="130"/>
      <c r="BK39" s="130"/>
      <c r="BL39" s="117"/>
    </row>
    <row r="40" spans="1:64" ht="13.5" customHeight="1">
      <c r="A40" s="601" t="s">
        <v>140</v>
      </c>
      <c r="B40" s="602"/>
      <c r="C40" s="603"/>
      <c r="D40" s="612" t="s">
        <v>266</v>
      </c>
      <c r="E40" s="613"/>
      <c r="F40" s="613"/>
      <c r="G40" s="613"/>
      <c r="H40" s="613"/>
      <c r="I40" s="613"/>
      <c r="J40" s="613"/>
      <c r="K40" s="614"/>
      <c r="L40" s="612" t="s">
        <v>40</v>
      </c>
      <c r="M40" s="613"/>
      <c r="N40" s="613"/>
      <c r="O40" s="614"/>
      <c r="P40" s="601" t="s">
        <v>127</v>
      </c>
      <c r="Q40" s="602"/>
      <c r="R40" s="602"/>
      <c r="S40" s="602"/>
      <c r="T40" s="602"/>
      <c r="U40" s="602"/>
      <c r="V40" s="602"/>
      <c r="W40" s="602"/>
      <c r="X40" s="602"/>
      <c r="Y40" s="602"/>
      <c r="Z40" s="602"/>
      <c r="AA40" s="602"/>
      <c r="AB40" s="603"/>
      <c r="AC40" s="612"/>
      <c r="AD40" s="613"/>
      <c r="AE40" s="613"/>
      <c r="AF40" s="613"/>
      <c r="AG40" s="613"/>
      <c r="AH40" s="614"/>
      <c r="AI40" s="612" t="s">
        <v>267</v>
      </c>
      <c r="AJ40" s="618"/>
      <c r="AK40" s="618"/>
      <c r="AL40" s="618"/>
      <c r="AM40" s="618"/>
      <c r="AN40" s="619"/>
      <c r="AO40" s="601" t="s">
        <v>114</v>
      </c>
      <c r="AP40" s="602"/>
      <c r="AQ40" s="602"/>
      <c r="AR40" s="603"/>
      <c r="AS40" s="612" t="s">
        <v>141</v>
      </c>
      <c r="AT40" s="613"/>
      <c r="AU40" s="614"/>
    </row>
    <row r="41" spans="1:64" ht="50.25" customHeight="1">
      <c r="A41" s="604"/>
      <c r="B41" s="605"/>
      <c r="C41" s="606"/>
      <c r="D41" s="615"/>
      <c r="E41" s="616"/>
      <c r="F41" s="616"/>
      <c r="G41" s="616"/>
      <c r="H41" s="616"/>
      <c r="I41" s="616"/>
      <c r="J41" s="616"/>
      <c r="K41" s="617"/>
      <c r="L41" s="615"/>
      <c r="M41" s="616"/>
      <c r="N41" s="616"/>
      <c r="O41" s="617"/>
      <c r="P41" s="604"/>
      <c r="Q41" s="605"/>
      <c r="R41" s="605"/>
      <c r="S41" s="605"/>
      <c r="T41" s="605"/>
      <c r="U41" s="605"/>
      <c r="V41" s="605"/>
      <c r="W41" s="605"/>
      <c r="X41" s="605"/>
      <c r="Y41" s="605"/>
      <c r="Z41" s="605"/>
      <c r="AA41" s="605"/>
      <c r="AB41" s="606"/>
      <c r="AC41" s="615"/>
      <c r="AD41" s="616"/>
      <c r="AE41" s="616"/>
      <c r="AF41" s="616"/>
      <c r="AG41" s="616"/>
      <c r="AH41" s="617"/>
      <c r="AI41" s="620"/>
      <c r="AJ41" s="621"/>
      <c r="AK41" s="621"/>
      <c r="AL41" s="621"/>
      <c r="AM41" s="621"/>
      <c r="AN41" s="622"/>
      <c r="AO41" s="604"/>
      <c r="AP41" s="605"/>
      <c r="AQ41" s="605"/>
      <c r="AR41" s="606"/>
      <c r="AS41" s="615"/>
      <c r="AT41" s="616"/>
      <c r="AU41" s="617"/>
    </row>
    <row r="42" spans="1:64" ht="13.5" customHeight="1">
      <c r="A42" s="598">
        <v>1</v>
      </c>
      <c r="B42" s="599"/>
      <c r="C42" s="600"/>
      <c r="D42" s="598">
        <v>2</v>
      </c>
      <c r="E42" s="599"/>
      <c r="F42" s="599"/>
      <c r="G42" s="599"/>
      <c r="H42" s="599"/>
      <c r="I42" s="599"/>
      <c r="J42" s="599"/>
      <c r="K42" s="600"/>
      <c r="L42" s="598">
        <v>3</v>
      </c>
      <c r="M42" s="599"/>
      <c r="N42" s="599"/>
      <c r="O42" s="600"/>
      <c r="P42" s="598">
        <v>4</v>
      </c>
      <c r="Q42" s="599"/>
      <c r="R42" s="599"/>
      <c r="S42" s="599"/>
      <c r="T42" s="599"/>
      <c r="U42" s="599"/>
      <c r="V42" s="599"/>
      <c r="W42" s="599"/>
      <c r="X42" s="599"/>
      <c r="Y42" s="599"/>
      <c r="Z42" s="599"/>
      <c r="AA42" s="599"/>
      <c r="AB42" s="600"/>
      <c r="AC42" s="598"/>
      <c r="AD42" s="599"/>
      <c r="AE42" s="599"/>
      <c r="AF42" s="599"/>
      <c r="AG42" s="599"/>
      <c r="AH42" s="600"/>
      <c r="AI42" s="598">
        <v>7</v>
      </c>
      <c r="AJ42" s="599"/>
      <c r="AK42" s="599"/>
      <c r="AL42" s="599"/>
      <c r="AM42" s="599"/>
      <c r="AN42" s="600"/>
      <c r="AO42" s="598">
        <v>8</v>
      </c>
      <c r="AP42" s="599"/>
      <c r="AQ42" s="599"/>
      <c r="AR42" s="600"/>
      <c r="AS42" s="598">
        <v>9</v>
      </c>
      <c r="AT42" s="599"/>
      <c r="AU42" s="600"/>
    </row>
    <row r="43" spans="1:64" ht="13.5" customHeight="1">
      <c r="A43" s="137"/>
      <c r="B43" s="138"/>
      <c r="C43" s="139"/>
      <c r="D43" s="598" t="s">
        <v>168</v>
      </c>
      <c r="E43" s="599"/>
      <c r="F43" s="599"/>
      <c r="G43" s="599"/>
      <c r="H43" s="599"/>
      <c r="I43" s="599"/>
      <c r="J43" s="599"/>
      <c r="K43" s="600"/>
      <c r="L43" s="598" t="s">
        <v>168</v>
      </c>
      <c r="M43" s="599"/>
      <c r="N43" s="599"/>
      <c r="O43" s="600"/>
      <c r="P43" s="598" t="s">
        <v>168</v>
      </c>
      <c r="Q43" s="599"/>
      <c r="R43" s="599"/>
      <c r="S43" s="599"/>
      <c r="T43" s="599"/>
      <c r="U43" s="599"/>
      <c r="V43" s="599"/>
      <c r="W43" s="599"/>
      <c r="X43" s="599"/>
      <c r="Y43" s="599"/>
      <c r="Z43" s="599"/>
      <c r="AA43" s="599"/>
      <c r="AB43" s="600"/>
      <c r="AC43" s="598"/>
      <c r="AD43" s="599"/>
      <c r="AE43" s="599"/>
      <c r="AF43" s="599"/>
      <c r="AG43" s="599"/>
      <c r="AH43" s="600"/>
      <c r="AI43" s="598" t="s">
        <v>167</v>
      </c>
      <c r="AJ43" s="599"/>
      <c r="AK43" s="599"/>
      <c r="AL43" s="599"/>
      <c r="AM43" s="599"/>
      <c r="AN43" s="600"/>
      <c r="AO43" s="598" t="s">
        <v>147</v>
      </c>
      <c r="AP43" s="599"/>
      <c r="AQ43" s="599"/>
      <c r="AR43" s="600"/>
      <c r="AS43" s="598" t="s">
        <v>147</v>
      </c>
      <c r="AT43" s="599"/>
      <c r="AU43" s="600"/>
      <c r="AV43" s="140"/>
    </row>
    <row r="44" spans="1:64" ht="13.5" customHeight="1">
      <c r="A44" s="578" t="s">
        <v>142</v>
      </c>
      <c r="B44" s="579"/>
      <c r="C44" s="580"/>
      <c r="D44" s="578">
        <v>1476</v>
      </c>
      <c r="E44" s="579"/>
      <c r="F44" s="579"/>
      <c r="G44" s="579"/>
      <c r="H44" s="579"/>
      <c r="I44" s="579"/>
      <c r="J44" s="579"/>
      <c r="K44" s="580"/>
      <c r="L44" s="578"/>
      <c r="M44" s="579"/>
      <c r="N44" s="579"/>
      <c r="O44" s="580"/>
      <c r="P44" s="578"/>
      <c r="Q44" s="579"/>
      <c r="R44" s="579"/>
      <c r="S44" s="579"/>
      <c r="T44" s="579"/>
      <c r="U44" s="579"/>
      <c r="V44" s="579"/>
      <c r="W44" s="579"/>
      <c r="X44" s="579"/>
      <c r="Y44" s="579"/>
      <c r="Z44" s="579"/>
      <c r="AA44" s="579"/>
      <c r="AB44" s="580"/>
      <c r="AC44" s="578"/>
      <c r="AD44" s="579"/>
      <c r="AE44" s="579"/>
      <c r="AF44" s="579"/>
      <c r="AG44" s="579"/>
      <c r="AH44" s="580"/>
      <c r="AI44" s="578"/>
      <c r="AJ44" s="579"/>
      <c r="AK44" s="579"/>
      <c r="AL44" s="579"/>
      <c r="AM44" s="579"/>
      <c r="AN44" s="580"/>
      <c r="AO44" s="578">
        <v>11</v>
      </c>
      <c r="AP44" s="579"/>
      <c r="AQ44" s="579"/>
      <c r="AR44" s="580"/>
      <c r="AS44" s="578">
        <v>1476</v>
      </c>
      <c r="AT44" s="579"/>
      <c r="AU44" s="580"/>
    </row>
    <row r="45" spans="1:64" ht="13.5" customHeight="1">
      <c r="A45" s="578" t="s">
        <v>143</v>
      </c>
      <c r="B45" s="579"/>
      <c r="C45" s="580"/>
      <c r="D45" s="578">
        <f>AS45-L45</f>
        <v>1332</v>
      </c>
      <c r="E45" s="579"/>
      <c r="F45" s="579"/>
      <c r="G45" s="579"/>
      <c r="H45" s="579"/>
      <c r="I45" s="579"/>
      <c r="J45" s="579"/>
      <c r="K45" s="580"/>
      <c r="L45" s="578">
        <v>144</v>
      </c>
      <c r="M45" s="579"/>
      <c r="N45" s="579"/>
      <c r="O45" s="580"/>
      <c r="P45" s="578"/>
      <c r="Q45" s="579"/>
      <c r="R45" s="579"/>
      <c r="S45" s="579"/>
      <c r="T45" s="579"/>
      <c r="U45" s="579"/>
      <c r="V45" s="579"/>
      <c r="W45" s="579"/>
      <c r="X45" s="579"/>
      <c r="Y45" s="579"/>
      <c r="Z45" s="579"/>
      <c r="AA45" s="579"/>
      <c r="AB45" s="580"/>
      <c r="AC45" s="578"/>
      <c r="AD45" s="579"/>
      <c r="AE45" s="579"/>
      <c r="AF45" s="579"/>
      <c r="AG45" s="579"/>
      <c r="AH45" s="580"/>
      <c r="AI45" s="578"/>
      <c r="AJ45" s="579"/>
      <c r="AK45" s="579"/>
      <c r="AL45" s="579"/>
      <c r="AM45" s="579"/>
      <c r="AN45" s="580"/>
      <c r="AO45" s="578">
        <v>11</v>
      </c>
      <c r="AP45" s="579"/>
      <c r="AQ45" s="579"/>
      <c r="AR45" s="580"/>
      <c r="AS45" s="578">
        <v>1476</v>
      </c>
      <c r="AT45" s="579"/>
      <c r="AU45" s="580"/>
    </row>
    <row r="46" spans="1:64" ht="13.5" customHeight="1">
      <c r="A46" s="578" t="s">
        <v>144</v>
      </c>
      <c r="B46" s="579"/>
      <c r="C46" s="580"/>
      <c r="D46" s="578">
        <f>AS46-P46-L46</f>
        <v>864</v>
      </c>
      <c r="E46" s="579"/>
      <c r="F46" s="579"/>
      <c r="G46" s="579"/>
      <c r="H46" s="579"/>
      <c r="I46" s="579"/>
      <c r="J46" s="579"/>
      <c r="K46" s="580"/>
      <c r="L46" s="578">
        <v>72</v>
      </c>
      <c r="M46" s="579"/>
      <c r="N46" s="579"/>
      <c r="O46" s="580"/>
      <c r="P46" s="578">
        <v>576</v>
      </c>
      <c r="Q46" s="579"/>
      <c r="R46" s="579"/>
      <c r="S46" s="579"/>
      <c r="T46" s="579"/>
      <c r="U46" s="579"/>
      <c r="V46" s="579"/>
      <c r="W46" s="579"/>
      <c r="X46" s="579"/>
      <c r="Y46" s="579"/>
      <c r="Z46" s="579"/>
      <c r="AA46" s="579"/>
      <c r="AB46" s="580"/>
      <c r="AC46" s="578"/>
      <c r="AD46" s="579"/>
      <c r="AE46" s="579"/>
      <c r="AF46" s="579"/>
      <c r="AG46" s="579"/>
      <c r="AH46" s="580"/>
      <c r="AI46" s="578"/>
      <c r="AJ46" s="579"/>
      <c r="AK46" s="579"/>
      <c r="AL46" s="579"/>
      <c r="AM46" s="579"/>
      <c r="AN46" s="580"/>
      <c r="AO46" s="578">
        <v>10</v>
      </c>
      <c r="AP46" s="579"/>
      <c r="AQ46" s="579"/>
      <c r="AR46" s="580"/>
      <c r="AS46" s="578">
        <v>1512</v>
      </c>
      <c r="AT46" s="579"/>
      <c r="AU46" s="580"/>
    </row>
    <row r="47" spans="1:64" ht="13.5" customHeight="1">
      <c r="A47" s="578" t="s">
        <v>145</v>
      </c>
      <c r="B47" s="579"/>
      <c r="C47" s="580"/>
      <c r="D47" s="578">
        <f>AS47-P47-AI47</f>
        <v>648</v>
      </c>
      <c r="E47" s="579"/>
      <c r="F47" s="579"/>
      <c r="G47" s="579"/>
      <c r="H47" s="579"/>
      <c r="I47" s="579"/>
      <c r="J47" s="579"/>
      <c r="K47" s="580"/>
      <c r="L47" s="578"/>
      <c r="M47" s="579"/>
      <c r="N47" s="579"/>
      <c r="O47" s="580"/>
      <c r="P47" s="578">
        <v>612</v>
      </c>
      <c r="Q47" s="579"/>
      <c r="R47" s="579"/>
      <c r="S47" s="579"/>
      <c r="T47" s="579"/>
      <c r="U47" s="579"/>
      <c r="V47" s="579"/>
      <c r="W47" s="579"/>
      <c r="X47" s="579"/>
      <c r="Y47" s="579"/>
      <c r="Z47" s="579"/>
      <c r="AA47" s="579"/>
      <c r="AB47" s="580"/>
      <c r="AC47" s="578"/>
      <c r="AD47" s="579"/>
      <c r="AE47" s="579"/>
      <c r="AF47" s="579"/>
      <c r="AG47" s="579"/>
      <c r="AH47" s="580"/>
      <c r="AI47" s="578">
        <v>216</v>
      </c>
      <c r="AJ47" s="579"/>
      <c r="AK47" s="579"/>
      <c r="AL47" s="579"/>
      <c r="AM47" s="579"/>
      <c r="AN47" s="580"/>
      <c r="AO47" s="578">
        <v>2</v>
      </c>
      <c r="AP47" s="579"/>
      <c r="AQ47" s="579"/>
      <c r="AR47" s="580"/>
      <c r="AS47" s="578">
        <v>1476</v>
      </c>
      <c r="AT47" s="579"/>
      <c r="AU47" s="580"/>
    </row>
    <row r="48" spans="1:64" ht="13.5" customHeight="1">
      <c r="A48" s="578" t="s">
        <v>79</v>
      </c>
      <c r="B48" s="579"/>
      <c r="C48" s="580"/>
      <c r="D48" s="578">
        <f>SUM(D44:D47)</f>
        <v>4320</v>
      </c>
      <c r="E48" s="579"/>
      <c r="F48" s="579"/>
      <c r="G48" s="579"/>
      <c r="H48" s="579"/>
      <c r="I48" s="579"/>
      <c r="J48" s="579"/>
      <c r="K48" s="580"/>
      <c r="L48" s="578">
        <v>216</v>
      </c>
      <c r="M48" s="579"/>
      <c r="N48" s="579"/>
      <c r="O48" s="580"/>
      <c r="P48" s="578">
        <f>P46+P47</f>
        <v>1188</v>
      </c>
      <c r="Q48" s="579"/>
      <c r="R48" s="579"/>
      <c r="S48" s="579"/>
      <c r="T48" s="579"/>
      <c r="U48" s="579"/>
      <c r="V48" s="579"/>
      <c r="W48" s="579"/>
      <c r="X48" s="579"/>
      <c r="Y48" s="579"/>
      <c r="Z48" s="579"/>
      <c r="AA48" s="579"/>
      <c r="AB48" s="580"/>
      <c r="AC48" s="578"/>
      <c r="AD48" s="579"/>
      <c r="AE48" s="579"/>
      <c r="AF48" s="579"/>
      <c r="AG48" s="579"/>
      <c r="AH48" s="580"/>
      <c r="AI48" s="578">
        <v>216</v>
      </c>
      <c r="AJ48" s="579"/>
      <c r="AK48" s="579"/>
      <c r="AL48" s="579"/>
      <c r="AM48" s="579"/>
      <c r="AN48" s="580"/>
      <c r="AO48" s="578">
        <v>34</v>
      </c>
      <c r="AP48" s="579"/>
      <c r="AQ48" s="579"/>
      <c r="AR48" s="580"/>
      <c r="AS48" s="578">
        <f>D48+L48+P48+AI48</f>
        <v>5940</v>
      </c>
      <c r="AT48" s="579"/>
      <c r="AU48" s="580"/>
    </row>
    <row r="49" spans="1:47" ht="13.5" customHeight="1">
      <c r="A49" s="141"/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</row>
  </sheetData>
  <mergeCells count="303">
    <mergeCell ref="AY27:AY32"/>
    <mergeCell ref="AZ27:AZ32"/>
    <mergeCell ref="BA27:BA32"/>
    <mergeCell ref="B33:BA33"/>
    <mergeCell ref="AQ27:AQ32"/>
    <mergeCell ref="AR27:AR32"/>
    <mergeCell ref="AS27:AS32"/>
    <mergeCell ref="AT27:AT32"/>
    <mergeCell ref="W27:W32"/>
    <mergeCell ref="X27:X32"/>
    <mergeCell ref="Y27:Y32"/>
    <mergeCell ref="Z27:Z32"/>
    <mergeCell ref="AA27:AA32"/>
    <mergeCell ref="AB27:AB32"/>
    <mergeCell ref="AD27:AD32"/>
    <mergeCell ref="AE27:AE32"/>
    <mergeCell ref="AF27:AF32"/>
    <mergeCell ref="J27:J32"/>
    <mergeCell ref="K27:K32"/>
    <mergeCell ref="T27:T32"/>
    <mergeCell ref="V27:V32"/>
    <mergeCell ref="S27:S32"/>
    <mergeCell ref="AJ27:AJ32"/>
    <mergeCell ref="AI47:AN47"/>
    <mergeCell ref="AO47:AR47"/>
    <mergeCell ref="AS47:AU47"/>
    <mergeCell ref="P47:AB47"/>
    <mergeCell ref="A46:C46"/>
    <mergeCell ref="D46:K46"/>
    <mergeCell ref="L44:O44"/>
    <mergeCell ref="D45:K45"/>
    <mergeCell ref="L45:O45"/>
    <mergeCell ref="AC45:AH45"/>
    <mergeCell ref="AI45:AN45"/>
    <mergeCell ref="AO45:AR45"/>
    <mergeCell ref="AS45:AU45"/>
    <mergeCell ref="A44:C44"/>
    <mergeCell ref="AI48:AN48"/>
    <mergeCell ref="AO48:AR48"/>
    <mergeCell ref="AS48:AU48"/>
    <mergeCell ref="P48:AB48"/>
    <mergeCell ref="G20:G25"/>
    <mergeCell ref="H37:Q37"/>
    <mergeCell ref="AS37:BF37"/>
    <mergeCell ref="L46:O46"/>
    <mergeCell ref="AC46:AH46"/>
    <mergeCell ref="AI46:AN46"/>
    <mergeCell ref="AO46:AR46"/>
    <mergeCell ref="AS46:AU46"/>
    <mergeCell ref="D42:K42"/>
    <mergeCell ref="L42:O42"/>
    <mergeCell ref="AC42:AH42"/>
    <mergeCell ref="AI42:AN42"/>
    <mergeCell ref="AO42:AR42"/>
    <mergeCell ref="AS42:AU42"/>
    <mergeCell ref="D43:K43"/>
    <mergeCell ref="L43:O43"/>
    <mergeCell ref="AC43:AH43"/>
    <mergeCell ref="AI43:AN43"/>
    <mergeCell ref="AO43:AR43"/>
    <mergeCell ref="AS43:AU43"/>
    <mergeCell ref="U20:U25"/>
    <mergeCell ref="V20:V25"/>
    <mergeCell ref="AB20:AB25"/>
    <mergeCell ref="AE20:AE25"/>
    <mergeCell ref="AG20:AG25"/>
    <mergeCell ref="A48:C48"/>
    <mergeCell ref="D48:K48"/>
    <mergeCell ref="L48:O48"/>
    <mergeCell ref="AC48:AH48"/>
    <mergeCell ref="A42:C42"/>
    <mergeCell ref="A45:C45"/>
    <mergeCell ref="A47:C47"/>
    <mergeCell ref="D47:K47"/>
    <mergeCell ref="L47:O47"/>
    <mergeCell ref="AC47:AH47"/>
    <mergeCell ref="BA20:BA25"/>
    <mergeCell ref="B26:BA26"/>
    <mergeCell ref="AQ20:AQ25"/>
    <mergeCell ref="AR20:AR25"/>
    <mergeCell ref="P43:AB43"/>
    <mergeCell ref="P44:AB44"/>
    <mergeCell ref="D44:K44"/>
    <mergeCell ref="AH20:AH25"/>
    <mergeCell ref="AI20:AI25"/>
    <mergeCell ref="AJ20:AJ25"/>
    <mergeCell ref="AU20:AU25"/>
    <mergeCell ref="AV20:AV25"/>
    <mergeCell ref="J20:J25"/>
    <mergeCell ref="K20:K25"/>
    <mergeCell ref="Z20:Z25"/>
    <mergeCell ref="AL20:AL25"/>
    <mergeCell ref="AM20:AM25"/>
    <mergeCell ref="AN20:AN25"/>
    <mergeCell ref="L20:L25"/>
    <mergeCell ref="AO44:AR44"/>
    <mergeCell ref="AS44:AU44"/>
    <mergeCell ref="Y20:Y25"/>
    <mergeCell ref="S20:S25"/>
    <mergeCell ref="T20:T25"/>
    <mergeCell ref="A20:A25"/>
    <mergeCell ref="B20:B25"/>
    <mergeCell ref="C20:C25"/>
    <mergeCell ref="D20:D25"/>
    <mergeCell ref="E20:E25"/>
    <mergeCell ref="F20:F25"/>
    <mergeCell ref="AX20:AX25"/>
    <mergeCell ref="AY20:AY25"/>
    <mergeCell ref="AC44:AH44"/>
    <mergeCell ref="AI44:AN44"/>
    <mergeCell ref="A39:BA39"/>
    <mergeCell ref="A40:C41"/>
    <mergeCell ref="D40:K41"/>
    <mergeCell ref="L40:O41"/>
    <mergeCell ref="AC40:AH41"/>
    <mergeCell ref="AI40:AN41"/>
    <mergeCell ref="AO40:AR41"/>
    <mergeCell ref="AS40:AU41"/>
    <mergeCell ref="A35:F35"/>
    <mergeCell ref="H35:V35"/>
    <mergeCell ref="AS35:BL35"/>
    <mergeCell ref="AT36:BC36"/>
    <mergeCell ref="AX27:AX32"/>
    <mergeCell ref="AZ20:AZ25"/>
    <mergeCell ref="AJ13:AJ18"/>
    <mergeCell ref="AU13:AU18"/>
    <mergeCell ref="S13:S18"/>
    <mergeCell ref="T13:T18"/>
    <mergeCell ref="AX13:AX18"/>
    <mergeCell ref="AY13:AY18"/>
    <mergeCell ref="AZ13:AZ18"/>
    <mergeCell ref="AS20:AS23"/>
    <mergeCell ref="A27:A32"/>
    <mergeCell ref="B27:B32"/>
    <mergeCell ref="C27:C32"/>
    <mergeCell ref="D27:D32"/>
    <mergeCell ref="E27:E32"/>
    <mergeCell ref="F27:F32"/>
    <mergeCell ref="G27:G32"/>
    <mergeCell ref="H27:H32"/>
    <mergeCell ref="I27:I32"/>
    <mergeCell ref="AA20:AA25"/>
    <mergeCell ref="AK20:AK25"/>
    <mergeCell ref="P27:P32"/>
    <mergeCell ref="Q27:Q32"/>
    <mergeCell ref="AW20:AW25"/>
    <mergeCell ref="AO20:AO25"/>
    <mergeCell ref="AP20:AP25"/>
    <mergeCell ref="AK6:AK11"/>
    <mergeCell ref="AL6:AL11"/>
    <mergeCell ref="AM6:AM11"/>
    <mergeCell ref="AN6:AN11"/>
    <mergeCell ref="AO6:AO11"/>
    <mergeCell ref="AP6:AP11"/>
    <mergeCell ref="H6:H11"/>
    <mergeCell ref="BA13:BA18"/>
    <mergeCell ref="B19:BA19"/>
    <mergeCell ref="AS13:AS18"/>
    <mergeCell ref="AT13:AT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E13:AE18"/>
    <mergeCell ref="AF13:AF18"/>
    <mergeCell ref="AG13:AG18"/>
    <mergeCell ref="AH13:AH18"/>
    <mergeCell ref="AI13:AI18"/>
    <mergeCell ref="A3:A5"/>
    <mergeCell ref="B3:E3"/>
    <mergeCell ref="F3:F4"/>
    <mergeCell ref="G3:I3"/>
    <mergeCell ref="J3:J4"/>
    <mergeCell ref="K3:M3"/>
    <mergeCell ref="M13:M18"/>
    <mergeCell ref="N13:N18"/>
    <mergeCell ref="O13:O18"/>
    <mergeCell ref="A13:A18"/>
    <mergeCell ref="C13:C18"/>
    <mergeCell ref="D13:D18"/>
    <mergeCell ref="E13:E18"/>
    <mergeCell ref="F13:F18"/>
    <mergeCell ref="G13:G18"/>
    <mergeCell ref="H13:H18"/>
    <mergeCell ref="I13:I18"/>
    <mergeCell ref="A6:A11"/>
    <mergeCell ref="B6:B11"/>
    <mergeCell ref="C6:C11"/>
    <mergeCell ref="D6:D11"/>
    <mergeCell ref="E6:E11"/>
    <mergeCell ref="B12:BA12"/>
    <mergeCell ref="AQ6:AQ11"/>
    <mergeCell ref="Z6:Z11"/>
    <mergeCell ref="AA3:AA4"/>
    <mergeCell ref="AB3:AE3"/>
    <mergeCell ref="AF3:AF4"/>
    <mergeCell ref="AG3:AI3"/>
    <mergeCell ref="AF6:AF11"/>
    <mergeCell ref="AG6:AG11"/>
    <mergeCell ref="AH6:AH11"/>
    <mergeCell ref="AI6:AI11"/>
    <mergeCell ref="AD6:AD11"/>
    <mergeCell ref="AE6:AE11"/>
    <mergeCell ref="X6:X11"/>
    <mergeCell ref="F6:F11"/>
    <mergeCell ref="G6:G11"/>
    <mergeCell ref="M2:BD2"/>
    <mergeCell ref="Z35:AI35"/>
    <mergeCell ref="I36:V36"/>
    <mergeCell ref="P42:AB42"/>
    <mergeCell ref="P40:AB41"/>
    <mergeCell ref="AJ3:AJ4"/>
    <mergeCell ref="AK3:AN3"/>
    <mergeCell ref="AO3:AR3"/>
    <mergeCell ref="AS3:AS4"/>
    <mergeCell ref="AT3:AV3"/>
    <mergeCell ref="AW3:AW4"/>
    <mergeCell ref="AX3:BA3"/>
    <mergeCell ref="AY6:AY11"/>
    <mergeCell ref="I6:I11"/>
    <mergeCell ref="AX6:AX11"/>
    <mergeCell ref="H20:H25"/>
    <mergeCell ref="I20:I25"/>
    <mergeCell ref="AZ6:AZ11"/>
    <mergeCell ref="BA6:BA11"/>
    <mergeCell ref="AC6:AC11"/>
    <mergeCell ref="Y6:Y11"/>
    <mergeCell ref="AC27:AC32"/>
    <mergeCell ref="J6:J11"/>
    <mergeCell ref="K6:K11"/>
    <mergeCell ref="S3:S4"/>
    <mergeCell ref="T3:V3"/>
    <mergeCell ref="L6:L11"/>
    <mergeCell ref="M6:M11"/>
    <mergeCell ref="N6:N11"/>
    <mergeCell ref="O6:O11"/>
    <mergeCell ref="P6:P11"/>
    <mergeCell ref="Q6:Q11"/>
    <mergeCell ref="R6:R11"/>
    <mergeCell ref="P13:P18"/>
    <mergeCell ref="Q13:Q18"/>
    <mergeCell ref="AA6:AA11"/>
    <mergeCell ref="AB6:AB11"/>
    <mergeCell ref="U13:U18"/>
    <mergeCell ref="O3:R3"/>
    <mergeCell ref="S6:S11"/>
    <mergeCell ref="T6:T11"/>
    <mergeCell ref="U6:U11"/>
    <mergeCell ref="R13:R17"/>
    <mergeCell ref="V6:V11"/>
    <mergeCell ref="W6:W11"/>
    <mergeCell ref="AI27:AI32"/>
    <mergeCell ref="AD20:AD25"/>
    <mergeCell ref="AW6:AW11"/>
    <mergeCell ref="AW13:AW18"/>
    <mergeCell ref="AV13:AV18"/>
    <mergeCell ref="AK13:AK18"/>
    <mergeCell ref="AL13:AL18"/>
    <mergeCell ref="AM13:AM18"/>
    <mergeCell ref="AN13:AN18"/>
    <mergeCell ref="AO13:AO18"/>
    <mergeCell ref="AU27:AU32"/>
    <mergeCell ref="AV27:AV32"/>
    <mergeCell ref="AK27:AK32"/>
    <mergeCell ref="AM27:AM32"/>
    <mergeCell ref="AN27:AN32"/>
    <mergeCell ref="AO27:AO32"/>
    <mergeCell ref="AP27:AP32"/>
    <mergeCell ref="AW27:AW32"/>
    <mergeCell ref="AS6:AS11"/>
    <mergeCell ref="AT6:AT11"/>
    <mergeCell ref="AT20:AT25"/>
    <mergeCell ref="AJ6:AJ11"/>
    <mergeCell ref="AU6:AU11"/>
    <mergeCell ref="AV6:AV11"/>
    <mergeCell ref="AC20:AC25"/>
    <mergeCell ref="AH27:AH32"/>
    <mergeCell ref="B13:B18"/>
    <mergeCell ref="AR6:AR8"/>
    <mergeCell ref="P46:AB46"/>
    <mergeCell ref="AA36:AQ36"/>
    <mergeCell ref="V13:V18"/>
    <mergeCell ref="J13:J18"/>
    <mergeCell ref="K13:K18"/>
    <mergeCell ref="L13:L18"/>
    <mergeCell ref="AP13:AP18"/>
    <mergeCell ref="M20:M25"/>
    <mergeCell ref="N20:N25"/>
    <mergeCell ref="O20:O25"/>
    <mergeCell ref="P20:P25"/>
    <mergeCell ref="Q20:Q25"/>
    <mergeCell ref="L27:L32"/>
    <mergeCell ref="M27:M32"/>
    <mergeCell ref="N27:N32"/>
    <mergeCell ref="O27:O32"/>
    <mergeCell ref="W20:W25"/>
    <mergeCell ref="X20:X25"/>
    <mergeCell ref="P45:AB45"/>
    <mergeCell ref="AG27:AG32"/>
  </mergeCells>
  <pageMargins left="0" right="0" top="0.39370078740157483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F92"/>
  <sheetViews>
    <sheetView showGridLines="0" tabSelected="1" topLeftCell="A40" zoomScale="80" zoomScaleNormal="80" workbookViewId="0">
      <pane xSplit="4" topLeftCell="E1" activePane="topRight" state="frozen"/>
      <selection pane="topRight" activeCell="E50" sqref="E50:E53"/>
    </sheetView>
  </sheetViews>
  <sheetFormatPr defaultColWidth="14.6640625" defaultRowHeight="13.5" customHeight="1"/>
  <cols>
    <col min="1" max="1" width="12.1640625" style="2" customWidth="1"/>
    <col min="2" max="2" width="12.83203125" style="2" customWidth="1"/>
    <col min="3" max="3" width="31.1640625" style="2" customWidth="1"/>
    <col min="4" max="4" width="13" style="2" customWidth="1"/>
    <col min="5" max="15" width="6.83203125" style="2" customWidth="1"/>
    <col min="16" max="31" width="6.33203125" style="2" customWidth="1"/>
    <col min="32" max="32" width="8.5" style="2" customWidth="1"/>
    <col min="33" max="16384" width="14.6640625" style="2"/>
  </cols>
  <sheetData>
    <row r="1" spans="1:32" ht="22.5" customHeight="1" thickTop="1">
      <c r="A1" s="642" t="s">
        <v>268</v>
      </c>
      <c r="B1" s="664" t="s">
        <v>64</v>
      </c>
      <c r="C1" s="667" t="s">
        <v>74</v>
      </c>
      <c r="D1" s="670"/>
      <c r="E1" s="647" t="s">
        <v>155</v>
      </c>
      <c r="F1" s="648"/>
      <c r="G1" s="648"/>
      <c r="H1" s="648"/>
      <c r="I1" s="648"/>
      <c r="J1" s="648"/>
      <c r="K1" s="648"/>
      <c r="L1" s="648"/>
      <c r="M1" s="648"/>
      <c r="N1" s="648"/>
      <c r="O1" s="649"/>
      <c r="P1" s="145"/>
      <c r="Q1" s="673" t="s">
        <v>159</v>
      </c>
      <c r="R1" s="673"/>
      <c r="S1" s="674"/>
      <c r="T1" s="674"/>
      <c r="U1" s="674"/>
      <c r="V1" s="674"/>
      <c r="W1" s="674"/>
      <c r="X1" s="674"/>
      <c r="Y1" s="674"/>
      <c r="Z1" s="674"/>
      <c r="AA1" s="674"/>
      <c r="AB1" s="674"/>
      <c r="AC1" s="674"/>
      <c r="AD1" s="674"/>
      <c r="AE1" s="674"/>
      <c r="AF1" s="21"/>
    </row>
    <row r="2" spans="1:32" ht="12.75" customHeight="1">
      <c r="A2" s="642"/>
      <c r="B2" s="665"/>
      <c r="C2" s="668"/>
      <c r="D2" s="671"/>
      <c r="E2" s="647"/>
      <c r="F2" s="648"/>
      <c r="G2" s="648"/>
      <c r="H2" s="648"/>
      <c r="I2" s="648"/>
      <c r="J2" s="648"/>
      <c r="K2" s="648"/>
      <c r="L2" s="648"/>
      <c r="M2" s="648"/>
      <c r="N2" s="648"/>
      <c r="O2" s="649"/>
      <c r="P2" s="662" t="s">
        <v>75</v>
      </c>
      <c r="Q2" s="662"/>
      <c r="R2" s="662"/>
      <c r="S2" s="663"/>
      <c r="T2" s="37"/>
      <c r="U2" s="662" t="s">
        <v>76</v>
      </c>
      <c r="V2" s="662"/>
      <c r="W2" s="663"/>
      <c r="X2" s="37"/>
      <c r="Y2" s="662" t="s">
        <v>77</v>
      </c>
      <c r="Z2" s="662"/>
      <c r="AA2" s="663"/>
      <c r="AB2" s="37"/>
      <c r="AC2" s="662" t="s">
        <v>78</v>
      </c>
      <c r="AD2" s="662"/>
      <c r="AE2" s="663"/>
      <c r="AF2" s="21"/>
    </row>
    <row r="3" spans="1:32" ht="12.75" customHeight="1">
      <c r="A3" s="642"/>
      <c r="B3" s="665"/>
      <c r="C3" s="668"/>
      <c r="D3" s="671"/>
      <c r="E3" s="653" t="s">
        <v>272</v>
      </c>
      <c r="F3" s="656" t="s">
        <v>164</v>
      </c>
      <c r="G3" s="645" t="s">
        <v>273</v>
      </c>
      <c r="H3" s="645"/>
      <c r="I3" s="645"/>
      <c r="J3" s="645"/>
      <c r="K3" s="645"/>
      <c r="L3" s="645"/>
      <c r="M3" s="645"/>
      <c r="N3" s="645"/>
      <c r="O3" s="646"/>
      <c r="P3" s="662" t="s">
        <v>80</v>
      </c>
      <c r="Q3" s="676"/>
      <c r="R3" s="677" t="s">
        <v>156</v>
      </c>
      <c r="S3" s="663"/>
      <c r="T3" s="675" t="s">
        <v>157</v>
      </c>
      <c r="U3" s="676"/>
      <c r="V3" s="677" t="s">
        <v>158</v>
      </c>
      <c r="W3" s="663"/>
      <c r="X3" s="675" t="s">
        <v>157</v>
      </c>
      <c r="Y3" s="676"/>
      <c r="Z3" s="677" t="s">
        <v>166</v>
      </c>
      <c r="AA3" s="663"/>
      <c r="AB3" s="675" t="s">
        <v>134</v>
      </c>
      <c r="AC3" s="676"/>
      <c r="AD3" s="677" t="s">
        <v>169</v>
      </c>
      <c r="AE3" s="663"/>
      <c r="AF3" s="21"/>
    </row>
    <row r="4" spans="1:32" ht="12.75" customHeight="1">
      <c r="A4" s="642"/>
      <c r="B4" s="665"/>
      <c r="C4" s="668"/>
      <c r="D4" s="671"/>
      <c r="E4" s="654"/>
      <c r="F4" s="657"/>
      <c r="G4" s="659" t="s">
        <v>79</v>
      </c>
      <c r="H4" s="656" t="s">
        <v>274</v>
      </c>
      <c r="I4" s="656" t="s">
        <v>275</v>
      </c>
      <c r="J4" s="656" t="s">
        <v>276</v>
      </c>
      <c r="K4" s="678" t="s">
        <v>277</v>
      </c>
      <c r="L4" s="656" t="s">
        <v>278</v>
      </c>
      <c r="M4" s="656" t="s">
        <v>279</v>
      </c>
      <c r="N4" s="656" t="s">
        <v>280</v>
      </c>
      <c r="O4" s="650" t="s">
        <v>179</v>
      </c>
      <c r="P4" s="228"/>
      <c r="Q4" s="703" t="s">
        <v>135</v>
      </c>
      <c r="R4" s="147"/>
      <c r="S4" s="684" t="s">
        <v>135</v>
      </c>
      <c r="T4" s="714" t="s">
        <v>165</v>
      </c>
      <c r="U4" s="656" t="s">
        <v>135</v>
      </c>
      <c r="V4" s="694" t="s">
        <v>165</v>
      </c>
      <c r="W4" s="650" t="s">
        <v>135</v>
      </c>
      <c r="X4" s="681" t="s">
        <v>164</v>
      </c>
      <c r="Y4" s="681" t="s">
        <v>135</v>
      </c>
      <c r="Z4" s="681" t="s">
        <v>164</v>
      </c>
      <c r="AA4" s="684" t="s">
        <v>135</v>
      </c>
      <c r="AB4" s="653" t="s">
        <v>165</v>
      </c>
      <c r="AC4" s="687" t="s">
        <v>135</v>
      </c>
      <c r="AD4" s="694" t="s">
        <v>165</v>
      </c>
      <c r="AE4" s="650" t="s">
        <v>135</v>
      </c>
    </row>
    <row r="5" spans="1:32" ht="16.5" customHeight="1">
      <c r="A5" s="642"/>
      <c r="B5" s="665"/>
      <c r="C5" s="668"/>
      <c r="D5" s="671"/>
      <c r="E5" s="654"/>
      <c r="F5" s="657"/>
      <c r="G5" s="660"/>
      <c r="H5" s="657"/>
      <c r="I5" s="657"/>
      <c r="J5" s="657"/>
      <c r="K5" s="679"/>
      <c r="L5" s="657"/>
      <c r="M5" s="657"/>
      <c r="N5" s="657"/>
      <c r="O5" s="651"/>
      <c r="P5" s="229"/>
      <c r="Q5" s="704"/>
      <c r="R5" s="148"/>
      <c r="S5" s="685"/>
      <c r="T5" s="715"/>
      <c r="U5" s="712"/>
      <c r="V5" s="695"/>
      <c r="W5" s="697"/>
      <c r="X5" s="692"/>
      <c r="Y5" s="682"/>
      <c r="Z5" s="692"/>
      <c r="AA5" s="685"/>
      <c r="AB5" s="654"/>
      <c r="AC5" s="688"/>
      <c r="AD5" s="695"/>
      <c r="AE5" s="697"/>
    </row>
    <row r="6" spans="1:32" ht="43.5" customHeight="1">
      <c r="A6" s="642"/>
      <c r="B6" s="666"/>
      <c r="C6" s="669"/>
      <c r="D6" s="672"/>
      <c r="E6" s="655"/>
      <c r="F6" s="658"/>
      <c r="G6" s="661"/>
      <c r="H6" s="658"/>
      <c r="I6" s="658"/>
      <c r="J6" s="658"/>
      <c r="K6" s="680"/>
      <c r="L6" s="658"/>
      <c r="M6" s="658"/>
      <c r="N6" s="658"/>
      <c r="O6" s="652"/>
      <c r="P6" s="230"/>
      <c r="Q6" s="705"/>
      <c r="R6" s="149"/>
      <c r="S6" s="686"/>
      <c r="T6" s="716"/>
      <c r="U6" s="713"/>
      <c r="V6" s="696"/>
      <c r="W6" s="698"/>
      <c r="X6" s="693"/>
      <c r="Y6" s="683"/>
      <c r="Z6" s="693"/>
      <c r="AA6" s="686"/>
      <c r="AB6" s="655"/>
      <c r="AC6" s="689"/>
      <c r="AD6" s="696"/>
      <c r="AE6" s="698"/>
    </row>
    <row r="7" spans="1:32" ht="13.5" customHeight="1">
      <c r="A7" s="143">
        <v>1</v>
      </c>
      <c r="B7" s="3">
        <v>2</v>
      </c>
      <c r="C7" s="8">
        <v>3</v>
      </c>
      <c r="D7" s="8">
        <v>4</v>
      </c>
      <c r="E7" s="3">
        <v>5</v>
      </c>
      <c r="F7" s="3">
        <v>6</v>
      </c>
      <c r="G7" s="7">
        <v>7</v>
      </c>
      <c r="H7" s="3">
        <v>8</v>
      </c>
      <c r="I7" s="3">
        <v>9</v>
      </c>
      <c r="J7" s="24">
        <v>10</v>
      </c>
      <c r="K7" s="24">
        <v>11</v>
      </c>
      <c r="L7" s="24">
        <v>12</v>
      </c>
      <c r="M7" s="24">
        <v>13</v>
      </c>
      <c r="N7" s="24">
        <v>14</v>
      </c>
      <c r="O7" s="8">
        <v>15</v>
      </c>
      <c r="P7" s="150">
        <v>16</v>
      </c>
      <c r="Q7" s="41">
        <v>17</v>
      </c>
      <c r="R7" s="150">
        <v>18</v>
      </c>
      <c r="S7" s="34">
        <v>19</v>
      </c>
      <c r="T7" s="56">
        <v>20</v>
      </c>
      <c r="U7" s="3">
        <v>21</v>
      </c>
      <c r="V7" s="24">
        <v>22</v>
      </c>
      <c r="W7" s="8">
        <v>23</v>
      </c>
      <c r="X7" s="42">
        <v>24</v>
      </c>
      <c r="Y7" s="33">
        <v>25</v>
      </c>
      <c r="Z7" s="38">
        <v>26</v>
      </c>
      <c r="AA7" s="34">
        <v>27</v>
      </c>
      <c r="AB7" s="56">
        <v>28</v>
      </c>
      <c r="AC7" s="3">
        <v>29</v>
      </c>
      <c r="AD7" s="24">
        <v>30</v>
      </c>
      <c r="AE7" s="8">
        <v>31</v>
      </c>
    </row>
    <row r="8" spans="1:32" ht="13.5" customHeight="1">
      <c r="A8" s="143"/>
      <c r="B8" s="11"/>
      <c r="C8" s="15"/>
      <c r="D8" s="14"/>
      <c r="E8" s="11"/>
      <c r="F8" s="11"/>
      <c r="G8" s="105">
        <f>P9+Q9+R9+S9+T9+U9+V9+W9+X9+Y9+Z9+AA9+AB9+AC9+AD9+AE9</f>
        <v>5940</v>
      </c>
      <c r="H8" s="11"/>
      <c r="I8" s="11"/>
      <c r="J8" s="11"/>
      <c r="K8" s="11"/>
      <c r="L8" s="11"/>
      <c r="M8" s="36"/>
      <c r="N8" s="36"/>
      <c r="O8" s="14"/>
      <c r="P8" s="643">
        <f>(P9+Q9)/17</f>
        <v>36</v>
      </c>
      <c r="Q8" s="644"/>
      <c r="R8" s="690">
        <f>SUM(R9+S9)/24</f>
        <v>36</v>
      </c>
      <c r="S8" s="691"/>
      <c r="T8" s="701">
        <f>(T9+U9)/17</f>
        <v>36</v>
      </c>
      <c r="U8" s="702"/>
      <c r="V8" s="690">
        <f>(V9+W9)/24</f>
        <v>36</v>
      </c>
      <c r="W8" s="691"/>
      <c r="X8" s="643">
        <f>(X9+Y9)/17</f>
        <v>36</v>
      </c>
      <c r="Y8" s="644"/>
      <c r="Z8" s="690">
        <f>(Z9+AA9)/25</f>
        <v>36</v>
      </c>
      <c r="AA8" s="691"/>
      <c r="AB8" s="643">
        <f>(AB9+AC9)/17</f>
        <v>36</v>
      </c>
      <c r="AC8" s="644"/>
      <c r="AD8" s="690">
        <f>(AD9+AE9)/24</f>
        <v>36</v>
      </c>
      <c r="AE8" s="691"/>
      <c r="AF8" s="21"/>
    </row>
    <row r="9" spans="1:32" ht="13.5" customHeight="1">
      <c r="A9" s="143"/>
      <c r="B9" s="11"/>
      <c r="C9" s="15"/>
      <c r="D9" s="14"/>
      <c r="E9" s="105">
        <f>E11+E32+E40+E55+E79+E80</f>
        <v>5940</v>
      </c>
      <c r="F9" s="105">
        <f>F11+F32+F40+F55+F79+F80</f>
        <v>214</v>
      </c>
      <c r="G9" s="105">
        <f t="shared" ref="G9:N9" si="0">G11+G32+G40+G55+G79+G80</f>
        <v>5726</v>
      </c>
      <c r="H9" s="105">
        <f t="shared" si="0"/>
        <v>3294</v>
      </c>
      <c r="I9" s="105">
        <f t="shared" si="0"/>
        <v>1816</v>
      </c>
      <c r="J9" s="105">
        <f t="shared" si="0"/>
        <v>2048</v>
      </c>
      <c r="K9" s="105">
        <f t="shared" si="0"/>
        <v>60</v>
      </c>
      <c r="L9" s="105">
        <f t="shared" si="0"/>
        <v>288</v>
      </c>
      <c r="M9" s="105">
        <f t="shared" si="0"/>
        <v>80</v>
      </c>
      <c r="N9" s="105">
        <f t="shared" si="0"/>
        <v>138</v>
      </c>
      <c r="O9" s="363">
        <f t="shared" ref="O9:AE9" si="1">O11+O32+O40+O55+O79+O80</f>
        <v>1080</v>
      </c>
      <c r="P9" s="358">
        <f t="shared" si="1"/>
        <v>0</v>
      </c>
      <c r="Q9" s="105">
        <f t="shared" si="1"/>
        <v>612</v>
      </c>
      <c r="R9" s="105">
        <f t="shared" si="1"/>
        <v>4</v>
      </c>
      <c r="S9" s="363">
        <f t="shared" si="1"/>
        <v>860</v>
      </c>
      <c r="T9" s="358">
        <f t="shared" si="1"/>
        <v>44</v>
      </c>
      <c r="U9" s="105">
        <f t="shared" si="1"/>
        <v>568</v>
      </c>
      <c r="V9" s="105">
        <f t="shared" si="1"/>
        <v>58</v>
      </c>
      <c r="W9" s="363">
        <f t="shared" si="1"/>
        <v>806</v>
      </c>
      <c r="X9" s="358">
        <f t="shared" si="1"/>
        <v>46</v>
      </c>
      <c r="Y9" s="105">
        <f t="shared" si="1"/>
        <v>566</v>
      </c>
      <c r="Z9" s="105">
        <f t="shared" si="1"/>
        <v>30</v>
      </c>
      <c r="AA9" s="363">
        <f t="shared" si="1"/>
        <v>870</v>
      </c>
      <c r="AB9" s="358">
        <f t="shared" si="1"/>
        <v>28</v>
      </c>
      <c r="AC9" s="105">
        <f t="shared" si="1"/>
        <v>584</v>
      </c>
      <c r="AD9" s="105">
        <f t="shared" si="1"/>
        <v>0</v>
      </c>
      <c r="AE9" s="105">
        <f t="shared" si="1"/>
        <v>864</v>
      </c>
      <c r="AF9" s="62">
        <f>P9+Q9+R9+S9+T9+U9+V9+W9+X9+Y9+Z9+AA9+AB9+AC9+AD9+AE9</f>
        <v>5940</v>
      </c>
    </row>
    <row r="10" spans="1:32" ht="13.5" customHeight="1" thickBot="1">
      <c r="A10" s="224"/>
      <c r="B10" s="66"/>
      <c r="C10" s="154"/>
      <c r="D10" s="155"/>
      <c r="E10" s="96"/>
      <c r="F10" s="96"/>
      <c r="G10" s="223"/>
      <c r="H10" s="96"/>
      <c r="I10" s="96"/>
      <c r="J10" s="96"/>
      <c r="K10" s="96"/>
      <c r="L10" s="96"/>
      <c r="M10" s="96"/>
      <c r="N10" s="156"/>
      <c r="O10" s="364"/>
      <c r="P10" s="359"/>
      <c r="Q10" s="223"/>
      <c r="R10" s="97"/>
      <c r="S10" s="364"/>
      <c r="T10" s="359"/>
      <c r="U10" s="96"/>
      <c r="V10" s="96"/>
      <c r="W10" s="364"/>
      <c r="X10" s="359"/>
      <c r="Y10" s="96"/>
      <c r="Z10" s="96"/>
      <c r="AA10" s="364"/>
      <c r="AB10" s="359"/>
      <c r="AC10" s="96"/>
      <c r="AD10" s="96"/>
      <c r="AE10" s="96"/>
      <c r="AF10" s="62"/>
    </row>
    <row r="11" spans="1:32" ht="13.5" customHeight="1" thickTop="1" thickBot="1">
      <c r="A11" s="626" t="s">
        <v>227</v>
      </c>
      <c r="B11" s="627"/>
      <c r="C11" s="86" t="s">
        <v>89</v>
      </c>
      <c r="D11" s="87"/>
      <c r="E11" s="88">
        <f>E13+E14+E15+E16+E20+E21+E22+E23+E24+E25+E26+E27+E28+E29+E31</f>
        <v>1476</v>
      </c>
      <c r="F11" s="88">
        <f t="shared" ref="F11:AE11" si="2">F13+F14+F15+F16+F20+F21+F22+F23+F24+F25+F26+F27+F28+F29+F31</f>
        <v>0</v>
      </c>
      <c r="G11" s="88">
        <f t="shared" si="2"/>
        <v>1476</v>
      </c>
      <c r="H11" s="88">
        <f t="shared" si="2"/>
        <v>594</v>
      </c>
      <c r="I11" s="88">
        <f t="shared" si="2"/>
        <v>840</v>
      </c>
      <c r="J11" s="88">
        <f t="shared" si="2"/>
        <v>594</v>
      </c>
      <c r="K11" s="88">
        <f t="shared" si="2"/>
        <v>0</v>
      </c>
      <c r="L11" s="88">
        <f t="shared" si="2"/>
        <v>0</v>
      </c>
      <c r="M11" s="88">
        <f t="shared" si="2"/>
        <v>24</v>
      </c>
      <c r="N11" s="88">
        <f t="shared" si="2"/>
        <v>18</v>
      </c>
      <c r="O11" s="365">
        <f t="shared" si="2"/>
        <v>0</v>
      </c>
      <c r="P11" s="360">
        <f t="shared" si="2"/>
        <v>0</v>
      </c>
      <c r="Q11" s="88">
        <f t="shared" si="2"/>
        <v>612</v>
      </c>
      <c r="R11" s="88">
        <f t="shared" si="2"/>
        <v>0</v>
      </c>
      <c r="S11" s="365">
        <f t="shared" si="2"/>
        <v>822</v>
      </c>
      <c r="T11" s="360">
        <f t="shared" si="2"/>
        <v>0</v>
      </c>
      <c r="U11" s="88">
        <f t="shared" si="2"/>
        <v>0</v>
      </c>
      <c r="V11" s="88">
        <f t="shared" si="2"/>
        <v>0</v>
      </c>
      <c r="W11" s="365">
        <f t="shared" si="2"/>
        <v>42</v>
      </c>
      <c r="X11" s="360">
        <f t="shared" si="2"/>
        <v>0</v>
      </c>
      <c r="Y11" s="88">
        <f t="shared" si="2"/>
        <v>0</v>
      </c>
      <c r="Z11" s="88">
        <f t="shared" si="2"/>
        <v>0</v>
      </c>
      <c r="AA11" s="365">
        <f t="shared" si="2"/>
        <v>0</v>
      </c>
      <c r="AB11" s="360">
        <f t="shared" si="2"/>
        <v>0</v>
      </c>
      <c r="AC11" s="88">
        <f t="shared" si="2"/>
        <v>0</v>
      </c>
      <c r="AD11" s="88">
        <f t="shared" si="2"/>
        <v>0</v>
      </c>
      <c r="AE11" s="88">
        <f t="shared" si="2"/>
        <v>0</v>
      </c>
      <c r="AF11" s="62">
        <f>Q11+S11+T11+U11+V11+W11+X11+Y11+Z11+AA11+AB11+AC11+AD11+AE11</f>
        <v>1476</v>
      </c>
    </row>
    <row r="12" spans="1:32" ht="13.5" customHeight="1" thickTop="1">
      <c r="A12" s="636" t="s">
        <v>281</v>
      </c>
      <c r="B12" s="637"/>
      <c r="C12" s="638"/>
      <c r="D12" s="101"/>
      <c r="E12" s="89"/>
      <c r="F12" s="31"/>
      <c r="G12" s="90"/>
      <c r="H12" s="30"/>
      <c r="I12" s="31"/>
      <c r="J12" s="31"/>
      <c r="K12" s="32"/>
      <c r="L12" s="32"/>
      <c r="M12" s="32"/>
      <c r="N12" s="32"/>
      <c r="O12" s="91"/>
      <c r="P12" s="231"/>
      <c r="Q12" s="234"/>
      <c r="R12" s="232"/>
      <c r="S12" s="233"/>
      <c r="T12" s="85"/>
      <c r="U12" s="47"/>
      <c r="V12" s="45"/>
      <c r="W12" s="25"/>
      <c r="X12" s="53"/>
      <c r="Y12" s="92"/>
      <c r="Z12" s="49"/>
      <c r="AA12" s="60"/>
      <c r="AB12" s="47"/>
      <c r="AC12" s="47"/>
      <c r="AD12" s="45"/>
      <c r="AE12" s="25"/>
      <c r="AF12" s="62"/>
    </row>
    <row r="13" spans="1:32" ht="13.5" customHeight="1">
      <c r="A13" s="639" t="s">
        <v>282</v>
      </c>
      <c r="B13" s="157" t="s">
        <v>202</v>
      </c>
      <c r="C13" s="158" t="s">
        <v>90</v>
      </c>
      <c r="D13" s="159" t="s">
        <v>283</v>
      </c>
      <c r="E13" s="89">
        <f>F13+G13</f>
        <v>98</v>
      </c>
      <c r="F13" s="26"/>
      <c r="G13" s="90">
        <f>I13+J13+K13+L13+M13+N13+O13</f>
        <v>98</v>
      </c>
      <c r="H13" s="26"/>
      <c r="I13" s="12">
        <v>78</v>
      </c>
      <c r="J13" s="12"/>
      <c r="K13" s="27"/>
      <c r="L13" s="27"/>
      <c r="M13" s="12">
        <v>14</v>
      </c>
      <c r="N13" s="12">
        <v>6</v>
      </c>
      <c r="O13" s="28"/>
      <c r="P13" s="361"/>
      <c r="Q13" s="227">
        <v>34</v>
      </c>
      <c r="R13" s="179"/>
      <c r="S13" s="180">
        <v>64</v>
      </c>
      <c r="T13" s="181"/>
      <c r="U13" s="181"/>
      <c r="V13" s="26"/>
      <c r="W13" s="28"/>
      <c r="X13" s="42"/>
      <c r="Y13" s="9"/>
      <c r="Z13" s="48"/>
      <c r="AA13" s="59"/>
      <c r="AB13" s="46"/>
      <c r="AC13" s="46"/>
      <c r="AD13" s="44"/>
      <c r="AE13" s="13"/>
      <c r="AF13" s="62">
        <f>P13+Q13+R13:R14+S13+T13+U13+V13+W13+X13+Y13+Z13+AA13+AB13+AC13+AD13+AE13</f>
        <v>98</v>
      </c>
    </row>
    <row r="14" spans="1:32" ht="13.5" customHeight="1">
      <c r="A14" s="640"/>
      <c r="B14" s="157" t="s">
        <v>203</v>
      </c>
      <c r="C14" s="158" t="s">
        <v>91</v>
      </c>
      <c r="D14" s="159" t="s">
        <v>132</v>
      </c>
      <c r="E14" s="89">
        <f t="shared" ref="E14:E31" si="3">F14+G14</f>
        <v>124</v>
      </c>
      <c r="F14" s="26"/>
      <c r="G14" s="90">
        <f t="shared" ref="G14:G31" si="4">I14+J14+K14+L14+M14+N14+O14</f>
        <v>124</v>
      </c>
      <c r="H14" s="26"/>
      <c r="I14" s="12">
        <v>124</v>
      </c>
      <c r="J14" s="12"/>
      <c r="K14" s="27"/>
      <c r="L14" s="27"/>
      <c r="M14" s="12"/>
      <c r="N14" s="12"/>
      <c r="O14" s="28"/>
      <c r="P14" s="362"/>
      <c r="Q14" s="198">
        <v>62</v>
      </c>
      <c r="R14" s="179"/>
      <c r="S14" s="180">
        <v>62</v>
      </c>
      <c r="T14" s="181"/>
      <c r="U14" s="181"/>
      <c r="V14" s="26"/>
      <c r="W14" s="28"/>
      <c r="X14" s="42"/>
      <c r="Y14" s="9"/>
      <c r="Z14" s="48"/>
      <c r="AA14" s="59"/>
      <c r="AB14" s="46"/>
      <c r="AC14" s="46"/>
      <c r="AD14" s="44"/>
      <c r="AE14" s="13"/>
      <c r="AF14" s="62">
        <f t="shared" ref="AF14:AF57" si="5">P14+Q14+R14:R15+S14+T14+U14+V14+W14+X14+Y14+Z14+AA14+AB14+AC14+AD14+AE14</f>
        <v>124</v>
      </c>
    </row>
    <row r="15" spans="1:32" ht="15.75" customHeight="1">
      <c r="A15" s="160" t="s">
        <v>284</v>
      </c>
      <c r="B15" s="157" t="s">
        <v>285</v>
      </c>
      <c r="C15" s="158" t="s">
        <v>8</v>
      </c>
      <c r="D15" s="159" t="s">
        <v>132</v>
      </c>
      <c r="E15" s="89">
        <f t="shared" si="3"/>
        <v>124</v>
      </c>
      <c r="F15" s="26"/>
      <c r="G15" s="90">
        <f t="shared" si="4"/>
        <v>124</v>
      </c>
      <c r="H15" s="26">
        <f t="shared" ref="H15:H31" si="6">J15</f>
        <v>124</v>
      </c>
      <c r="I15" s="12"/>
      <c r="J15" s="12">
        <v>124</v>
      </c>
      <c r="K15" s="27"/>
      <c r="L15" s="27"/>
      <c r="M15" s="12"/>
      <c r="N15" s="12"/>
      <c r="O15" s="28"/>
      <c r="P15" s="226"/>
      <c r="Q15" s="198">
        <v>34</v>
      </c>
      <c r="R15" s="179"/>
      <c r="S15" s="180">
        <v>90</v>
      </c>
      <c r="T15" s="181"/>
      <c r="U15" s="181"/>
      <c r="V15" s="26"/>
      <c r="W15" s="28"/>
      <c r="X15" s="42"/>
      <c r="Y15" s="9"/>
      <c r="Z15" s="48"/>
      <c r="AA15" s="59"/>
      <c r="AB15" s="46"/>
      <c r="AC15" s="46"/>
      <c r="AD15" s="44"/>
      <c r="AE15" s="13"/>
      <c r="AF15" s="62">
        <f t="shared" si="5"/>
        <v>124</v>
      </c>
    </row>
    <row r="16" spans="1:32" ht="13.5" customHeight="1">
      <c r="A16" s="639" t="s">
        <v>286</v>
      </c>
      <c r="B16" s="157" t="s">
        <v>287</v>
      </c>
      <c r="C16" s="161" t="s">
        <v>288</v>
      </c>
      <c r="D16" s="159" t="s">
        <v>283</v>
      </c>
      <c r="E16" s="89">
        <f t="shared" si="3"/>
        <v>336</v>
      </c>
      <c r="F16" s="26"/>
      <c r="G16" s="90">
        <f t="shared" si="4"/>
        <v>336</v>
      </c>
      <c r="H16" s="26">
        <f t="shared" si="6"/>
        <v>110</v>
      </c>
      <c r="I16" s="12">
        <v>210</v>
      </c>
      <c r="J16" s="12">
        <v>110</v>
      </c>
      <c r="K16" s="27"/>
      <c r="L16" s="27"/>
      <c r="M16" s="12">
        <v>10</v>
      </c>
      <c r="N16" s="12">
        <v>6</v>
      </c>
      <c r="O16" s="28"/>
      <c r="P16" s="182"/>
      <c r="Q16" s="183">
        <v>140</v>
      </c>
      <c r="R16" s="179"/>
      <c r="S16" s="180">
        <v>196</v>
      </c>
      <c r="T16" s="181"/>
      <c r="U16" s="181"/>
      <c r="V16" s="26"/>
      <c r="W16" s="28"/>
      <c r="X16" s="42"/>
      <c r="Y16" s="9"/>
      <c r="Z16" s="48"/>
      <c r="AA16" s="59"/>
      <c r="AB16" s="46"/>
      <c r="AC16" s="46"/>
      <c r="AD16" s="44"/>
      <c r="AE16" s="13"/>
      <c r="AF16" s="62">
        <f t="shared" si="5"/>
        <v>336</v>
      </c>
    </row>
    <row r="17" spans="1:32" ht="26.25" customHeight="1">
      <c r="A17" s="641"/>
      <c r="B17" s="157" t="s">
        <v>289</v>
      </c>
      <c r="C17" s="161" t="s">
        <v>290</v>
      </c>
      <c r="D17" s="159"/>
      <c r="E17" s="89">
        <f t="shared" si="3"/>
        <v>170</v>
      </c>
      <c r="F17" s="26"/>
      <c r="G17" s="90">
        <f t="shared" si="4"/>
        <v>170</v>
      </c>
      <c r="H17" s="26">
        <f t="shared" si="6"/>
        <v>54</v>
      </c>
      <c r="I17" s="12">
        <v>100</v>
      </c>
      <c r="J17" s="12">
        <v>54</v>
      </c>
      <c r="K17" s="27"/>
      <c r="L17" s="27"/>
      <c r="M17" s="12">
        <v>10</v>
      </c>
      <c r="N17" s="12">
        <v>6</v>
      </c>
      <c r="O17" s="28"/>
      <c r="P17" s="182"/>
      <c r="Q17" s="183">
        <v>64</v>
      </c>
      <c r="R17" s="184"/>
      <c r="S17" s="180">
        <v>106</v>
      </c>
      <c r="T17" s="181"/>
      <c r="U17" s="181"/>
      <c r="V17" s="26"/>
      <c r="W17" s="28"/>
      <c r="X17" s="42"/>
      <c r="Y17" s="9"/>
      <c r="Z17" s="48"/>
      <c r="AA17" s="59"/>
      <c r="AB17" s="46"/>
      <c r="AC17" s="46"/>
      <c r="AD17" s="44"/>
      <c r="AE17" s="25"/>
      <c r="AF17" s="62">
        <f t="shared" si="5"/>
        <v>170</v>
      </c>
    </row>
    <row r="18" spans="1:32" ht="13.5" customHeight="1">
      <c r="A18" s="641"/>
      <c r="B18" s="157" t="s">
        <v>291</v>
      </c>
      <c r="C18" s="158" t="s">
        <v>292</v>
      </c>
      <c r="D18" s="159"/>
      <c r="E18" s="89">
        <f t="shared" si="3"/>
        <v>124</v>
      </c>
      <c r="F18" s="26"/>
      <c r="G18" s="90">
        <f t="shared" si="4"/>
        <v>124</v>
      </c>
      <c r="H18" s="26">
        <f t="shared" si="6"/>
        <v>42</v>
      </c>
      <c r="I18" s="12">
        <v>82</v>
      </c>
      <c r="J18" s="12">
        <v>42</v>
      </c>
      <c r="K18" s="27"/>
      <c r="L18" s="27"/>
      <c r="M18" s="12"/>
      <c r="N18" s="12"/>
      <c r="O18" s="28"/>
      <c r="P18" s="182"/>
      <c r="Q18" s="183">
        <v>76</v>
      </c>
      <c r="R18" s="184"/>
      <c r="S18" s="185">
        <v>48</v>
      </c>
      <c r="T18" s="181"/>
      <c r="U18" s="181"/>
      <c r="V18" s="26"/>
      <c r="W18" s="28"/>
      <c r="X18" s="42"/>
      <c r="Y18" s="9"/>
      <c r="Z18" s="48"/>
      <c r="AA18" s="59"/>
      <c r="AB18" s="46"/>
      <c r="AC18" s="46"/>
      <c r="AD18" s="44"/>
      <c r="AE18" s="25"/>
      <c r="AF18" s="62">
        <f t="shared" si="5"/>
        <v>124</v>
      </c>
    </row>
    <row r="19" spans="1:32" ht="13.5" customHeight="1">
      <c r="A19" s="641"/>
      <c r="B19" s="157" t="s">
        <v>293</v>
      </c>
      <c r="C19" s="161" t="s">
        <v>294</v>
      </c>
      <c r="D19" s="159"/>
      <c r="E19" s="89">
        <f t="shared" si="3"/>
        <v>42</v>
      </c>
      <c r="F19" s="26"/>
      <c r="G19" s="90">
        <f t="shared" si="4"/>
        <v>42</v>
      </c>
      <c r="H19" s="26">
        <f t="shared" si="6"/>
        <v>14</v>
      </c>
      <c r="I19" s="12">
        <v>28</v>
      </c>
      <c r="J19" s="12">
        <v>14</v>
      </c>
      <c r="K19" s="27"/>
      <c r="L19" s="27"/>
      <c r="M19" s="12"/>
      <c r="N19" s="12"/>
      <c r="O19" s="28"/>
      <c r="P19" s="182"/>
      <c r="Q19" s="183"/>
      <c r="R19" s="184"/>
      <c r="S19" s="185">
        <v>42</v>
      </c>
      <c r="T19" s="181"/>
      <c r="U19" s="181"/>
      <c r="V19" s="26"/>
      <c r="W19" s="28"/>
      <c r="X19" s="42"/>
      <c r="Y19" s="9"/>
      <c r="Z19" s="48"/>
      <c r="AA19" s="59"/>
      <c r="AB19" s="46"/>
      <c r="AC19" s="46"/>
      <c r="AD19" s="44"/>
      <c r="AE19" s="25"/>
      <c r="AF19" s="62">
        <f t="shared" si="5"/>
        <v>42</v>
      </c>
    </row>
    <row r="20" spans="1:32" ht="13.5" customHeight="1">
      <c r="A20" s="640"/>
      <c r="B20" s="157" t="s">
        <v>295</v>
      </c>
      <c r="C20" s="158" t="s">
        <v>228</v>
      </c>
      <c r="D20" s="159" t="s">
        <v>283</v>
      </c>
      <c r="E20" s="89">
        <f t="shared" si="3"/>
        <v>164</v>
      </c>
      <c r="F20" s="26"/>
      <c r="G20" s="90">
        <f t="shared" si="4"/>
        <v>164</v>
      </c>
      <c r="H20" s="26">
        <f t="shared" si="6"/>
        <v>158</v>
      </c>
      <c r="I20" s="12"/>
      <c r="J20" s="12">
        <v>158</v>
      </c>
      <c r="K20" s="27"/>
      <c r="L20" s="27"/>
      <c r="M20" s="12"/>
      <c r="N20" s="12">
        <v>6</v>
      </c>
      <c r="O20" s="28"/>
      <c r="P20" s="182"/>
      <c r="Q20" s="186">
        <v>68</v>
      </c>
      <c r="R20" s="187"/>
      <c r="S20" s="188">
        <v>96</v>
      </c>
      <c r="T20" s="189"/>
      <c r="U20" s="190"/>
      <c r="V20" s="26"/>
      <c r="W20" s="28"/>
      <c r="X20" s="42"/>
      <c r="Y20" s="9"/>
      <c r="Z20" s="48"/>
      <c r="AA20" s="59"/>
      <c r="AB20" s="46"/>
      <c r="AC20" s="46"/>
      <c r="AD20" s="44"/>
      <c r="AE20" s="25"/>
      <c r="AF20" s="62">
        <f t="shared" si="5"/>
        <v>164</v>
      </c>
    </row>
    <row r="21" spans="1:32" ht="13.5" customHeight="1">
      <c r="A21" s="639" t="s">
        <v>296</v>
      </c>
      <c r="B21" s="157" t="s">
        <v>297</v>
      </c>
      <c r="C21" s="158" t="s">
        <v>4</v>
      </c>
      <c r="D21" s="159" t="s">
        <v>132</v>
      </c>
      <c r="E21" s="89">
        <f t="shared" si="3"/>
        <v>98</v>
      </c>
      <c r="F21" s="26"/>
      <c r="G21" s="90">
        <f t="shared" si="4"/>
        <v>98</v>
      </c>
      <c r="H21" s="26">
        <f t="shared" si="6"/>
        <v>30</v>
      </c>
      <c r="I21" s="12">
        <v>68</v>
      </c>
      <c r="J21" s="12">
        <v>30</v>
      </c>
      <c r="K21" s="27"/>
      <c r="L21" s="27"/>
      <c r="M21" s="27"/>
      <c r="N21" s="27"/>
      <c r="O21" s="28"/>
      <c r="P21" s="182"/>
      <c r="Q21" s="183">
        <v>34</v>
      </c>
      <c r="R21" s="184"/>
      <c r="S21" s="191">
        <v>64</v>
      </c>
      <c r="T21" s="181"/>
      <c r="U21" s="181"/>
      <c r="V21" s="26"/>
      <c r="W21" s="28"/>
      <c r="X21" s="42"/>
      <c r="Y21" s="9"/>
      <c r="Z21" s="48"/>
      <c r="AA21" s="59"/>
      <c r="AB21" s="46"/>
      <c r="AC21" s="46"/>
      <c r="AD21" s="44"/>
      <c r="AE21" s="25"/>
      <c r="AF21" s="62">
        <f t="shared" si="5"/>
        <v>98</v>
      </c>
    </row>
    <row r="22" spans="1:32" ht="15" customHeight="1">
      <c r="A22" s="641"/>
      <c r="B22" s="157" t="s">
        <v>204</v>
      </c>
      <c r="C22" s="158" t="s">
        <v>229</v>
      </c>
      <c r="D22" s="159" t="s">
        <v>132</v>
      </c>
      <c r="E22" s="89">
        <f t="shared" si="3"/>
        <v>58</v>
      </c>
      <c r="F22" s="26"/>
      <c r="G22" s="90">
        <f t="shared" si="4"/>
        <v>58</v>
      </c>
      <c r="H22" s="26">
        <f t="shared" si="6"/>
        <v>22</v>
      </c>
      <c r="I22" s="12">
        <v>36</v>
      </c>
      <c r="J22" s="12">
        <v>22</v>
      </c>
      <c r="K22" s="27"/>
      <c r="L22" s="27"/>
      <c r="M22" s="27"/>
      <c r="N22" s="27"/>
      <c r="O22" s="28"/>
      <c r="P22" s="182"/>
      <c r="Q22" s="186">
        <v>34</v>
      </c>
      <c r="R22" s="179"/>
      <c r="S22" s="192">
        <v>24</v>
      </c>
      <c r="T22" s="181"/>
      <c r="U22" s="189"/>
      <c r="V22" s="26"/>
      <c r="W22" s="28"/>
      <c r="X22" s="42"/>
      <c r="Y22" s="9"/>
      <c r="Z22" s="48"/>
      <c r="AA22" s="59"/>
      <c r="AB22" s="46"/>
      <c r="AC22" s="46"/>
      <c r="AD22" s="44"/>
      <c r="AE22" s="25"/>
      <c r="AF22" s="62">
        <f t="shared" si="5"/>
        <v>58</v>
      </c>
    </row>
    <row r="23" spans="1:32" ht="12.75" customHeight="1">
      <c r="A23" s="640"/>
      <c r="B23" s="157" t="s">
        <v>205</v>
      </c>
      <c r="C23" s="158" t="s">
        <v>230</v>
      </c>
      <c r="D23" s="159" t="s">
        <v>132</v>
      </c>
      <c r="E23" s="89">
        <f>F23+G23</f>
        <v>42</v>
      </c>
      <c r="F23" s="26"/>
      <c r="G23" s="90">
        <f t="shared" si="4"/>
        <v>42</v>
      </c>
      <c r="H23" s="26"/>
      <c r="I23" s="12">
        <v>42</v>
      </c>
      <c r="J23" s="12"/>
      <c r="K23" s="27"/>
      <c r="L23" s="27"/>
      <c r="M23" s="27"/>
      <c r="N23" s="27"/>
      <c r="O23" s="28"/>
      <c r="P23" s="182"/>
      <c r="Q23" s="178"/>
      <c r="R23" s="179"/>
      <c r="S23" s="180"/>
      <c r="T23" s="181"/>
      <c r="U23" s="181"/>
      <c r="V23" s="26"/>
      <c r="W23" s="28">
        <v>42</v>
      </c>
      <c r="X23" s="42"/>
      <c r="Y23" s="9"/>
      <c r="Z23" s="48"/>
      <c r="AA23" s="59"/>
      <c r="AB23" s="46"/>
      <c r="AC23" s="46"/>
      <c r="AD23" s="44"/>
      <c r="AE23" s="13"/>
      <c r="AF23" s="62">
        <f t="shared" si="5"/>
        <v>42</v>
      </c>
    </row>
    <row r="24" spans="1:32" ht="13.5" customHeight="1">
      <c r="A24" s="639" t="s">
        <v>298</v>
      </c>
      <c r="B24" s="157" t="s">
        <v>206</v>
      </c>
      <c r="C24" s="158" t="s">
        <v>16</v>
      </c>
      <c r="D24" s="159" t="s">
        <v>132</v>
      </c>
      <c r="E24" s="89">
        <f t="shared" si="3"/>
        <v>82</v>
      </c>
      <c r="F24" s="26"/>
      <c r="G24" s="90">
        <f t="shared" si="4"/>
        <v>82</v>
      </c>
      <c r="H24" s="26"/>
      <c r="I24" s="12">
        <v>82</v>
      </c>
      <c r="J24" s="12"/>
      <c r="K24" s="27"/>
      <c r="L24" s="27"/>
      <c r="M24" s="27"/>
      <c r="N24" s="27"/>
      <c r="O24" s="28"/>
      <c r="P24" s="182"/>
      <c r="Q24" s="193">
        <v>34</v>
      </c>
      <c r="R24" s="194"/>
      <c r="S24" s="195">
        <v>48</v>
      </c>
      <c r="T24" s="196"/>
      <c r="U24" s="196"/>
      <c r="V24" s="26"/>
      <c r="W24" s="28"/>
      <c r="X24" s="42"/>
      <c r="Y24" s="9"/>
      <c r="Z24" s="48"/>
      <c r="AA24" s="59"/>
      <c r="AB24" s="46"/>
      <c r="AC24" s="46"/>
      <c r="AD24" s="44"/>
      <c r="AE24" s="13"/>
      <c r="AF24" s="62">
        <f t="shared" si="5"/>
        <v>82</v>
      </c>
    </row>
    <row r="25" spans="1:32" ht="13.5" customHeight="1">
      <c r="A25" s="641"/>
      <c r="B25" s="157" t="s">
        <v>207</v>
      </c>
      <c r="C25" s="158" t="s">
        <v>299</v>
      </c>
      <c r="D25" s="159" t="s">
        <v>132</v>
      </c>
      <c r="E25" s="89">
        <f t="shared" si="3"/>
        <v>82</v>
      </c>
      <c r="F25" s="31"/>
      <c r="G25" s="90">
        <f t="shared" si="4"/>
        <v>82</v>
      </c>
      <c r="H25" s="26"/>
      <c r="I25" s="12">
        <v>82</v>
      </c>
      <c r="J25" s="12"/>
      <c r="K25" s="32"/>
      <c r="L25" s="32"/>
      <c r="M25" s="32"/>
      <c r="N25" s="32"/>
      <c r="O25" s="91"/>
      <c r="P25" s="182"/>
      <c r="Q25" s="197">
        <v>42</v>
      </c>
      <c r="R25" s="198"/>
      <c r="S25" s="199">
        <v>40</v>
      </c>
      <c r="T25" s="196"/>
      <c r="U25" s="196"/>
      <c r="V25" s="26"/>
      <c r="W25" s="28"/>
      <c r="X25" s="53"/>
      <c r="Y25" s="53"/>
      <c r="Z25" s="49"/>
      <c r="AA25" s="60"/>
      <c r="AB25" s="47"/>
      <c r="AC25" s="47"/>
      <c r="AD25" s="45"/>
      <c r="AE25" s="25"/>
      <c r="AF25" s="62">
        <f t="shared" si="5"/>
        <v>82</v>
      </c>
    </row>
    <row r="26" spans="1:32" ht="13.5" customHeight="1">
      <c r="A26" s="640"/>
      <c r="B26" s="157" t="s">
        <v>208</v>
      </c>
      <c r="C26" s="158" t="s">
        <v>231</v>
      </c>
      <c r="D26" s="159" t="s">
        <v>132</v>
      </c>
      <c r="E26" s="89">
        <f t="shared" si="3"/>
        <v>42</v>
      </c>
      <c r="F26" s="29"/>
      <c r="G26" s="90">
        <f t="shared" si="4"/>
        <v>42</v>
      </c>
      <c r="H26" s="26"/>
      <c r="I26" s="12">
        <v>42</v>
      </c>
      <c r="J26" s="12"/>
      <c r="K26" s="32"/>
      <c r="L26" s="32"/>
      <c r="M26" s="32"/>
      <c r="N26" s="32"/>
      <c r="O26" s="28"/>
      <c r="P26" s="182"/>
      <c r="Q26" s="183">
        <v>42</v>
      </c>
      <c r="R26" s="198"/>
      <c r="S26" s="191"/>
      <c r="T26" s="181"/>
      <c r="U26" s="190"/>
      <c r="V26" s="26"/>
      <c r="W26" s="28"/>
      <c r="X26" s="53"/>
      <c r="Y26" s="53"/>
      <c r="Z26" s="49"/>
      <c r="AA26" s="60"/>
      <c r="AB26" s="47"/>
      <c r="AC26" s="47"/>
      <c r="AD26" s="45"/>
      <c r="AE26" s="25"/>
      <c r="AF26" s="62">
        <f t="shared" si="5"/>
        <v>42</v>
      </c>
    </row>
    <row r="27" spans="1:32" ht="13.5" customHeight="1">
      <c r="A27" s="631" t="s">
        <v>300</v>
      </c>
      <c r="B27" s="157" t="s">
        <v>232</v>
      </c>
      <c r="C27" s="158" t="s">
        <v>15</v>
      </c>
      <c r="D27" s="159" t="s">
        <v>132</v>
      </c>
      <c r="E27" s="89">
        <f t="shared" si="3"/>
        <v>82</v>
      </c>
      <c r="F27" s="29"/>
      <c r="G27" s="90">
        <f t="shared" si="4"/>
        <v>82</v>
      </c>
      <c r="H27" s="26">
        <f t="shared" si="6"/>
        <v>80</v>
      </c>
      <c r="I27" s="12">
        <v>2</v>
      </c>
      <c r="J27" s="12">
        <v>80</v>
      </c>
      <c r="K27" s="27"/>
      <c r="L27" s="27"/>
      <c r="M27" s="27"/>
      <c r="N27" s="27"/>
      <c r="O27" s="28"/>
      <c r="P27" s="182"/>
      <c r="Q27" s="183">
        <v>34</v>
      </c>
      <c r="R27" s="198"/>
      <c r="S27" s="191">
        <v>48</v>
      </c>
      <c r="T27" s="181"/>
      <c r="U27" s="190"/>
      <c r="V27" s="26"/>
      <c r="W27" s="28"/>
      <c r="X27" s="103"/>
      <c r="Y27" s="42"/>
      <c r="Z27" s="48"/>
      <c r="AA27" s="59"/>
      <c r="AB27" s="102"/>
      <c r="AC27" s="46"/>
      <c r="AD27" s="46"/>
      <c r="AE27" s="13"/>
      <c r="AF27" s="62">
        <f t="shared" si="5"/>
        <v>82</v>
      </c>
    </row>
    <row r="28" spans="1:32" ht="21" customHeight="1">
      <c r="A28" s="632"/>
      <c r="B28" s="157" t="s">
        <v>233</v>
      </c>
      <c r="C28" s="161" t="s">
        <v>301</v>
      </c>
      <c r="D28" s="159" t="s">
        <v>132</v>
      </c>
      <c r="E28" s="89">
        <f t="shared" si="3"/>
        <v>60</v>
      </c>
      <c r="F28" s="30"/>
      <c r="G28" s="90">
        <f t="shared" si="4"/>
        <v>60</v>
      </c>
      <c r="H28" s="26">
        <f t="shared" si="6"/>
        <v>24</v>
      </c>
      <c r="I28" s="12">
        <v>36</v>
      </c>
      <c r="J28" s="12">
        <v>24</v>
      </c>
      <c r="K28" s="32"/>
      <c r="L28" s="32"/>
      <c r="M28" s="32"/>
      <c r="N28" s="32"/>
      <c r="O28" s="91"/>
      <c r="P28" s="182"/>
      <c r="Q28" s="183">
        <v>34</v>
      </c>
      <c r="R28" s="198"/>
      <c r="S28" s="191">
        <v>26</v>
      </c>
      <c r="T28" s="181"/>
      <c r="U28" s="190"/>
      <c r="V28" s="26"/>
      <c r="W28" s="28"/>
      <c r="X28" s="53"/>
      <c r="Y28" s="53"/>
      <c r="Z28" s="49"/>
      <c r="AA28" s="60"/>
      <c r="AB28" s="47"/>
      <c r="AC28" s="47"/>
      <c r="AD28" s="45"/>
      <c r="AE28" s="25"/>
      <c r="AF28" s="62">
        <f t="shared" si="5"/>
        <v>60</v>
      </c>
    </row>
    <row r="29" spans="1:32" ht="33.75" customHeight="1">
      <c r="A29" s="157"/>
      <c r="B29" s="157" t="s">
        <v>302</v>
      </c>
      <c r="C29" s="161" t="s">
        <v>303</v>
      </c>
      <c r="D29" s="162" t="s">
        <v>238</v>
      </c>
      <c r="E29" s="89">
        <f t="shared" si="3"/>
        <v>42</v>
      </c>
      <c r="F29" s="29"/>
      <c r="G29" s="90">
        <f t="shared" si="4"/>
        <v>42</v>
      </c>
      <c r="H29" s="26">
        <f t="shared" si="6"/>
        <v>24</v>
      </c>
      <c r="I29" s="12">
        <v>18</v>
      </c>
      <c r="J29" s="12">
        <v>24</v>
      </c>
      <c r="K29" s="27"/>
      <c r="L29" s="27"/>
      <c r="M29" s="27"/>
      <c r="N29" s="27"/>
      <c r="O29" s="28"/>
      <c r="P29" s="182"/>
      <c r="Q29" s="183">
        <v>20</v>
      </c>
      <c r="R29" s="198"/>
      <c r="S29" s="191">
        <v>22</v>
      </c>
      <c r="T29" s="181"/>
      <c r="U29" s="190"/>
      <c r="V29" s="26"/>
      <c r="W29" s="28"/>
      <c r="X29" s="54"/>
      <c r="Y29" s="42"/>
      <c r="Z29" s="48"/>
      <c r="AA29" s="59"/>
      <c r="AB29" s="52"/>
      <c r="AC29" s="52"/>
      <c r="AD29" s="50"/>
      <c r="AE29" s="13"/>
      <c r="AF29" s="62">
        <f t="shared" si="5"/>
        <v>42</v>
      </c>
    </row>
    <row r="30" spans="1:32" ht="15.75" customHeight="1">
      <c r="A30" s="633" t="s">
        <v>304</v>
      </c>
      <c r="B30" s="634"/>
      <c r="C30" s="635"/>
      <c r="D30" s="163"/>
      <c r="E30" s="89"/>
      <c r="F30" s="26"/>
      <c r="G30" s="90"/>
      <c r="H30" s="26"/>
      <c r="I30" s="12"/>
      <c r="J30" s="12"/>
      <c r="K30" s="27"/>
      <c r="L30" s="27"/>
      <c r="M30" s="27"/>
      <c r="N30" s="27"/>
      <c r="O30" s="28"/>
      <c r="P30" s="182"/>
      <c r="Q30" s="183"/>
      <c r="R30" s="198"/>
      <c r="S30" s="191"/>
      <c r="T30" s="200"/>
      <c r="U30" s="201"/>
      <c r="V30" s="26"/>
      <c r="W30" s="28"/>
      <c r="X30" s="42"/>
      <c r="Y30" s="42"/>
      <c r="Z30" s="48"/>
      <c r="AA30" s="59"/>
      <c r="AB30" s="46"/>
      <c r="AC30" s="46"/>
      <c r="AD30" s="44"/>
      <c r="AE30" s="13"/>
      <c r="AF30" s="62">
        <f t="shared" si="5"/>
        <v>0</v>
      </c>
    </row>
    <row r="31" spans="1:32" ht="27" customHeight="1" thickBot="1">
      <c r="A31" s="164"/>
      <c r="B31" s="165" t="s">
        <v>234</v>
      </c>
      <c r="C31" s="166" t="s">
        <v>235</v>
      </c>
      <c r="D31" s="167" t="s">
        <v>238</v>
      </c>
      <c r="E31" s="89">
        <f t="shared" si="3"/>
        <v>42</v>
      </c>
      <c r="F31" s="93"/>
      <c r="G31" s="90">
        <f t="shared" si="4"/>
        <v>42</v>
      </c>
      <c r="H31" s="26">
        <f t="shared" si="6"/>
        <v>22</v>
      </c>
      <c r="I31" s="168">
        <v>20</v>
      </c>
      <c r="J31" s="169">
        <v>22</v>
      </c>
      <c r="K31" s="94"/>
      <c r="L31" s="94"/>
      <c r="M31" s="94"/>
      <c r="N31" s="94"/>
      <c r="O31" s="208"/>
      <c r="P31" s="368"/>
      <c r="Q31" s="202"/>
      <c r="R31" s="203"/>
      <c r="S31" s="204">
        <v>42</v>
      </c>
      <c r="T31" s="205"/>
      <c r="U31" s="206"/>
      <c r="V31" s="207"/>
      <c r="W31" s="208"/>
      <c r="X31" s="95"/>
      <c r="Y31" s="95"/>
      <c r="Z31" s="98"/>
      <c r="AA31" s="99"/>
      <c r="AB31" s="100"/>
      <c r="AC31" s="100"/>
      <c r="AD31" s="97"/>
      <c r="AE31" s="327"/>
      <c r="AF31" s="61">
        <f t="shared" si="5"/>
        <v>42</v>
      </c>
    </row>
    <row r="32" spans="1:32" ht="25.5" customHeight="1" thickTop="1" thickBot="1">
      <c r="A32" s="626" t="s">
        <v>354</v>
      </c>
      <c r="B32" s="627"/>
      <c r="C32" s="264" t="s">
        <v>342</v>
      </c>
      <c r="D32" s="366"/>
      <c r="E32" s="267">
        <f>E33+E34+E35+E36+E37+E38+E39</f>
        <v>592</v>
      </c>
      <c r="F32" s="265">
        <f>F33+F34+F35+F36+F37+F38+F39</f>
        <v>42</v>
      </c>
      <c r="G32" s="265">
        <f t="shared" ref="G32:N32" si="7">G33+G34+G35+G36+G37+G38+G39</f>
        <v>550</v>
      </c>
      <c r="H32" s="265">
        <f t="shared" si="7"/>
        <v>376</v>
      </c>
      <c r="I32" s="265">
        <f t="shared" si="7"/>
        <v>160</v>
      </c>
      <c r="J32" s="265">
        <f t="shared" si="7"/>
        <v>390</v>
      </c>
      <c r="K32" s="265">
        <f t="shared" si="7"/>
        <v>0</v>
      </c>
      <c r="L32" s="265">
        <f t="shared" si="7"/>
        <v>0</v>
      </c>
      <c r="M32" s="265">
        <f t="shared" si="7"/>
        <v>0</v>
      </c>
      <c r="N32" s="265">
        <f t="shared" si="7"/>
        <v>0</v>
      </c>
      <c r="O32" s="266">
        <f t="shared" ref="O32:AE32" si="8">O33+O34+O35+O36+O37+O38+O39</f>
        <v>0</v>
      </c>
      <c r="P32" s="267">
        <f t="shared" si="8"/>
        <v>0</v>
      </c>
      <c r="Q32" s="267">
        <f t="shared" si="8"/>
        <v>0</v>
      </c>
      <c r="R32" s="267">
        <f t="shared" si="8"/>
        <v>0</v>
      </c>
      <c r="S32" s="266">
        <f t="shared" si="8"/>
        <v>0</v>
      </c>
      <c r="T32" s="267">
        <f t="shared" si="8"/>
        <v>10</v>
      </c>
      <c r="U32" s="265">
        <f t="shared" si="8"/>
        <v>186</v>
      </c>
      <c r="V32" s="265">
        <f t="shared" si="8"/>
        <v>14</v>
      </c>
      <c r="W32" s="266">
        <f t="shared" si="8"/>
        <v>174</v>
      </c>
      <c r="X32" s="267">
        <f t="shared" si="8"/>
        <v>8</v>
      </c>
      <c r="Y32" s="265">
        <f t="shared" si="8"/>
        <v>104</v>
      </c>
      <c r="Z32" s="265">
        <f t="shared" si="8"/>
        <v>8</v>
      </c>
      <c r="AA32" s="266">
        <f t="shared" si="8"/>
        <v>68</v>
      </c>
      <c r="AB32" s="267">
        <f t="shared" si="8"/>
        <v>0</v>
      </c>
      <c r="AC32" s="265">
        <f t="shared" si="8"/>
        <v>20</v>
      </c>
      <c r="AD32" s="265">
        <f t="shared" si="8"/>
        <v>0</v>
      </c>
      <c r="AE32" s="266">
        <f t="shared" si="8"/>
        <v>0</v>
      </c>
      <c r="AF32" s="61">
        <f t="shared" si="5"/>
        <v>592</v>
      </c>
    </row>
    <row r="33" spans="1:32" ht="13.5" customHeight="1" thickTop="1">
      <c r="A33" s="225"/>
      <c r="B33" s="418" t="s">
        <v>355</v>
      </c>
      <c r="C33" s="296" t="s">
        <v>343</v>
      </c>
      <c r="D33" s="342" t="s">
        <v>132</v>
      </c>
      <c r="E33" s="341">
        <f>F33+G33</f>
        <v>50</v>
      </c>
      <c r="F33" s="260">
        <v>2</v>
      </c>
      <c r="G33" s="261">
        <f>I33+J33+K33+L33+M33+N33+O33</f>
        <v>48</v>
      </c>
      <c r="H33" s="84">
        <v>10</v>
      </c>
      <c r="I33" s="262">
        <v>34</v>
      </c>
      <c r="J33" s="262">
        <v>14</v>
      </c>
      <c r="K33" s="58"/>
      <c r="L33" s="58"/>
      <c r="M33" s="58"/>
      <c r="N33" s="58"/>
      <c r="O33" s="324"/>
      <c r="P33" s="338"/>
      <c r="Q33" s="263"/>
      <c r="R33" s="263"/>
      <c r="S33" s="329"/>
      <c r="T33" s="55">
        <v>2</v>
      </c>
      <c r="U33" s="58">
        <v>48</v>
      </c>
      <c r="V33" s="58"/>
      <c r="W33" s="324"/>
      <c r="X33" s="338"/>
      <c r="Y33" s="389"/>
      <c r="Z33" s="263"/>
      <c r="AA33" s="329"/>
      <c r="AB33" s="55"/>
      <c r="AC33" s="58"/>
      <c r="AD33" s="58"/>
      <c r="AE33" s="324"/>
      <c r="AF33" s="61">
        <f t="shared" si="5"/>
        <v>50</v>
      </c>
    </row>
    <row r="34" spans="1:32" ht="27" customHeight="1">
      <c r="A34" s="144"/>
      <c r="B34" s="418" t="s">
        <v>356</v>
      </c>
      <c r="C34" s="296" t="s">
        <v>163</v>
      </c>
      <c r="D34" s="343" t="s">
        <v>132</v>
      </c>
      <c r="E34" s="341">
        <f t="shared" ref="E34:E38" si="9">F34+G34</f>
        <v>176</v>
      </c>
      <c r="F34" s="256">
        <v>14</v>
      </c>
      <c r="G34" s="261">
        <f t="shared" ref="G34:G38" si="10">I34+J34+K34+L34+M34+N34+O34</f>
        <v>162</v>
      </c>
      <c r="H34" s="12">
        <v>152</v>
      </c>
      <c r="I34" s="249"/>
      <c r="J34" s="249">
        <v>162</v>
      </c>
      <c r="K34" s="11"/>
      <c r="L34" s="11"/>
      <c r="M34" s="11"/>
      <c r="N34" s="11"/>
      <c r="O34" s="14"/>
      <c r="P34" s="336"/>
      <c r="Q34" s="10"/>
      <c r="R34" s="10"/>
      <c r="S34" s="330"/>
      <c r="T34" s="294">
        <v>2</v>
      </c>
      <c r="U34" s="11">
        <v>34</v>
      </c>
      <c r="V34" s="11">
        <v>4</v>
      </c>
      <c r="W34" s="14">
        <v>34</v>
      </c>
      <c r="X34" s="336">
        <v>4</v>
      </c>
      <c r="Y34" s="10">
        <v>60</v>
      </c>
      <c r="Z34" s="10">
        <v>4</v>
      </c>
      <c r="AA34" s="330">
        <v>34</v>
      </c>
      <c r="AB34" s="294"/>
      <c r="AC34" s="11"/>
      <c r="AD34" s="11"/>
      <c r="AE34" s="14"/>
      <c r="AF34" s="61">
        <f t="shared" si="5"/>
        <v>176</v>
      </c>
    </row>
    <row r="35" spans="1:32" ht="25.5" customHeight="1">
      <c r="A35" s="144"/>
      <c r="B35" s="418" t="s">
        <v>357</v>
      </c>
      <c r="C35" s="296" t="s">
        <v>17</v>
      </c>
      <c r="D35" s="343" t="s">
        <v>132</v>
      </c>
      <c r="E35" s="341">
        <f t="shared" si="9"/>
        <v>72</v>
      </c>
      <c r="F35" s="256">
        <v>4</v>
      </c>
      <c r="G35" s="261">
        <f t="shared" si="10"/>
        <v>68</v>
      </c>
      <c r="H35" s="12">
        <f t="shared" ref="H35:H37" si="11">J35</f>
        <v>36</v>
      </c>
      <c r="I35" s="249">
        <v>32</v>
      </c>
      <c r="J35" s="249">
        <v>36</v>
      </c>
      <c r="K35" s="11"/>
      <c r="L35" s="11"/>
      <c r="M35" s="11"/>
      <c r="N35" s="11"/>
      <c r="O35" s="14"/>
      <c r="P35" s="336"/>
      <c r="Q35" s="10"/>
      <c r="R35" s="10"/>
      <c r="S35" s="330"/>
      <c r="T35" s="294"/>
      <c r="U35" s="11">
        <v>34</v>
      </c>
      <c r="V35" s="11">
        <v>4</v>
      </c>
      <c r="W35" s="14">
        <v>34</v>
      </c>
      <c r="X35" s="336"/>
      <c r="Y35" s="10"/>
      <c r="Z35" s="10"/>
      <c r="AA35" s="330"/>
      <c r="AB35" s="294"/>
      <c r="AC35" s="11"/>
      <c r="AD35" s="11"/>
      <c r="AE35" s="14"/>
      <c r="AF35" s="61">
        <f t="shared" si="5"/>
        <v>72</v>
      </c>
    </row>
    <row r="36" spans="1:32" ht="28.5" customHeight="1">
      <c r="A36" s="144"/>
      <c r="B36" s="418" t="s">
        <v>358</v>
      </c>
      <c r="C36" s="296" t="s">
        <v>15</v>
      </c>
      <c r="D36" s="343" t="s">
        <v>132</v>
      </c>
      <c r="E36" s="341">
        <f t="shared" si="9"/>
        <v>180</v>
      </c>
      <c r="F36" s="256">
        <v>16</v>
      </c>
      <c r="G36" s="261">
        <f t="shared" si="10"/>
        <v>164</v>
      </c>
      <c r="H36" s="12">
        <f t="shared" si="11"/>
        <v>162</v>
      </c>
      <c r="I36" s="249">
        <v>2</v>
      </c>
      <c r="J36" s="249">
        <v>162</v>
      </c>
      <c r="K36" s="11"/>
      <c r="L36" s="11"/>
      <c r="M36" s="11"/>
      <c r="N36" s="11"/>
      <c r="O36" s="14"/>
      <c r="P36" s="336"/>
      <c r="Q36" s="10"/>
      <c r="R36" s="10"/>
      <c r="S36" s="330"/>
      <c r="T36" s="294">
        <v>4</v>
      </c>
      <c r="U36" s="11">
        <v>34</v>
      </c>
      <c r="V36" s="11">
        <v>2</v>
      </c>
      <c r="W36" s="14">
        <v>34</v>
      </c>
      <c r="X36" s="336">
        <v>4</v>
      </c>
      <c r="Y36" s="10">
        <v>44</v>
      </c>
      <c r="Z36" s="10">
        <v>4</v>
      </c>
      <c r="AA36" s="330">
        <v>34</v>
      </c>
      <c r="AB36" s="294"/>
      <c r="AC36" s="11">
        <v>20</v>
      </c>
      <c r="AD36" s="11"/>
      <c r="AE36" s="14"/>
      <c r="AF36" s="61">
        <f t="shared" si="5"/>
        <v>180</v>
      </c>
    </row>
    <row r="37" spans="1:32" ht="30" customHeight="1">
      <c r="A37" s="144"/>
      <c r="B37" s="418" t="s">
        <v>359</v>
      </c>
      <c r="C37" s="419" t="s">
        <v>344</v>
      </c>
      <c r="D37" s="343" t="s">
        <v>132</v>
      </c>
      <c r="E37" s="341">
        <f t="shared" si="9"/>
        <v>38</v>
      </c>
      <c r="F37" s="256">
        <v>2</v>
      </c>
      <c r="G37" s="261">
        <f t="shared" si="10"/>
        <v>36</v>
      </c>
      <c r="H37" s="12">
        <f t="shared" si="11"/>
        <v>4</v>
      </c>
      <c r="I37" s="249">
        <v>32</v>
      </c>
      <c r="J37" s="249">
        <v>4</v>
      </c>
      <c r="K37" s="11"/>
      <c r="L37" s="11"/>
      <c r="M37" s="11"/>
      <c r="N37" s="11"/>
      <c r="O37" s="14"/>
      <c r="P37" s="336"/>
      <c r="Q37" s="10"/>
      <c r="R37" s="10"/>
      <c r="S37" s="330"/>
      <c r="T37" s="294">
        <v>2</v>
      </c>
      <c r="U37" s="11">
        <v>36</v>
      </c>
      <c r="V37" s="11"/>
      <c r="W37" s="14"/>
      <c r="X37" s="336"/>
      <c r="Y37" s="10"/>
      <c r="Z37" s="10"/>
      <c r="AA37" s="330"/>
      <c r="AB37" s="294"/>
      <c r="AC37" s="11"/>
      <c r="AD37" s="11"/>
      <c r="AE37" s="14"/>
      <c r="AF37" s="61">
        <f t="shared" si="5"/>
        <v>38</v>
      </c>
    </row>
    <row r="38" spans="1:32" ht="24.75" customHeight="1">
      <c r="A38" s="403"/>
      <c r="B38" s="407" t="s">
        <v>360</v>
      </c>
      <c r="C38" s="296" t="s">
        <v>345</v>
      </c>
      <c r="D38" s="406" t="s">
        <v>132</v>
      </c>
      <c r="E38" s="341">
        <f t="shared" si="9"/>
        <v>38</v>
      </c>
      <c r="F38" s="407">
        <v>2</v>
      </c>
      <c r="G38" s="261">
        <f t="shared" si="10"/>
        <v>36</v>
      </c>
      <c r="H38" s="12">
        <v>12</v>
      </c>
      <c r="I38" s="407">
        <v>24</v>
      </c>
      <c r="J38" s="407">
        <v>12</v>
      </c>
      <c r="K38" s="408"/>
      <c r="L38" s="408"/>
      <c r="M38" s="408"/>
      <c r="N38" s="408"/>
      <c r="O38" s="409"/>
      <c r="P38" s="410"/>
      <c r="Q38" s="412"/>
      <c r="R38" s="412"/>
      <c r="S38" s="413"/>
      <c r="T38" s="414"/>
      <c r="U38" s="11"/>
      <c r="V38" s="11">
        <v>2</v>
      </c>
      <c r="W38" s="14">
        <v>36</v>
      </c>
      <c r="X38" s="415"/>
      <c r="Y38" s="10"/>
      <c r="Z38" s="10"/>
      <c r="AA38" s="399"/>
      <c r="AB38" s="294"/>
      <c r="AC38" s="11"/>
      <c r="AD38" s="11"/>
      <c r="AE38" s="409"/>
      <c r="AF38" s="61">
        <f>P38+Q38+R38:R39+S38+T38+U38+V38+W38+X38+Y38+Z38+AA38+AB38+AC38+AD38+AE38</f>
        <v>38</v>
      </c>
    </row>
    <row r="39" spans="1:32" ht="25.5" customHeight="1" thickBot="1">
      <c r="A39" s="268"/>
      <c r="B39" s="404" t="s">
        <v>361</v>
      </c>
      <c r="C39" s="405" t="s">
        <v>133</v>
      </c>
      <c r="D39" s="344" t="s">
        <v>132</v>
      </c>
      <c r="E39" s="341">
        <f t="shared" ref="E39" si="12">F39+G39</f>
        <v>38</v>
      </c>
      <c r="F39" s="407">
        <v>2</v>
      </c>
      <c r="G39" s="416">
        <f t="shared" ref="G39" si="13">I39+J39+K39+L39+M39+N39+O39</f>
        <v>36</v>
      </c>
      <c r="H39" s="12"/>
      <c r="I39" s="407">
        <v>36</v>
      </c>
      <c r="J39" s="269"/>
      <c r="K39" s="271"/>
      <c r="L39" s="271"/>
      <c r="M39" s="271"/>
      <c r="N39" s="271"/>
      <c r="O39" s="321"/>
      <c r="P39" s="411"/>
      <c r="Q39" s="272"/>
      <c r="R39" s="272"/>
      <c r="S39" s="331"/>
      <c r="T39" s="68"/>
      <c r="U39" s="66"/>
      <c r="V39" s="66">
        <v>2</v>
      </c>
      <c r="W39" s="155">
        <v>36</v>
      </c>
      <c r="X39" s="400"/>
      <c r="Y39" s="401"/>
      <c r="Z39" s="401"/>
      <c r="AA39" s="402"/>
      <c r="AB39" s="68"/>
      <c r="AC39" s="66"/>
      <c r="AD39" s="66"/>
      <c r="AE39" s="321"/>
      <c r="AF39" s="61">
        <f>P39+Q39+R39:R40+S39+T39+U39+V39+W39+X39+Y39+Z39+AA39+AB39+AC39+AD39+AE39</f>
        <v>38</v>
      </c>
    </row>
    <row r="40" spans="1:32" ht="13.5" customHeight="1" thickTop="1" thickBot="1">
      <c r="A40" s="628" t="s">
        <v>270</v>
      </c>
      <c r="B40" s="628"/>
      <c r="C40" s="264" t="s">
        <v>269</v>
      </c>
      <c r="D40" s="366"/>
      <c r="E40" s="267">
        <f>E41+E42+E43+E44+E45+E46+E47+E48+E49+E50+E51+E52+E53+E54</f>
        <v>980</v>
      </c>
      <c r="F40" s="267">
        <f t="shared" ref="F40:AE40" si="14">F41+F42+F43+F44+F45+F46+F47+F48+F49+F50+F51+F52+F53+F54</f>
        <v>72</v>
      </c>
      <c r="G40" s="267">
        <f t="shared" si="14"/>
        <v>908</v>
      </c>
      <c r="H40" s="267">
        <f t="shared" si="14"/>
        <v>450</v>
      </c>
      <c r="I40" s="267">
        <f t="shared" si="14"/>
        <v>408</v>
      </c>
      <c r="J40" s="267">
        <f t="shared" si="14"/>
        <v>450</v>
      </c>
      <c r="K40" s="267">
        <f t="shared" si="14"/>
        <v>0</v>
      </c>
      <c r="L40" s="267">
        <f t="shared" si="14"/>
        <v>0</v>
      </c>
      <c r="M40" s="267">
        <f t="shared" si="14"/>
        <v>20</v>
      </c>
      <c r="N40" s="267">
        <f t="shared" si="14"/>
        <v>30</v>
      </c>
      <c r="O40" s="267">
        <f t="shared" si="14"/>
        <v>0</v>
      </c>
      <c r="P40" s="267">
        <f t="shared" si="14"/>
        <v>0</v>
      </c>
      <c r="Q40" s="267">
        <f t="shared" si="14"/>
        <v>0</v>
      </c>
      <c r="R40" s="267">
        <f t="shared" si="14"/>
        <v>4</v>
      </c>
      <c r="S40" s="267">
        <f t="shared" si="14"/>
        <v>38</v>
      </c>
      <c r="T40" s="267">
        <f t="shared" si="14"/>
        <v>26</v>
      </c>
      <c r="U40" s="267">
        <f t="shared" si="14"/>
        <v>324</v>
      </c>
      <c r="V40" s="267">
        <f t="shared" si="14"/>
        <v>28</v>
      </c>
      <c r="W40" s="267">
        <f t="shared" si="14"/>
        <v>332</v>
      </c>
      <c r="X40" s="267">
        <f t="shared" si="14"/>
        <v>10</v>
      </c>
      <c r="Y40" s="267">
        <f t="shared" si="14"/>
        <v>112</v>
      </c>
      <c r="Z40" s="267">
        <f t="shared" si="14"/>
        <v>0</v>
      </c>
      <c r="AA40" s="267">
        <f t="shared" si="14"/>
        <v>0</v>
      </c>
      <c r="AB40" s="267">
        <f t="shared" si="14"/>
        <v>4</v>
      </c>
      <c r="AC40" s="267">
        <f t="shared" si="14"/>
        <v>90</v>
      </c>
      <c r="AD40" s="267">
        <f t="shared" si="14"/>
        <v>0</v>
      </c>
      <c r="AE40" s="267">
        <f t="shared" si="14"/>
        <v>12</v>
      </c>
      <c r="AF40" s="61">
        <f t="shared" si="5"/>
        <v>980</v>
      </c>
    </row>
    <row r="41" spans="1:32" ht="36" customHeight="1" thickTop="1">
      <c r="A41" s="225"/>
      <c r="B41" s="262" t="s">
        <v>18</v>
      </c>
      <c r="C41" s="295" t="s">
        <v>346</v>
      </c>
      <c r="D41" s="345" t="s">
        <v>283</v>
      </c>
      <c r="E41" s="341">
        <f>F41+G41</f>
        <v>120</v>
      </c>
      <c r="F41" s="260">
        <v>10</v>
      </c>
      <c r="G41" s="261">
        <f>I41+J41+K41+L41+M41+N41+O41</f>
        <v>110</v>
      </c>
      <c r="H41" s="58">
        <f>J41</f>
        <v>58</v>
      </c>
      <c r="I41" s="262">
        <v>42</v>
      </c>
      <c r="J41" s="262">
        <v>58</v>
      </c>
      <c r="K41" s="262"/>
      <c r="L41" s="262"/>
      <c r="M41" s="262">
        <v>4</v>
      </c>
      <c r="N41" s="262">
        <v>6</v>
      </c>
      <c r="O41" s="324"/>
      <c r="P41" s="338"/>
      <c r="Q41" s="263"/>
      <c r="R41" s="263"/>
      <c r="S41" s="329"/>
      <c r="T41" s="533">
        <v>4</v>
      </c>
      <c r="U41" s="534">
        <v>34</v>
      </c>
      <c r="V41" s="535">
        <v>6</v>
      </c>
      <c r="W41" s="536">
        <v>76</v>
      </c>
      <c r="X41" s="391"/>
      <c r="Y41" s="392"/>
      <c r="Z41" s="392"/>
      <c r="AA41" s="393"/>
      <c r="AB41" s="350"/>
      <c r="AC41" s="351"/>
      <c r="AD41" s="357"/>
      <c r="AE41" s="355"/>
      <c r="AF41" s="61">
        <f t="shared" si="5"/>
        <v>120</v>
      </c>
    </row>
    <row r="42" spans="1:32" ht="23.25" customHeight="1">
      <c r="A42" s="144"/>
      <c r="B42" s="249" t="s">
        <v>19</v>
      </c>
      <c r="C42" s="296" t="s">
        <v>315</v>
      </c>
      <c r="D42" s="367" t="s">
        <v>283</v>
      </c>
      <c r="E42" s="341">
        <f t="shared" ref="E42:E54" si="15">F42+G42</f>
        <v>90</v>
      </c>
      <c r="F42" s="256">
        <v>8</v>
      </c>
      <c r="G42" s="261">
        <f t="shared" ref="G42:G54" si="16">I42+J42+K42+L42+M42+N42+O42</f>
        <v>82</v>
      </c>
      <c r="H42" s="11">
        <f t="shared" ref="H42:H54" si="17">J42</f>
        <v>56</v>
      </c>
      <c r="I42" s="249">
        <v>16</v>
      </c>
      <c r="J42" s="249">
        <v>56</v>
      </c>
      <c r="K42" s="249"/>
      <c r="L42" s="249"/>
      <c r="M42" s="249">
        <v>4</v>
      </c>
      <c r="N42" s="249">
        <v>6</v>
      </c>
      <c r="O42" s="14"/>
      <c r="P42" s="336"/>
      <c r="Q42" s="10"/>
      <c r="R42" s="10"/>
      <c r="S42" s="330"/>
      <c r="T42" s="537">
        <v>8</v>
      </c>
      <c r="U42" s="388">
        <v>82</v>
      </c>
      <c r="V42" s="538"/>
      <c r="W42" s="386"/>
      <c r="X42" s="394"/>
      <c r="Y42" s="395"/>
      <c r="Z42" s="395"/>
      <c r="AA42" s="396"/>
      <c r="AB42" s="352"/>
      <c r="AC42" s="353"/>
      <c r="AD42" s="353"/>
      <c r="AE42" s="356"/>
      <c r="AF42" s="61">
        <f t="shared" si="5"/>
        <v>90</v>
      </c>
    </row>
    <row r="43" spans="1:32" ht="30" customHeight="1">
      <c r="A43" s="144"/>
      <c r="B43" s="249" t="s">
        <v>20</v>
      </c>
      <c r="C43" s="296" t="s">
        <v>316</v>
      </c>
      <c r="D43" s="367" t="s">
        <v>283</v>
      </c>
      <c r="E43" s="341">
        <f t="shared" si="15"/>
        <v>80</v>
      </c>
      <c r="F43" s="256">
        <v>6</v>
      </c>
      <c r="G43" s="261">
        <f t="shared" si="16"/>
        <v>74</v>
      </c>
      <c r="H43" s="11">
        <f t="shared" si="17"/>
        <v>40</v>
      </c>
      <c r="I43" s="249">
        <v>24</v>
      </c>
      <c r="J43" s="249">
        <v>40</v>
      </c>
      <c r="K43" s="249"/>
      <c r="L43" s="249"/>
      <c r="M43" s="249">
        <v>4</v>
      </c>
      <c r="N43" s="249">
        <v>6</v>
      </c>
      <c r="O43" s="14"/>
      <c r="P43" s="336"/>
      <c r="Q43" s="10"/>
      <c r="R43" s="10"/>
      <c r="S43" s="330"/>
      <c r="T43" s="537">
        <v>2</v>
      </c>
      <c r="U43" s="388">
        <v>34</v>
      </c>
      <c r="V43" s="538">
        <v>4</v>
      </c>
      <c r="W43" s="387">
        <v>40</v>
      </c>
      <c r="X43" s="394"/>
      <c r="Y43" s="395"/>
      <c r="Z43" s="395"/>
      <c r="AA43" s="396"/>
      <c r="AB43" s="352"/>
      <c r="AC43" s="353"/>
      <c r="AD43" s="353"/>
      <c r="AE43" s="356"/>
      <c r="AF43" s="61">
        <f t="shared" si="5"/>
        <v>80</v>
      </c>
    </row>
    <row r="44" spans="1:32" ht="25.5" customHeight="1">
      <c r="A44" s="144"/>
      <c r="B44" s="249" t="s">
        <v>21</v>
      </c>
      <c r="C44" s="296" t="s">
        <v>347</v>
      </c>
      <c r="D44" s="367" t="s">
        <v>132</v>
      </c>
      <c r="E44" s="341">
        <f t="shared" si="15"/>
        <v>40</v>
      </c>
      <c r="F44" s="256">
        <v>4</v>
      </c>
      <c r="G44" s="261">
        <f t="shared" si="16"/>
        <v>36</v>
      </c>
      <c r="H44" s="11">
        <f t="shared" si="17"/>
        <v>16</v>
      </c>
      <c r="I44" s="249">
        <v>20</v>
      </c>
      <c r="J44" s="249">
        <v>16</v>
      </c>
      <c r="K44" s="249"/>
      <c r="L44" s="249"/>
      <c r="M44" s="249"/>
      <c r="N44" s="249"/>
      <c r="O44" s="14"/>
      <c r="P44" s="336"/>
      <c r="Q44" s="10"/>
      <c r="R44" s="10"/>
      <c r="S44" s="354"/>
      <c r="T44" s="537">
        <v>4</v>
      </c>
      <c r="U44" s="388">
        <v>36</v>
      </c>
      <c r="V44" s="538"/>
      <c r="W44" s="386"/>
      <c r="X44" s="394"/>
      <c r="Y44" s="395"/>
      <c r="Z44" s="395"/>
      <c r="AA44" s="396"/>
      <c r="AB44" s="352"/>
      <c r="AC44" s="353"/>
      <c r="AD44" s="353"/>
      <c r="AE44" s="385"/>
      <c r="AF44" s="62">
        <f t="shared" si="5"/>
        <v>40</v>
      </c>
    </row>
    <row r="45" spans="1:32" ht="30.75" customHeight="1">
      <c r="A45" s="144"/>
      <c r="B45" s="249" t="s">
        <v>22</v>
      </c>
      <c r="C45" s="296" t="s">
        <v>348</v>
      </c>
      <c r="D45" s="367" t="s">
        <v>132</v>
      </c>
      <c r="E45" s="341">
        <f t="shared" si="15"/>
        <v>40</v>
      </c>
      <c r="F45" s="256">
        <v>4</v>
      </c>
      <c r="G45" s="261">
        <f t="shared" si="16"/>
        <v>36</v>
      </c>
      <c r="H45" s="11">
        <f t="shared" si="17"/>
        <v>16</v>
      </c>
      <c r="I45" s="249">
        <v>20</v>
      </c>
      <c r="J45" s="249">
        <v>16</v>
      </c>
      <c r="K45" s="249"/>
      <c r="L45" s="249"/>
      <c r="M45" s="249"/>
      <c r="N45" s="249"/>
      <c r="O45" s="14"/>
      <c r="P45" s="336"/>
      <c r="Q45" s="10"/>
      <c r="R45" s="10"/>
      <c r="S45" s="330"/>
      <c r="T45" s="537"/>
      <c r="U45" s="388"/>
      <c r="V45" s="538">
        <v>4</v>
      </c>
      <c r="W45" s="386">
        <v>36</v>
      </c>
      <c r="X45" s="394"/>
      <c r="Y45" s="395"/>
      <c r="Z45" s="395"/>
      <c r="AA45" s="396"/>
      <c r="AB45" s="352"/>
      <c r="AC45" s="388"/>
      <c r="AD45" s="388"/>
      <c r="AE45" s="386"/>
      <c r="AF45" s="61">
        <f t="shared" si="5"/>
        <v>40</v>
      </c>
    </row>
    <row r="46" spans="1:32" ht="24" customHeight="1">
      <c r="A46" s="144"/>
      <c r="B46" s="249" t="s">
        <v>24</v>
      </c>
      <c r="C46" s="296" t="s">
        <v>317</v>
      </c>
      <c r="D46" s="367" t="s">
        <v>283</v>
      </c>
      <c r="E46" s="341">
        <f t="shared" si="15"/>
        <v>176</v>
      </c>
      <c r="F46" s="256">
        <v>14</v>
      </c>
      <c r="G46" s="261">
        <f t="shared" si="16"/>
        <v>162</v>
      </c>
      <c r="H46" s="11">
        <f t="shared" si="17"/>
        <v>104</v>
      </c>
      <c r="I46" s="249">
        <v>48</v>
      </c>
      <c r="J46" s="249">
        <v>104</v>
      </c>
      <c r="K46" s="249"/>
      <c r="L46" s="249"/>
      <c r="M46" s="249">
        <v>4</v>
      </c>
      <c r="N46" s="249">
        <v>6</v>
      </c>
      <c r="O46" s="14"/>
      <c r="P46" s="336"/>
      <c r="Q46" s="10"/>
      <c r="R46" s="10"/>
      <c r="S46" s="330"/>
      <c r="T46" s="537">
        <v>6</v>
      </c>
      <c r="U46" s="388">
        <v>102</v>
      </c>
      <c r="V46" s="538">
        <v>8</v>
      </c>
      <c r="W46" s="386">
        <v>60</v>
      </c>
      <c r="X46" s="394"/>
      <c r="Y46" s="395"/>
      <c r="Z46" s="395"/>
      <c r="AA46" s="396"/>
      <c r="AB46" s="352"/>
      <c r="AC46" s="388"/>
      <c r="AD46" s="388"/>
      <c r="AE46" s="386"/>
      <c r="AF46" s="61">
        <f t="shared" si="5"/>
        <v>176</v>
      </c>
    </row>
    <row r="47" spans="1:32" ht="15" customHeight="1">
      <c r="A47" s="144"/>
      <c r="B47" s="249" t="s">
        <v>26</v>
      </c>
      <c r="C47" s="296" t="s">
        <v>319</v>
      </c>
      <c r="D47" s="367" t="s">
        <v>132</v>
      </c>
      <c r="E47" s="341">
        <f t="shared" si="15"/>
        <v>74</v>
      </c>
      <c r="F47" s="256">
        <v>6</v>
      </c>
      <c r="G47" s="261">
        <f t="shared" si="16"/>
        <v>68</v>
      </c>
      <c r="H47" s="11">
        <f t="shared" si="17"/>
        <v>28</v>
      </c>
      <c r="I47" s="249">
        <v>40</v>
      </c>
      <c r="J47" s="249">
        <v>28</v>
      </c>
      <c r="K47" s="249"/>
      <c r="L47" s="249"/>
      <c r="M47" s="249"/>
      <c r="N47" s="249"/>
      <c r="O47" s="14"/>
      <c r="P47" s="336"/>
      <c r="Q47" s="10"/>
      <c r="R47" s="10"/>
      <c r="S47" s="330"/>
      <c r="T47" s="352"/>
      <c r="U47" s="353"/>
      <c r="V47" s="249"/>
      <c r="W47" s="356"/>
      <c r="X47" s="394">
        <v>6</v>
      </c>
      <c r="Y47" s="532">
        <v>68</v>
      </c>
      <c r="Z47" s="395"/>
      <c r="AA47" s="396"/>
      <c r="AB47" s="352"/>
      <c r="AC47" s="388"/>
      <c r="AD47" s="388"/>
      <c r="AE47" s="386"/>
      <c r="AF47" s="61">
        <f t="shared" si="5"/>
        <v>74</v>
      </c>
    </row>
    <row r="48" spans="1:32" ht="21.75" customHeight="1">
      <c r="A48" s="144"/>
      <c r="B48" s="249" t="s">
        <v>28</v>
      </c>
      <c r="C48" s="296" t="s">
        <v>349</v>
      </c>
      <c r="D48" s="367" t="s">
        <v>132</v>
      </c>
      <c r="E48" s="341">
        <f t="shared" si="15"/>
        <v>48</v>
      </c>
      <c r="F48" s="256">
        <v>4</v>
      </c>
      <c r="G48" s="261">
        <f t="shared" si="16"/>
        <v>44</v>
      </c>
      <c r="H48" s="11">
        <f t="shared" si="17"/>
        <v>16</v>
      </c>
      <c r="I48" s="249">
        <v>28</v>
      </c>
      <c r="J48" s="249">
        <v>16</v>
      </c>
      <c r="K48" s="249"/>
      <c r="L48" s="249"/>
      <c r="M48" s="249"/>
      <c r="N48" s="249"/>
      <c r="O48" s="14"/>
      <c r="P48" s="336"/>
      <c r="Q48" s="10"/>
      <c r="R48" s="10"/>
      <c r="S48" s="330"/>
      <c r="T48" s="352"/>
      <c r="U48" s="353"/>
      <c r="V48" s="249"/>
      <c r="W48" s="356"/>
      <c r="X48" s="394">
        <v>4</v>
      </c>
      <c r="Y48" s="532">
        <v>44</v>
      </c>
      <c r="Z48" s="395"/>
      <c r="AA48" s="396"/>
      <c r="AB48" s="352"/>
      <c r="AC48" s="388"/>
      <c r="AD48" s="388"/>
      <c r="AE48" s="386"/>
      <c r="AF48" s="61">
        <f t="shared" si="5"/>
        <v>48</v>
      </c>
    </row>
    <row r="49" spans="1:32" ht="24" customHeight="1">
      <c r="A49" s="144"/>
      <c r="B49" s="249" t="s">
        <v>30</v>
      </c>
      <c r="C49" s="296" t="s">
        <v>351</v>
      </c>
      <c r="D49" s="367" t="s">
        <v>132</v>
      </c>
      <c r="E49" s="341">
        <f t="shared" si="15"/>
        <v>38</v>
      </c>
      <c r="F49" s="256">
        <v>2</v>
      </c>
      <c r="G49" s="261">
        <f t="shared" si="16"/>
        <v>36</v>
      </c>
      <c r="H49" s="11">
        <f t="shared" si="17"/>
        <v>10</v>
      </c>
      <c r="I49" s="249">
        <v>26</v>
      </c>
      <c r="J49" s="249">
        <v>10</v>
      </c>
      <c r="K49" s="249"/>
      <c r="L49" s="249"/>
      <c r="M49" s="249"/>
      <c r="N49" s="249"/>
      <c r="O49" s="14"/>
      <c r="P49" s="336"/>
      <c r="Q49" s="10"/>
      <c r="R49" s="10"/>
      <c r="S49" s="330"/>
      <c r="T49" s="353">
        <v>2</v>
      </c>
      <c r="U49" s="353">
        <v>36</v>
      </c>
      <c r="V49" s="249"/>
      <c r="W49" s="356"/>
      <c r="X49" s="394"/>
      <c r="Y49" s="532"/>
      <c r="Z49" s="395"/>
      <c r="AA49" s="396"/>
      <c r="AB49" s="352"/>
      <c r="AC49" s="388"/>
      <c r="AD49" s="388"/>
      <c r="AE49" s="386"/>
      <c r="AF49" s="61">
        <f>P49+Q49+R49:R49+S49+T49+U49+V49+W49+X49+Y49+Z49+AA49+AB49+AC49+AD49+AE49</f>
        <v>38</v>
      </c>
    </row>
    <row r="50" spans="1:32" ht="24" customHeight="1">
      <c r="A50" s="403"/>
      <c r="B50" s="551" t="s">
        <v>362</v>
      </c>
      <c r="C50" s="405" t="s">
        <v>424</v>
      </c>
      <c r="D50" s="367" t="s">
        <v>132</v>
      </c>
      <c r="E50" s="341">
        <f t="shared" si="15"/>
        <v>50</v>
      </c>
      <c r="F50" s="540">
        <v>2</v>
      </c>
      <c r="G50" s="541">
        <f t="shared" si="16"/>
        <v>48</v>
      </c>
      <c r="H50" s="408">
        <f t="shared" si="17"/>
        <v>18</v>
      </c>
      <c r="I50" s="407">
        <v>30</v>
      </c>
      <c r="J50" s="407">
        <v>18</v>
      </c>
      <c r="K50" s="407"/>
      <c r="L50" s="407"/>
      <c r="M50" s="407"/>
      <c r="N50" s="407"/>
      <c r="O50" s="409"/>
      <c r="P50" s="410"/>
      <c r="Q50" s="412"/>
      <c r="R50" s="412"/>
      <c r="S50" s="413"/>
      <c r="T50" s="542"/>
      <c r="U50" s="542"/>
      <c r="V50" s="407"/>
      <c r="W50" s="543"/>
      <c r="X50" s="544"/>
      <c r="Y50" s="545"/>
      <c r="Z50" s="546"/>
      <c r="AA50" s="547"/>
      <c r="AB50" s="548">
        <v>2</v>
      </c>
      <c r="AC50" s="549">
        <v>48</v>
      </c>
      <c r="AD50" s="549"/>
      <c r="AE50" s="550"/>
      <c r="AF50" s="61">
        <f t="shared" ref="AF50:AF54" si="18">P50+Q50+R50:R50+S50+T50+U50+V50+W50+X50+Y50+Z50+AA50+AB50+AC50+AD50+AE50</f>
        <v>50</v>
      </c>
    </row>
    <row r="51" spans="1:32" ht="53.25" customHeight="1">
      <c r="A51" s="403"/>
      <c r="B51" s="551" t="s">
        <v>426</v>
      </c>
      <c r="C51" s="405" t="s">
        <v>430</v>
      </c>
      <c r="D51" s="367" t="s">
        <v>283</v>
      </c>
      <c r="E51" s="341">
        <f t="shared" si="15"/>
        <v>60</v>
      </c>
      <c r="F51" s="540">
        <v>4</v>
      </c>
      <c r="G51" s="541">
        <f t="shared" si="16"/>
        <v>56</v>
      </c>
      <c r="H51" s="408">
        <f t="shared" si="17"/>
        <v>24</v>
      </c>
      <c r="I51" s="407">
        <v>22</v>
      </c>
      <c r="J51" s="407">
        <v>24</v>
      </c>
      <c r="K51" s="407"/>
      <c r="L51" s="407"/>
      <c r="M51" s="407">
        <v>4</v>
      </c>
      <c r="N51" s="407">
        <v>6</v>
      </c>
      <c r="O51" s="409"/>
      <c r="P51" s="410"/>
      <c r="Q51" s="412"/>
      <c r="R51" s="412"/>
      <c r="S51" s="413"/>
      <c r="T51" s="542"/>
      <c r="U51" s="542"/>
      <c r="V51" s="407">
        <v>4</v>
      </c>
      <c r="W51" s="543">
        <v>56</v>
      </c>
      <c r="X51" s="544"/>
      <c r="Y51" s="545"/>
      <c r="Z51" s="546"/>
      <c r="AA51" s="547"/>
      <c r="AB51" s="548"/>
      <c r="AC51" s="549"/>
      <c r="AD51" s="549"/>
      <c r="AE51" s="550"/>
      <c r="AF51" s="61">
        <f t="shared" si="18"/>
        <v>60</v>
      </c>
    </row>
    <row r="52" spans="1:32" ht="24" customHeight="1">
      <c r="A52" s="403"/>
      <c r="B52" s="551" t="s">
        <v>427</v>
      </c>
      <c r="C52" s="405" t="s">
        <v>425</v>
      </c>
      <c r="D52" s="367" t="s">
        <v>132</v>
      </c>
      <c r="E52" s="341">
        <f t="shared" si="15"/>
        <v>44</v>
      </c>
      <c r="F52" s="540">
        <v>2</v>
      </c>
      <c r="G52" s="541">
        <f t="shared" si="16"/>
        <v>42</v>
      </c>
      <c r="H52" s="408">
        <f t="shared" si="17"/>
        <v>12</v>
      </c>
      <c r="I52" s="407">
        <v>30</v>
      </c>
      <c r="J52" s="407">
        <v>12</v>
      </c>
      <c r="K52" s="407"/>
      <c r="L52" s="407"/>
      <c r="M52" s="407"/>
      <c r="N52" s="407"/>
      <c r="O52" s="409"/>
      <c r="P52" s="410"/>
      <c r="Q52" s="412"/>
      <c r="R52" s="412"/>
      <c r="S52" s="413"/>
      <c r="T52" s="542"/>
      <c r="U52" s="542"/>
      <c r="V52" s="407"/>
      <c r="W52" s="543"/>
      <c r="X52" s="544"/>
      <c r="Y52" s="545"/>
      <c r="Z52" s="546"/>
      <c r="AA52" s="547"/>
      <c r="AB52" s="548">
        <v>2</v>
      </c>
      <c r="AC52" s="549">
        <v>42</v>
      </c>
      <c r="AD52" s="549"/>
      <c r="AE52" s="550"/>
      <c r="AF52" s="61">
        <f t="shared" si="18"/>
        <v>44</v>
      </c>
    </row>
    <row r="53" spans="1:32" ht="32.25" customHeight="1">
      <c r="A53" s="403"/>
      <c r="B53" s="551" t="s">
        <v>428</v>
      </c>
      <c r="C53" s="405" t="s">
        <v>431</v>
      </c>
      <c r="D53" s="367" t="s">
        <v>132</v>
      </c>
      <c r="E53" s="341">
        <f t="shared" si="15"/>
        <v>66</v>
      </c>
      <c r="F53" s="540">
        <v>2</v>
      </c>
      <c r="G53" s="541">
        <f t="shared" si="16"/>
        <v>64</v>
      </c>
      <c r="H53" s="408">
        <f t="shared" si="17"/>
        <v>34</v>
      </c>
      <c r="I53" s="407">
        <v>30</v>
      </c>
      <c r="J53" s="407">
        <v>34</v>
      </c>
      <c r="K53" s="407"/>
      <c r="L53" s="407"/>
      <c r="M53" s="407"/>
      <c r="N53" s="407"/>
      <c r="O53" s="409"/>
      <c r="P53" s="410"/>
      <c r="Q53" s="412"/>
      <c r="R53" s="412"/>
      <c r="S53" s="413"/>
      <c r="T53" s="542"/>
      <c r="U53" s="542"/>
      <c r="V53" s="407">
        <v>2</v>
      </c>
      <c r="W53" s="543">
        <v>64</v>
      </c>
      <c r="X53" s="544"/>
      <c r="Y53" s="545"/>
      <c r="Z53" s="546"/>
      <c r="AA53" s="547"/>
      <c r="AB53" s="548"/>
      <c r="AC53" s="549"/>
      <c r="AD53" s="549"/>
      <c r="AE53" s="550"/>
      <c r="AF53" s="61">
        <f t="shared" si="18"/>
        <v>66</v>
      </c>
    </row>
    <row r="54" spans="1:32" ht="21.75" customHeight="1" thickBot="1">
      <c r="A54" s="268"/>
      <c r="B54" s="518" t="s">
        <v>429</v>
      </c>
      <c r="C54" s="519" t="s">
        <v>350</v>
      </c>
      <c r="D54" s="520" t="s">
        <v>321</v>
      </c>
      <c r="E54" s="341">
        <f t="shared" si="15"/>
        <v>54</v>
      </c>
      <c r="F54" s="521">
        <v>4</v>
      </c>
      <c r="G54" s="270">
        <f t="shared" si="16"/>
        <v>50</v>
      </c>
      <c r="H54" s="271">
        <f t="shared" si="17"/>
        <v>18</v>
      </c>
      <c r="I54" s="269">
        <v>32</v>
      </c>
      <c r="J54" s="269">
        <v>18</v>
      </c>
      <c r="K54" s="269"/>
      <c r="L54" s="269"/>
      <c r="M54" s="269"/>
      <c r="N54" s="269"/>
      <c r="O54" s="321"/>
      <c r="P54" s="337"/>
      <c r="Q54" s="272"/>
      <c r="R54" s="522">
        <v>4</v>
      </c>
      <c r="S54" s="523">
        <v>38</v>
      </c>
      <c r="T54" s="524"/>
      <c r="U54" s="524"/>
      <c r="V54" s="269"/>
      <c r="W54" s="525"/>
      <c r="X54" s="526"/>
      <c r="Y54" s="527"/>
      <c r="Z54" s="527"/>
      <c r="AA54" s="528"/>
      <c r="AB54" s="529"/>
      <c r="AC54" s="530"/>
      <c r="AD54" s="530"/>
      <c r="AE54" s="531">
        <v>12</v>
      </c>
      <c r="AF54" s="61">
        <f t="shared" si="18"/>
        <v>54</v>
      </c>
    </row>
    <row r="55" spans="1:32" ht="13.5" customHeight="1" thickTop="1">
      <c r="A55" s="629" t="s">
        <v>271</v>
      </c>
      <c r="B55" s="629"/>
      <c r="C55" s="297" t="s">
        <v>93</v>
      </c>
      <c r="D55" s="370"/>
      <c r="E55" s="332">
        <f t="shared" ref="E55:AE55" si="19">E56+E62+E72</f>
        <v>2676</v>
      </c>
      <c r="F55" s="273">
        <f t="shared" si="19"/>
        <v>100</v>
      </c>
      <c r="G55" s="273">
        <f t="shared" si="19"/>
        <v>2576</v>
      </c>
      <c r="H55" s="273">
        <f t="shared" si="19"/>
        <v>1874</v>
      </c>
      <c r="I55" s="273">
        <f t="shared" si="19"/>
        <v>408</v>
      </c>
      <c r="J55" s="273">
        <f t="shared" si="19"/>
        <v>614</v>
      </c>
      <c r="K55" s="273">
        <f t="shared" si="19"/>
        <v>60</v>
      </c>
      <c r="L55" s="273">
        <f t="shared" si="19"/>
        <v>288</v>
      </c>
      <c r="M55" s="273">
        <f t="shared" si="19"/>
        <v>36</v>
      </c>
      <c r="N55" s="273">
        <f t="shared" si="19"/>
        <v>90</v>
      </c>
      <c r="O55" s="322">
        <f t="shared" si="19"/>
        <v>1080</v>
      </c>
      <c r="P55" s="332">
        <f t="shared" si="19"/>
        <v>0</v>
      </c>
      <c r="Q55" s="273">
        <f t="shared" si="19"/>
        <v>0</v>
      </c>
      <c r="R55" s="273">
        <f t="shared" si="19"/>
        <v>0</v>
      </c>
      <c r="S55" s="322">
        <f t="shared" si="19"/>
        <v>0</v>
      </c>
      <c r="T55" s="332">
        <f t="shared" si="19"/>
        <v>8</v>
      </c>
      <c r="U55" s="273">
        <f t="shared" si="19"/>
        <v>58</v>
      </c>
      <c r="V55" s="332">
        <f t="shared" si="19"/>
        <v>16</v>
      </c>
      <c r="W55" s="322">
        <f t="shared" si="19"/>
        <v>258</v>
      </c>
      <c r="X55" s="332">
        <f t="shared" si="19"/>
        <v>28</v>
      </c>
      <c r="Y55" s="273">
        <f t="shared" si="19"/>
        <v>350</v>
      </c>
      <c r="Z55" s="273">
        <f t="shared" si="19"/>
        <v>22</v>
      </c>
      <c r="AA55" s="322">
        <f t="shared" si="19"/>
        <v>802</v>
      </c>
      <c r="AB55" s="332">
        <f t="shared" si="19"/>
        <v>24</v>
      </c>
      <c r="AC55" s="273">
        <f t="shared" si="19"/>
        <v>474</v>
      </c>
      <c r="AD55" s="273">
        <f t="shared" si="19"/>
        <v>0</v>
      </c>
      <c r="AE55" s="322">
        <f t="shared" si="19"/>
        <v>636</v>
      </c>
      <c r="AF55" s="61">
        <f t="shared" ref="AF55" si="20">P55+Q55+R55:R58+S55+T55+U55+V55+W55+X55+Y55+Z55+AA55+AB55+AC55+AD55+AE55</f>
        <v>2676</v>
      </c>
    </row>
    <row r="56" spans="1:32" ht="47.25" customHeight="1" thickBot="1">
      <c r="A56" s="274"/>
      <c r="B56" s="275" t="s">
        <v>32</v>
      </c>
      <c r="C56" s="298" t="s">
        <v>309</v>
      </c>
      <c r="D56" s="371" t="s">
        <v>237</v>
      </c>
      <c r="E56" s="348">
        <f>E57+E58+E59+E60+E61</f>
        <v>570</v>
      </c>
      <c r="F56" s="276">
        <f t="shared" ref="F56:I56" si="21">F57+F58+F59+F60+F61</f>
        <v>26</v>
      </c>
      <c r="G56" s="276">
        <f t="shared" si="21"/>
        <v>544</v>
      </c>
      <c r="H56" s="276">
        <f t="shared" si="21"/>
        <v>420</v>
      </c>
      <c r="I56" s="276">
        <f t="shared" si="21"/>
        <v>72</v>
      </c>
      <c r="J56" s="276">
        <f>J57+J58+J59+J60+J61</f>
        <v>96</v>
      </c>
      <c r="K56" s="276">
        <f>K57+K58+K59+K60+K61</f>
        <v>20</v>
      </c>
      <c r="L56" s="276">
        <f t="shared" ref="L56:N56" si="22">L57+L58+L59+L60+L61</f>
        <v>72</v>
      </c>
      <c r="M56" s="276">
        <f t="shared" si="22"/>
        <v>8</v>
      </c>
      <c r="N56" s="276">
        <f t="shared" si="22"/>
        <v>24</v>
      </c>
      <c r="O56" s="384">
        <f t="shared" ref="O56:AE56" si="23">O57+O58+O59+O60+O61</f>
        <v>252</v>
      </c>
      <c r="P56" s="348">
        <f t="shared" si="23"/>
        <v>0</v>
      </c>
      <c r="Q56" s="276">
        <f t="shared" si="23"/>
        <v>0</v>
      </c>
      <c r="R56" s="276">
        <f t="shared" si="23"/>
        <v>0</v>
      </c>
      <c r="S56" s="384">
        <f t="shared" si="23"/>
        <v>0</v>
      </c>
      <c r="T56" s="348">
        <f t="shared" si="23"/>
        <v>8</v>
      </c>
      <c r="U56" s="349">
        <f t="shared" si="23"/>
        <v>58</v>
      </c>
      <c r="V56" s="349">
        <f t="shared" si="23"/>
        <v>8</v>
      </c>
      <c r="W56" s="384">
        <f t="shared" si="23"/>
        <v>104</v>
      </c>
      <c r="X56" s="348">
        <f t="shared" si="23"/>
        <v>4</v>
      </c>
      <c r="Y56" s="276">
        <f t="shared" si="23"/>
        <v>34</v>
      </c>
      <c r="Z56" s="276">
        <f t="shared" si="23"/>
        <v>4</v>
      </c>
      <c r="AA56" s="384">
        <f t="shared" si="23"/>
        <v>350</v>
      </c>
      <c r="AB56" s="348">
        <f t="shared" si="23"/>
        <v>0</v>
      </c>
      <c r="AC56" s="276">
        <f t="shared" si="23"/>
        <v>0</v>
      </c>
      <c r="AD56" s="276">
        <f t="shared" si="23"/>
        <v>0</v>
      </c>
      <c r="AE56" s="384">
        <f t="shared" si="23"/>
        <v>0</v>
      </c>
      <c r="AF56" s="61">
        <f t="shared" si="5"/>
        <v>570</v>
      </c>
    </row>
    <row r="57" spans="1:32" ht="26.25" customHeight="1" thickTop="1">
      <c r="A57" s="277"/>
      <c r="B57" s="278" t="s">
        <v>34</v>
      </c>
      <c r="C57" s="299" t="s">
        <v>398</v>
      </c>
      <c r="D57" s="342" t="s">
        <v>283</v>
      </c>
      <c r="E57" s="369">
        <f>F57+G57</f>
        <v>142</v>
      </c>
      <c r="F57" s="279">
        <v>16</v>
      </c>
      <c r="G57" s="280">
        <f>I57+J57+K57+L57+M57+N57+O57</f>
        <v>126</v>
      </c>
      <c r="H57" s="281">
        <f>J57</f>
        <v>48</v>
      </c>
      <c r="I57" s="281">
        <v>48</v>
      </c>
      <c r="J57" s="281">
        <v>48</v>
      </c>
      <c r="K57" s="281">
        <v>20</v>
      </c>
      <c r="L57" s="281"/>
      <c r="M57" s="357">
        <v>4</v>
      </c>
      <c r="N57" s="357">
        <v>6</v>
      </c>
      <c r="O57" s="323"/>
      <c r="P57" s="340"/>
      <c r="Q57" s="282"/>
      <c r="R57" s="282"/>
      <c r="S57" s="334"/>
      <c r="T57" s="333">
        <v>8</v>
      </c>
      <c r="U57" s="281">
        <v>58</v>
      </c>
      <c r="V57" s="281">
        <v>8</v>
      </c>
      <c r="W57" s="323">
        <v>68</v>
      </c>
      <c r="X57" s="340"/>
      <c r="Y57" s="282"/>
      <c r="Z57" s="282"/>
      <c r="AA57" s="334"/>
      <c r="AB57" s="333"/>
      <c r="AC57" s="281"/>
      <c r="AD57" s="281"/>
      <c r="AE57" s="323"/>
      <c r="AF57" s="61">
        <f t="shared" si="5"/>
        <v>142</v>
      </c>
    </row>
    <row r="58" spans="1:32" ht="25.5" customHeight="1">
      <c r="A58" s="283"/>
      <c r="B58" s="255" t="s">
        <v>36</v>
      </c>
      <c r="C58" s="300" t="s">
        <v>399</v>
      </c>
      <c r="D58" s="343" t="s">
        <v>283</v>
      </c>
      <c r="E58" s="292">
        <f t="shared" ref="E58:E61" si="24">F58+G58</f>
        <v>92</v>
      </c>
      <c r="F58" s="3">
        <v>10</v>
      </c>
      <c r="G58" s="257">
        <f t="shared" ref="G58:G61" si="25">I58+J58+K58+L58+M58+N58+O58</f>
        <v>82</v>
      </c>
      <c r="H58" s="11">
        <f>J58</f>
        <v>48</v>
      </c>
      <c r="I58" s="11">
        <v>24</v>
      </c>
      <c r="J58" s="11">
        <v>48</v>
      </c>
      <c r="K58" s="11"/>
      <c r="L58" s="11"/>
      <c r="M58" s="249">
        <v>4</v>
      </c>
      <c r="N58" s="249">
        <v>6</v>
      </c>
      <c r="O58" s="14"/>
      <c r="P58" s="336"/>
      <c r="Q58" s="10"/>
      <c r="R58" s="10"/>
      <c r="S58" s="330"/>
      <c r="T58" s="294"/>
      <c r="U58" s="11"/>
      <c r="V58" s="11"/>
      <c r="W58" s="14"/>
      <c r="X58" s="336">
        <v>4</v>
      </c>
      <c r="Y58" s="397">
        <v>34</v>
      </c>
      <c r="Z58" s="397">
        <v>4</v>
      </c>
      <c r="AA58" s="330">
        <v>50</v>
      </c>
      <c r="AB58" s="294"/>
      <c r="AC58" s="11"/>
      <c r="AD58" s="11"/>
      <c r="AE58" s="14"/>
      <c r="AF58" s="61">
        <f>P58+Q58+R58:R60+S58+T58+U58+V58+W58+X58+Y58+Z58+AA58+AB58+AC58+AD58+AE58</f>
        <v>92</v>
      </c>
    </row>
    <row r="59" spans="1:32" ht="17.25" customHeight="1">
      <c r="A59" s="283"/>
      <c r="B59" s="12" t="s">
        <v>331</v>
      </c>
      <c r="C59" s="300" t="s">
        <v>40</v>
      </c>
      <c r="D59" s="163" t="s">
        <v>132</v>
      </c>
      <c r="E59" s="292">
        <f t="shared" si="24"/>
        <v>72</v>
      </c>
      <c r="F59" s="3"/>
      <c r="G59" s="257">
        <f t="shared" si="25"/>
        <v>72</v>
      </c>
      <c r="H59" s="11">
        <f>L59</f>
        <v>72</v>
      </c>
      <c r="I59" s="11"/>
      <c r="J59" s="11"/>
      <c r="K59" s="11"/>
      <c r="L59" s="11">
        <v>72</v>
      </c>
      <c r="M59" s="11"/>
      <c r="N59" s="11"/>
      <c r="O59" s="14"/>
      <c r="P59" s="336"/>
      <c r="Q59" s="10"/>
      <c r="R59" s="10"/>
      <c r="S59" s="330"/>
      <c r="T59" s="294"/>
      <c r="U59" s="11"/>
      <c r="V59" s="11"/>
      <c r="W59" s="14">
        <v>36</v>
      </c>
      <c r="X59" s="336"/>
      <c r="Y59" s="397"/>
      <c r="Z59" s="397"/>
      <c r="AA59" s="399">
        <v>36</v>
      </c>
      <c r="AB59" s="294"/>
      <c r="AC59" s="11"/>
      <c r="AD59" s="11"/>
      <c r="AE59" s="14"/>
      <c r="AF59" s="61">
        <f t="shared" ref="AF59:AF80" si="26">P59+Q59+R59:R63+S59+T59+U59+V59+W59+X59+Y59+Z59+AA59+AB59+AC59+AD59+AE59</f>
        <v>72</v>
      </c>
    </row>
    <row r="60" spans="1:32" ht="13.5" customHeight="1">
      <c r="A60" s="283"/>
      <c r="B60" s="11" t="s">
        <v>131</v>
      </c>
      <c r="C60" s="301" t="s">
        <v>127</v>
      </c>
      <c r="D60" s="163" t="s">
        <v>132</v>
      </c>
      <c r="E60" s="292">
        <f t="shared" si="24"/>
        <v>252</v>
      </c>
      <c r="F60" s="5"/>
      <c r="G60" s="257">
        <f t="shared" si="25"/>
        <v>252</v>
      </c>
      <c r="H60" s="11">
        <f>O60</f>
        <v>252</v>
      </c>
      <c r="I60" s="11"/>
      <c r="J60" s="11"/>
      <c r="K60" s="11"/>
      <c r="L60" s="11"/>
      <c r="M60" s="11"/>
      <c r="N60" s="11"/>
      <c r="O60" s="14">
        <v>252</v>
      </c>
      <c r="P60" s="336"/>
      <c r="Q60" s="10"/>
      <c r="R60" s="10"/>
      <c r="S60" s="330"/>
      <c r="T60" s="294"/>
      <c r="U60" s="11"/>
      <c r="V60" s="11"/>
      <c r="W60" s="14"/>
      <c r="X60" s="336"/>
      <c r="Y60" s="397"/>
      <c r="Z60" s="397"/>
      <c r="AA60" s="399">
        <v>252</v>
      </c>
      <c r="AB60" s="294"/>
      <c r="AC60" s="11"/>
      <c r="AD60" s="11"/>
      <c r="AE60" s="14"/>
      <c r="AF60" s="61">
        <f t="shared" si="26"/>
        <v>252</v>
      </c>
    </row>
    <row r="61" spans="1:32" ht="22.5" customHeight="1" thickBot="1">
      <c r="A61" s="287"/>
      <c r="B61" s="169"/>
      <c r="C61" s="302" t="s">
        <v>239</v>
      </c>
      <c r="D61" s="373"/>
      <c r="E61" s="293">
        <f t="shared" si="24"/>
        <v>12</v>
      </c>
      <c r="F61" s="288"/>
      <c r="G61" s="270">
        <f t="shared" si="25"/>
        <v>12</v>
      </c>
      <c r="H61" s="271"/>
      <c r="I61" s="271"/>
      <c r="J61" s="271"/>
      <c r="K61" s="271"/>
      <c r="L61" s="271"/>
      <c r="M61" s="271"/>
      <c r="N61" s="271">
        <v>12</v>
      </c>
      <c r="O61" s="321"/>
      <c r="P61" s="337"/>
      <c r="Q61" s="272"/>
      <c r="R61" s="272"/>
      <c r="S61" s="331"/>
      <c r="T61" s="328"/>
      <c r="U61" s="271"/>
      <c r="V61" s="271"/>
      <c r="W61" s="321"/>
      <c r="X61" s="337"/>
      <c r="Y61" s="398"/>
      <c r="Z61" s="398"/>
      <c r="AA61" s="390">
        <v>12</v>
      </c>
      <c r="AB61" s="328"/>
      <c r="AC61" s="271"/>
      <c r="AD61" s="271"/>
      <c r="AE61" s="321"/>
      <c r="AF61" s="61">
        <f t="shared" si="26"/>
        <v>12</v>
      </c>
    </row>
    <row r="62" spans="1:32" ht="58.5" customHeight="1" thickTop="1" thickBot="1">
      <c r="A62" s="284"/>
      <c r="B62" s="285" t="s">
        <v>42</v>
      </c>
      <c r="C62" s="303" t="s">
        <v>364</v>
      </c>
      <c r="D62" s="374" t="s">
        <v>237</v>
      </c>
      <c r="E62" s="372">
        <f>E63+E64+E65+E66+E67+E68+E69+E70+E71</f>
        <v>1320</v>
      </c>
      <c r="F62" s="286">
        <f>F63+F64+F65+F66+F67+F68+F69+F70+F71</f>
        <v>46</v>
      </c>
      <c r="G62" s="286">
        <f t="shared" ref="G62:N62" si="27">G63+G64+G65+G66+G67+G68+G69+G70+G71</f>
        <v>1274</v>
      </c>
      <c r="H62" s="286">
        <f t="shared" si="27"/>
        <v>984</v>
      </c>
      <c r="I62" s="286">
        <f t="shared" si="27"/>
        <v>208</v>
      </c>
      <c r="J62" s="286">
        <f t="shared" si="27"/>
        <v>336</v>
      </c>
      <c r="K62" s="286">
        <f t="shared" si="27"/>
        <v>20</v>
      </c>
      <c r="L62" s="286">
        <f t="shared" si="27"/>
        <v>144</v>
      </c>
      <c r="M62" s="286">
        <f t="shared" si="27"/>
        <v>20</v>
      </c>
      <c r="N62" s="286">
        <f t="shared" si="27"/>
        <v>42</v>
      </c>
      <c r="O62" s="383">
        <f t="shared" ref="O62:AE62" si="28">O63+O64+O65+O66+O67+O68+O69+O70+O71</f>
        <v>504</v>
      </c>
      <c r="P62" s="382">
        <f t="shared" si="28"/>
        <v>0</v>
      </c>
      <c r="Q62" s="286">
        <f t="shared" si="28"/>
        <v>0</v>
      </c>
      <c r="R62" s="286">
        <f t="shared" si="28"/>
        <v>0</v>
      </c>
      <c r="S62" s="383">
        <f t="shared" si="28"/>
        <v>0</v>
      </c>
      <c r="T62" s="382">
        <f t="shared" si="28"/>
        <v>0</v>
      </c>
      <c r="U62" s="286">
        <f t="shared" si="28"/>
        <v>0</v>
      </c>
      <c r="V62" s="286">
        <f t="shared" si="28"/>
        <v>8</v>
      </c>
      <c r="W62" s="383">
        <f t="shared" si="28"/>
        <v>154</v>
      </c>
      <c r="X62" s="382">
        <f t="shared" si="28"/>
        <v>20</v>
      </c>
      <c r="Y62" s="286">
        <f t="shared" si="28"/>
        <v>276</v>
      </c>
      <c r="Z62" s="286">
        <f t="shared" si="28"/>
        <v>12</v>
      </c>
      <c r="AA62" s="383">
        <f t="shared" si="28"/>
        <v>374</v>
      </c>
      <c r="AB62" s="382">
        <f t="shared" si="28"/>
        <v>6</v>
      </c>
      <c r="AC62" s="286">
        <f t="shared" si="28"/>
        <v>170</v>
      </c>
      <c r="AD62" s="286">
        <f t="shared" si="28"/>
        <v>0</v>
      </c>
      <c r="AE62" s="383">
        <f t="shared" si="28"/>
        <v>300</v>
      </c>
      <c r="AF62" s="62">
        <f t="shared" ref="AF62:AF68" si="29">P62+Q62+R62:R69+S62+T62+U62+V62+W62+X62+Y62+Z62+AA62+AB62+AC62+AD62+AE62</f>
        <v>1320</v>
      </c>
    </row>
    <row r="63" spans="1:32" ht="27.75" customHeight="1" thickTop="1">
      <c r="A63" s="225"/>
      <c r="B63" s="262" t="s">
        <v>322</v>
      </c>
      <c r="C63" s="295" t="s">
        <v>329</v>
      </c>
      <c r="D63" s="342" t="s">
        <v>283</v>
      </c>
      <c r="E63" s="55">
        <f>F63+G63</f>
        <v>162</v>
      </c>
      <c r="F63" s="260">
        <v>14</v>
      </c>
      <c r="G63" s="261">
        <f>I63+J63+K63+L63+M63+N63+O63</f>
        <v>148</v>
      </c>
      <c r="H63" s="58">
        <f>J63</f>
        <v>90</v>
      </c>
      <c r="I63" s="262">
        <v>48</v>
      </c>
      <c r="J63" s="262">
        <v>90</v>
      </c>
      <c r="K63" s="262"/>
      <c r="L63" s="262"/>
      <c r="M63" s="262">
        <v>4</v>
      </c>
      <c r="N63" s="262">
        <v>6</v>
      </c>
      <c r="O63" s="346"/>
      <c r="P63" s="338"/>
      <c r="Q63" s="263"/>
      <c r="R63" s="263"/>
      <c r="S63" s="329"/>
      <c r="T63" s="55"/>
      <c r="U63" s="58"/>
      <c r="V63" s="58"/>
      <c r="W63" s="324"/>
      <c r="X63" s="338">
        <v>14</v>
      </c>
      <c r="Y63" s="263">
        <v>148</v>
      </c>
      <c r="Z63" s="263"/>
      <c r="AA63" s="329"/>
      <c r="AB63" s="55"/>
      <c r="AC63" s="58"/>
      <c r="AD63" s="58"/>
      <c r="AE63" s="324"/>
      <c r="AF63" s="61">
        <f t="shared" si="29"/>
        <v>162</v>
      </c>
    </row>
    <row r="64" spans="1:32" ht="35.450000000000003" customHeight="1">
      <c r="A64" s="144"/>
      <c r="B64" s="249" t="s">
        <v>306</v>
      </c>
      <c r="C64" s="296" t="s">
        <v>308</v>
      </c>
      <c r="D64" s="343" t="s">
        <v>283</v>
      </c>
      <c r="E64" s="294">
        <f t="shared" ref="E64:E71" si="30">F64+G64</f>
        <v>156</v>
      </c>
      <c r="F64" s="256">
        <v>14</v>
      </c>
      <c r="G64" s="257">
        <f t="shared" ref="G64:G69" si="31">I64+J64+K64+L64+M64+N64+O64</f>
        <v>142</v>
      </c>
      <c r="H64" s="11">
        <f t="shared" ref="H64:H68" si="32">J64</f>
        <v>64</v>
      </c>
      <c r="I64" s="249">
        <v>48</v>
      </c>
      <c r="J64" s="249">
        <v>64</v>
      </c>
      <c r="K64" s="249">
        <v>20</v>
      </c>
      <c r="L64" s="249"/>
      <c r="M64" s="249">
        <v>4</v>
      </c>
      <c r="N64" s="249">
        <v>6</v>
      </c>
      <c r="O64" s="347"/>
      <c r="P64" s="336"/>
      <c r="Q64" s="10"/>
      <c r="R64" s="10"/>
      <c r="S64" s="330"/>
      <c r="T64" s="294"/>
      <c r="U64" s="11"/>
      <c r="V64" s="11"/>
      <c r="W64" s="14"/>
      <c r="X64" s="336">
        <v>6</v>
      </c>
      <c r="Y64" s="10">
        <v>94</v>
      </c>
      <c r="Z64" s="10">
        <v>8</v>
      </c>
      <c r="AA64" s="330">
        <v>48</v>
      </c>
      <c r="AB64" s="294"/>
      <c r="AC64" s="11"/>
      <c r="AD64" s="11"/>
      <c r="AE64" s="14"/>
      <c r="AF64" s="61">
        <f t="shared" si="29"/>
        <v>156</v>
      </c>
    </row>
    <row r="65" spans="1:32" ht="27" customHeight="1">
      <c r="A65" s="144"/>
      <c r="B65" s="249" t="s">
        <v>323</v>
      </c>
      <c r="C65" s="296" t="s">
        <v>330</v>
      </c>
      <c r="D65" s="343" t="s">
        <v>132</v>
      </c>
      <c r="E65" s="294">
        <f t="shared" si="30"/>
        <v>76</v>
      </c>
      <c r="F65" s="256">
        <v>4</v>
      </c>
      <c r="G65" s="257">
        <f t="shared" si="31"/>
        <v>72</v>
      </c>
      <c r="H65" s="11">
        <f t="shared" si="32"/>
        <v>48</v>
      </c>
      <c r="I65" s="249">
        <v>24</v>
      </c>
      <c r="J65" s="249">
        <v>48</v>
      </c>
      <c r="K65" s="249"/>
      <c r="L65" s="249"/>
      <c r="M65" s="249"/>
      <c r="N65" s="249"/>
      <c r="O65" s="347"/>
      <c r="P65" s="336"/>
      <c r="Q65" s="10"/>
      <c r="R65" s="10"/>
      <c r="S65" s="330"/>
      <c r="T65" s="294"/>
      <c r="U65" s="11"/>
      <c r="V65" s="11"/>
      <c r="W65" s="14"/>
      <c r="X65" s="336"/>
      <c r="Y65" s="10">
        <v>34</v>
      </c>
      <c r="Z65" s="10">
        <v>4</v>
      </c>
      <c r="AA65" s="399">
        <v>38</v>
      </c>
      <c r="AB65" s="294"/>
      <c r="AC65" s="11"/>
      <c r="AD65" s="11"/>
      <c r="AE65" s="14"/>
      <c r="AF65" s="61">
        <f t="shared" si="29"/>
        <v>76</v>
      </c>
    </row>
    <row r="66" spans="1:32" ht="17.25" customHeight="1">
      <c r="A66" s="144"/>
      <c r="B66" s="425" t="s">
        <v>409</v>
      </c>
      <c r="C66" s="296" t="s">
        <v>324</v>
      </c>
      <c r="D66" s="343" t="s">
        <v>283</v>
      </c>
      <c r="E66" s="294">
        <f t="shared" si="30"/>
        <v>84</v>
      </c>
      <c r="F66" s="256">
        <v>4</v>
      </c>
      <c r="G66" s="257">
        <f t="shared" si="31"/>
        <v>80</v>
      </c>
      <c r="H66" s="11">
        <f t="shared" si="32"/>
        <v>36</v>
      </c>
      <c r="I66" s="425">
        <v>34</v>
      </c>
      <c r="J66" s="425">
        <v>36</v>
      </c>
      <c r="K66" s="425"/>
      <c r="L66" s="425"/>
      <c r="M66" s="425">
        <v>4</v>
      </c>
      <c r="N66" s="425">
        <v>6</v>
      </c>
      <c r="O66" s="347"/>
      <c r="P66" s="336"/>
      <c r="Q66" s="10"/>
      <c r="R66" s="10"/>
      <c r="S66" s="330"/>
      <c r="T66" s="294"/>
      <c r="U66" s="11"/>
      <c r="V66" s="11">
        <v>4</v>
      </c>
      <c r="W66" s="14">
        <v>80</v>
      </c>
      <c r="X66" s="336"/>
      <c r="Y66" s="10"/>
      <c r="Z66" s="10"/>
      <c r="AA66" s="399"/>
      <c r="AB66" s="294"/>
      <c r="AC66" s="11"/>
      <c r="AD66" s="11"/>
      <c r="AE66" s="14"/>
      <c r="AF66" s="61">
        <f t="shared" si="29"/>
        <v>84</v>
      </c>
    </row>
    <row r="67" spans="1:32" ht="17.25" customHeight="1">
      <c r="A67" s="144"/>
      <c r="B67" s="425" t="s">
        <v>410</v>
      </c>
      <c r="C67" s="296" t="s">
        <v>318</v>
      </c>
      <c r="D67" s="343" t="s">
        <v>283</v>
      </c>
      <c r="E67" s="294">
        <f t="shared" si="30"/>
        <v>78</v>
      </c>
      <c r="F67" s="256">
        <v>4</v>
      </c>
      <c r="G67" s="257">
        <f t="shared" si="31"/>
        <v>74</v>
      </c>
      <c r="H67" s="11">
        <f t="shared" si="32"/>
        <v>30</v>
      </c>
      <c r="I67" s="425">
        <v>34</v>
      </c>
      <c r="J67" s="425">
        <v>30</v>
      </c>
      <c r="K67" s="425"/>
      <c r="L67" s="425"/>
      <c r="M67" s="425">
        <v>4</v>
      </c>
      <c r="N67" s="425">
        <v>6</v>
      </c>
      <c r="O67" s="347"/>
      <c r="P67" s="336"/>
      <c r="Q67" s="10"/>
      <c r="R67" s="10"/>
      <c r="S67" s="330"/>
      <c r="T67" s="294"/>
      <c r="U67" s="11"/>
      <c r="V67" s="11">
        <v>4</v>
      </c>
      <c r="W67" s="14">
        <v>74</v>
      </c>
      <c r="X67" s="336"/>
      <c r="Y67" s="10"/>
      <c r="Z67" s="10"/>
      <c r="AA67" s="399"/>
      <c r="AB67" s="294"/>
      <c r="AC67" s="11"/>
      <c r="AD67" s="11"/>
      <c r="AE67" s="14"/>
      <c r="AF67" s="61">
        <f t="shared" si="29"/>
        <v>78</v>
      </c>
    </row>
    <row r="68" spans="1:32" ht="28.5" customHeight="1">
      <c r="A68" s="144"/>
      <c r="B68" s="425" t="s">
        <v>413</v>
      </c>
      <c r="C68" s="296" t="s">
        <v>412</v>
      </c>
      <c r="D68" s="343" t="s">
        <v>283</v>
      </c>
      <c r="E68" s="294">
        <f t="shared" si="30"/>
        <v>104</v>
      </c>
      <c r="F68" s="256">
        <v>6</v>
      </c>
      <c r="G68" s="257">
        <f t="shared" si="31"/>
        <v>98</v>
      </c>
      <c r="H68" s="11">
        <f t="shared" si="32"/>
        <v>68</v>
      </c>
      <c r="I68" s="425">
        <v>20</v>
      </c>
      <c r="J68" s="425">
        <v>68</v>
      </c>
      <c r="K68" s="425"/>
      <c r="L68" s="425"/>
      <c r="M68" s="425">
        <v>4</v>
      </c>
      <c r="N68" s="425">
        <v>6</v>
      </c>
      <c r="O68" s="347"/>
      <c r="P68" s="336"/>
      <c r="Q68" s="10"/>
      <c r="R68" s="10"/>
      <c r="S68" s="330"/>
      <c r="T68" s="294"/>
      <c r="U68" s="11"/>
      <c r="V68" s="11"/>
      <c r="W68" s="14"/>
      <c r="X68" s="336"/>
      <c r="Y68" s="10"/>
      <c r="Z68" s="10"/>
      <c r="AA68" s="399"/>
      <c r="AB68" s="294">
        <v>6</v>
      </c>
      <c r="AC68" s="11">
        <v>98</v>
      </c>
      <c r="AD68" s="11"/>
      <c r="AE68" s="14"/>
      <c r="AF68" s="61">
        <f t="shared" si="29"/>
        <v>104</v>
      </c>
    </row>
    <row r="69" spans="1:32" ht="15.75" customHeight="1">
      <c r="A69" s="144"/>
      <c r="B69" s="249" t="s">
        <v>325</v>
      </c>
      <c r="C69" s="296" t="s">
        <v>40</v>
      </c>
      <c r="D69" s="343" t="s">
        <v>332</v>
      </c>
      <c r="E69" s="294">
        <f t="shared" si="30"/>
        <v>144</v>
      </c>
      <c r="F69" s="3"/>
      <c r="G69" s="257">
        <f t="shared" si="31"/>
        <v>144</v>
      </c>
      <c r="H69" s="11">
        <f>L69</f>
        <v>144</v>
      </c>
      <c r="I69" s="256"/>
      <c r="J69" s="249"/>
      <c r="K69" s="249"/>
      <c r="L69" s="249">
        <v>144</v>
      </c>
      <c r="M69" s="249"/>
      <c r="N69" s="249"/>
      <c r="O69" s="347"/>
      <c r="P69" s="336"/>
      <c r="Q69" s="10"/>
      <c r="R69" s="10"/>
      <c r="S69" s="330"/>
      <c r="T69" s="294"/>
      <c r="U69" s="11"/>
      <c r="V69" s="11"/>
      <c r="W69" s="14"/>
      <c r="X69" s="336"/>
      <c r="Y69" s="10"/>
      <c r="Z69" s="10"/>
      <c r="AA69" s="399">
        <v>72</v>
      </c>
      <c r="AB69" s="294"/>
      <c r="AC69" s="11">
        <v>72</v>
      </c>
      <c r="AD69" s="11"/>
      <c r="AE69" s="14"/>
      <c r="AF69" s="61">
        <f t="shared" ref="AF69" si="33">P69+Q69+R69:R75+S69+T69+U69+V69+W69+X69+Y69+Z69+AA69+AB69+AC69+AD69+AE69</f>
        <v>144</v>
      </c>
    </row>
    <row r="70" spans="1:32" ht="14.25" customHeight="1">
      <c r="A70" s="144"/>
      <c r="B70" s="249" t="s">
        <v>129</v>
      </c>
      <c r="C70" s="296" t="s">
        <v>127</v>
      </c>
      <c r="D70" s="343" t="s">
        <v>332</v>
      </c>
      <c r="E70" s="294">
        <f t="shared" si="30"/>
        <v>504</v>
      </c>
      <c r="F70" s="3"/>
      <c r="G70" s="257">
        <f t="shared" ref="G70:G71" si="34">I70+J70+K70+L70+M70+N70+O70</f>
        <v>504</v>
      </c>
      <c r="H70" s="11">
        <f>O70</f>
        <v>504</v>
      </c>
      <c r="I70" s="256"/>
      <c r="J70" s="249"/>
      <c r="K70" s="249"/>
      <c r="L70" s="249"/>
      <c r="M70" s="249"/>
      <c r="N70" s="249"/>
      <c r="O70" s="347">
        <v>504</v>
      </c>
      <c r="P70" s="336"/>
      <c r="Q70" s="10"/>
      <c r="R70" s="10"/>
      <c r="S70" s="330"/>
      <c r="T70" s="294"/>
      <c r="U70" s="11"/>
      <c r="V70" s="11"/>
      <c r="W70" s="14"/>
      <c r="X70" s="336"/>
      <c r="Y70" s="10"/>
      <c r="Z70" s="10"/>
      <c r="AA70" s="399">
        <v>216</v>
      </c>
      <c r="AB70" s="294"/>
      <c r="AC70" s="11"/>
      <c r="AD70" s="11"/>
      <c r="AE70" s="14">
        <v>288</v>
      </c>
      <c r="AF70" s="61">
        <f t="shared" si="26"/>
        <v>504</v>
      </c>
    </row>
    <row r="71" spans="1:32" ht="14.25" customHeight="1" thickBot="1">
      <c r="A71" s="268"/>
      <c r="B71" s="169"/>
      <c r="C71" s="302" t="s">
        <v>239</v>
      </c>
      <c r="D71" s="344"/>
      <c r="E71" s="328">
        <f t="shared" si="30"/>
        <v>12</v>
      </c>
      <c r="F71" s="289"/>
      <c r="G71" s="270">
        <f t="shared" si="34"/>
        <v>12</v>
      </c>
      <c r="H71" s="271"/>
      <c r="I71" s="271"/>
      <c r="J71" s="271"/>
      <c r="K71" s="271"/>
      <c r="L71" s="271"/>
      <c r="M71" s="271"/>
      <c r="N71" s="271">
        <v>12</v>
      </c>
      <c r="O71" s="321"/>
      <c r="P71" s="337"/>
      <c r="Q71" s="272"/>
      <c r="R71" s="272"/>
      <c r="S71" s="331"/>
      <c r="T71" s="328"/>
      <c r="U71" s="271"/>
      <c r="V71" s="271"/>
      <c r="W71" s="321"/>
      <c r="X71" s="337"/>
      <c r="Y71" s="272"/>
      <c r="Z71" s="272"/>
      <c r="AA71" s="390"/>
      <c r="AB71" s="328"/>
      <c r="AC71" s="271"/>
      <c r="AD71" s="271"/>
      <c r="AE71" s="321">
        <v>12</v>
      </c>
      <c r="AF71" s="61">
        <f>P71+Q71+R71:R76+S71+T71+U71+V71+W71+X71+Y71+Z71+AA71+AB71+AC71+AD71+AE71</f>
        <v>12</v>
      </c>
    </row>
    <row r="72" spans="1:32" ht="36.75" customHeight="1" thickTop="1" thickBot="1">
      <c r="A72" s="291"/>
      <c r="B72" s="417" t="s">
        <v>366</v>
      </c>
      <c r="C72" s="304" t="s">
        <v>365</v>
      </c>
      <c r="D72" s="375" t="s">
        <v>237</v>
      </c>
      <c r="E72" s="267">
        <f>E73+E74+E75+E76+E77+E78</f>
        <v>786</v>
      </c>
      <c r="F72" s="265">
        <f>F73+F74+F75+F76+F77+F78</f>
        <v>28</v>
      </c>
      <c r="G72" s="265">
        <f t="shared" ref="G72:N72" si="35">G73+G74+G75+G76+G77+G78</f>
        <v>758</v>
      </c>
      <c r="H72" s="265">
        <f t="shared" si="35"/>
        <v>470</v>
      </c>
      <c r="I72" s="265">
        <f t="shared" si="35"/>
        <v>128</v>
      </c>
      <c r="J72" s="265">
        <f t="shared" si="35"/>
        <v>182</v>
      </c>
      <c r="K72" s="265">
        <f t="shared" si="35"/>
        <v>20</v>
      </c>
      <c r="L72" s="265">
        <f t="shared" si="35"/>
        <v>72</v>
      </c>
      <c r="M72" s="265">
        <f t="shared" si="35"/>
        <v>8</v>
      </c>
      <c r="N72" s="265">
        <f t="shared" si="35"/>
        <v>24</v>
      </c>
      <c r="O72" s="265">
        <f t="shared" ref="O72:Z72" si="36">O73+O74+O75+O76+O77+O78</f>
        <v>324</v>
      </c>
      <c r="P72" s="265">
        <f t="shared" si="36"/>
        <v>0</v>
      </c>
      <c r="Q72" s="265">
        <f t="shared" si="36"/>
        <v>0</v>
      </c>
      <c r="R72" s="265">
        <f t="shared" si="36"/>
        <v>0</v>
      </c>
      <c r="S72" s="381">
        <f t="shared" si="36"/>
        <v>0</v>
      </c>
      <c r="T72" s="382">
        <f t="shared" si="36"/>
        <v>0</v>
      </c>
      <c r="U72" s="265">
        <f t="shared" si="36"/>
        <v>0</v>
      </c>
      <c r="V72" s="265">
        <f t="shared" si="36"/>
        <v>0</v>
      </c>
      <c r="W72" s="381">
        <f t="shared" si="36"/>
        <v>0</v>
      </c>
      <c r="X72" s="382">
        <f t="shared" si="36"/>
        <v>4</v>
      </c>
      <c r="Y72" s="265">
        <f t="shared" si="36"/>
        <v>40</v>
      </c>
      <c r="Z72" s="265">
        <f t="shared" si="36"/>
        <v>6</v>
      </c>
      <c r="AA72" s="381">
        <f>AA73+AA74+AA76+AA76+AA77+AA78</f>
        <v>78</v>
      </c>
      <c r="AB72" s="382">
        <f>AB73+AB74+AB75+AB76+AB77+AB78</f>
        <v>18</v>
      </c>
      <c r="AC72" s="265">
        <f>AC73+AC74+AC75+AC76+AC77+AC78</f>
        <v>304</v>
      </c>
      <c r="AD72" s="265">
        <f>AD73+AD74+AD75+AD76+AD77+AD78</f>
        <v>0</v>
      </c>
      <c r="AE72" s="266">
        <f>AE73+AE74+AE75+AE76+AE77+AE78</f>
        <v>336</v>
      </c>
      <c r="AF72" s="61">
        <f>P72+Q72+R72:R77+S72+T72+U72+V72+W72+X72+Y72+Z72+AA72+AB72+AC72+AD72+AE72</f>
        <v>786</v>
      </c>
    </row>
    <row r="73" spans="1:32" ht="23.25" customHeight="1" thickTop="1">
      <c r="A73" s="225"/>
      <c r="B73" s="84" t="s">
        <v>411</v>
      </c>
      <c r="C73" s="305" t="s">
        <v>406</v>
      </c>
      <c r="D73" s="376" t="s">
        <v>283</v>
      </c>
      <c r="E73" s="55">
        <f>F73+G73</f>
        <v>128</v>
      </c>
      <c r="F73" s="290">
        <v>10</v>
      </c>
      <c r="G73" s="261">
        <f>I73+J73+K73+L73+M73+N73+O73</f>
        <v>118</v>
      </c>
      <c r="H73" s="58">
        <f>J73</f>
        <v>60</v>
      </c>
      <c r="I73" s="58">
        <v>48</v>
      </c>
      <c r="J73" s="58">
        <v>60</v>
      </c>
      <c r="K73" s="58"/>
      <c r="L73" s="58"/>
      <c r="M73" s="249">
        <v>4</v>
      </c>
      <c r="N73" s="249">
        <v>6</v>
      </c>
      <c r="O73" s="324"/>
      <c r="P73" s="338"/>
      <c r="Q73" s="263"/>
      <c r="R73" s="263"/>
      <c r="S73" s="329"/>
      <c r="T73" s="55"/>
      <c r="U73" s="58"/>
      <c r="V73" s="58"/>
      <c r="W73" s="324"/>
      <c r="X73" s="338">
        <v>4</v>
      </c>
      <c r="Y73" s="263">
        <v>40</v>
      </c>
      <c r="Z73" s="263">
        <v>6</v>
      </c>
      <c r="AA73" s="334">
        <v>78</v>
      </c>
      <c r="AB73" s="55"/>
      <c r="AC73" s="58"/>
      <c r="AD73" s="58"/>
      <c r="AE73" s="324"/>
      <c r="AF73" s="61">
        <f>P73+Q73+R73:R78+S73+T73+U73+V73+W73+X73+Y73+Z73+AA73+AB73+AC73+AD73+AE73</f>
        <v>128</v>
      </c>
    </row>
    <row r="74" spans="1:32" ht="24" customHeight="1">
      <c r="A74" s="144"/>
      <c r="B74" s="12" t="s">
        <v>394</v>
      </c>
      <c r="C74" s="306" t="s">
        <v>407</v>
      </c>
      <c r="D74" s="343" t="s">
        <v>283</v>
      </c>
      <c r="E74" s="294">
        <f t="shared" ref="E74:E78" si="37">F74+G74</f>
        <v>182</v>
      </c>
      <c r="F74" s="3">
        <v>14</v>
      </c>
      <c r="G74" s="257">
        <f t="shared" ref="G74:G77" si="38">I74+J74+K74+L74+M74+N74+O74</f>
        <v>168</v>
      </c>
      <c r="H74" s="11">
        <f>J74</f>
        <v>90</v>
      </c>
      <c r="I74" s="11">
        <v>48</v>
      </c>
      <c r="J74" s="11">
        <v>90</v>
      </c>
      <c r="K74" s="11">
        <v>20</v>
      </c>
      <c r="L74" s="11"/>
      <c r="M74" s="249">
        <v>4</v>
      </c>
      <c r="N74" s="249">
        <v>6</v>
      </c>
      <c r="O74" s="14"/>
      <c r="P74" s="336"/>
      <c r="Q74" s="10"/>
      <c r="R74" s="10"/>
      <c r="S74" s="330"/>
      <c r="T74" s="294"/>
      <c r="U74" s="11"/>
      <c r="V74" s="11"/>
      <c r="W74" s="14"/>
      <c r="X74" s="336"/>
      <c r="Y74" s="10"/>
      <c r="Z74" s="10"/>
      <c r="AA74" s="330"/>
      <c r="AB74" s="294">
        <v>14</v>
      </c>
      <c r="AC74" s="11">
        <v>168</v>
      </c>
      <c r="AD74" s="11"/>
      <c r="AE74" s="14"/>
      <c r="AF74" s="61">
        <f>P74+Q74+R74:R78+S74+T74+U74+V74+W74+X74+Y74+Z74+AA74+AB74+AC74+AD74+AE74</f>
        <v>182</v>
      </c>
    </row>
    <row r="75" spans="1:32" ht="21.75" customHeight="1">
      <c r="A75" s="144"/>
      <c r="B75" s="12" t="s">
        <v>405</v>
      </c>
      <c r="C75" s="306" t="s">
        <v>408</v>
      </c>
      <c r="D75" s="343" t="s">
        <v>132</v>
      </c>
      <c r="E75" s="294">
        <f t="shared" si="37"/>
        <v>68</v>
      </c>
      <c r="F75" s="3">
        <v>4</v>
      </c>
      <c r="G75" s="257">
        <f t="shared" si="38"/>
        <v>64</v>
      </c>
      <c r="H75" s="11">
        <f>J75</f>
        <v>32</v>
      </c>
      <c r="I75" s="11">
        <v>32</v>
      </c>
      <c r="J75" s="11">
        <v>32</v>
      </c>
      <c r="K75" s="11"/>
      <c r="L75" s="11"/>
      <c r="M75" s="425"/>
      <c r="N75" s="425"/>
      <c r="O75" s="14"/>
      <c r="P75" s="336"/>
      <c r="Q75" s="10"/>
      <c r="R75" s="10"/>
      <c r="S75" s="330"/>
      <c r="T75" s="294"/>
      <c r="U75" s="11"/>
      <c r="V75" s="11"/>
      <c r="W75" s="14"/>
      <c r="X75" s="336"/>
      <c r="Y75" s="10"/>
      <c r="Z75" s="10"/>
      <c r="AA75" s="330"/>
      <c r="AB75" s="294">
        <v>4</v>
      </c>
      <c r="AC75" s="11">
        <v>64</v>
      </c>
      <c r="AD75" s="11"/>
      <c r="AE75" s="14"/>
      <c r="AF75" s="61">
        <f>P75+Q75+R75:R79+S75+T75+U75+V75+W75+X75+Y75+Z75+AA75+AB75+AC75+AD75+AE75</f>
        <v>68</v>
      </c>
    </row>
    <row r="76" spans="1:32" ht="15.75" customHeight="1">
      <c r="A76" s="144"/>
      <c r="B76" s="425" t="s">
        <v>397</v>
      </c>
      <c r="C76" s="296" t="s">
        <v>40</v>
      </c>
      <c r="D76" s="343" t="s">
        <v>132</v>
      </c>
      <c r="E76" s="294">
        <f t="shared" si="37"/>
        <v>72</v>
      </c>
      <c r="F76" s="3"/>
      <c r="G76" s="257">
        <f t="shared" si="38"/>
        <v>72</v>
      </c>
      <c r="H76" s="11">
        <v>72</v>
      </c>
      <c r="I76" s="11"/>
      <c r="J76" s="11"/>
      <c r="K76" s="11"/>
      <c r="L76" s="11">
        <v>72</v>
      </c>
      <c r="M76" s="11"/>
      <c r="N76" s="12"/>
      <c r="O76" s="14"/>
      <c r="P76" s="336"/>
      <c r="Q76" s="10"/>
      <c r="R76" s="10"/>
      <c r="S76" s="330"/>
      <c r="T76" s="294"/>
      <c r="U76" s="11"/>
      <c r="V76" s="11"/>
      <c r="W76" s="14"/>
      <c r="X76" s="336"/>
      <c r="Y76" s="10"/>
      <c r="Z76" s="10"/>
      <c r="AA76" s="330"/>
      <c r="AB76" s="294"/>
      <c r="AC76" s="11">
        <v>72</v>
      </c>
      <c r="AD76" s="11"/>
      <c r="AE76" s="14"/>
      <c r="AF76" s="61">
        <f>P76+Q76+R76:R78+S76+T76+U76+V76+W76+X76+Y76+Z76+AA76+AB76+AC76+AD76+AE76</f>
        <v>72</v>
      </c>
    </row>
    <row r="77" spans="1:32" ht="14.25" customHeight="1">
      <c r="A77" s="144"/>
      <c r="B77" s="11" t="s">
        <v>128</v>
      </c>
      <c r="C77" s="301" t="s">
        <v>127</v>
      </c>
      <c r="D77" s="343" t="s">
        <v>132</v>
      </c>
      <c r="E77" s="294">
        <f t="shared" si="37"/>
        <v>324</v>
      </c>
      <c r="F77" s="3"/>
      <c r="G77" s="257">
        <f t="shared" si="38"/>
        <v>324</v>
      </c>
      <c r="H77" s="11">
        <v>216</v>
      </c>
      <c r="I77" s="11"/>
      <c r="J77" s="11"/>
      <c r="K77" s="11"/>
      <c r="L77" s="11"/>
      <c r="M77" s="11"/>
      <c r="N77" s="11"/>
      <c r="O77" s="14">
        <v>324</v>
      </c>
      <c r="P77" s="336"/>
      <c r="Q77" s="10"/>
      <c r="R77" s="10"/>
      <c r="S77" s="330"/>
      <c r="T77" s="294"/>
      <c r="U77" s="11"/>
      <c r="V77" s="11"/>
      <c r="W77" s="14"/>
      <c r="X77" s="336"/>
      <c r="Y77" s="10"/>
      <c r="Z77" s="10"/>
      <c r="AA77" s="330"/>
      <c r="AB77" s="294"/>
      <c r="AC77" s="11"/>
      <c r="AD77" s="11"/>
      <c r="AE77" s="14">
        <v>324</v>
      </c>
      <c r="AF77" s="61">
        <f>P77+Q77+R77:R78+S77+T77+U77+V77+W77+X77+Y77+Z77+AA77+AB77+AC77+AD77+AE77</f>
        <v>324</v>
      </c>
    </row>
    <row r="78" spans="1:32" ht="20.25" customHeight="1" thickBot="1">
      <c r="A78" s="268"/>
      <c r="B78" s="169"/>
      <c r="C78" s="302" t="s">
        <v>239</v>
      </c>
      <c r="D78" s="344"/>
      <c r="E78" s="328">
        <f t="shared" si="37"/>
        <v>12</v>
      </c>
      <c r="F78" s="289"/>
      <c r="G78" s="270">
        <f t="shared" ref="G78" si="39">I78+J78+K78+L78+M78+N78+O78</f>
        <v>12</v>
      </c>
      <c r="H78" s="271"/>
      <c r="I78" s="271"/>
      <c r="J78" s="271"/>
      <c r="K78" s="271"/>
      <c r="L78" s="271"/>
      <c r="M78" s="271"/>
      <c r="N78" s="271">
        <v>12</v>
      </c>
      <c r="O78" s="321"/>
      <c r="P78" s="337"/>
      <c r="Q78" s="272"/>
      <c r="R78" s="272"/>
      <c r="S78" s="331"/>
      <c r="T78" s="328"/>
      <c r="U78" s="271"/>
      <c r="V78" s="271"/>
      <c r="W78" s="321"/>
      <c r="X78" s="337"/>
      <c r="Y78" s="272"/>
      <c r="Z78" s="272"/>
      <c r="AA78" s="331"/>
      <c r="AB78" s="328"/>
      <c r="AC78" s="271"/>
      <c r="AD78" s="271"/>
      <c r="AE78" s="321">
        <v>12</v>
      </c>
      <c r="AF78" s="61">
        <f>P78+Q78+R78:R78+S78+T78+U78+V78+W78+X78+Y78+Z78+AA78+AB78+AC78+AD78+AE78</f>
        <v>12</v>
      </c>
    </row>
    <row r="79" spans="1:32" ht="13.5" customHeight="1" thickTop="1" thickBot="1">
      <c r="A79" s="313"/>
      <c r="B79" s="314"/>
      <c r="C79" s="315"/>
      <c r="D79" s="379"/>
      <c r="E79" s="377"/>
      <c r="F79" s="317"/>
      <c r="G79" s="318"/>
      <c r="H79" s="319"/>
      <c r="I79" s="319"/>
      <c r="J79" s="319"/>
      <c r="K79" s="319"/>
      <c r="L79" s="319"/>
      <c r="M79" s="319"/>
      <c r="N79" s="319"/>
      <c r="O79" s="325"/>
      <c r="P79" s="339"/>
      <c r="Q79" s="320"/>
      <c r="R79" s="320"/>
      <c r="S79" s="335"/>
      <c r="T79" s="316"/>
      <c r="U79" s="319"/>
      <c r="V79" s="319"/>
      <c r="W79" s="325"/>
      <c r="X79" s="339"/>
      <c r="Y79" s="320"/>
      <c r="Z79" s="320"/>
      <c r="AA79" s="335"/>
      <c r="AB79" s="316"/>
      <c r="AC79" s="319"/>
      <c r="AD79" s="319"/>
      <c r="AE79" s="325"/>
      <c r="AF79" s="61">
        <f t="shared" si="26"/>
        <v>0</v>
      </c>
    </row>
    <row r="80" spans="1:32" ht="13.5" customHeight="1" thickTop="1" thickBot="1">
      <c r="A80" s="307"/>
      <c r="B80" s="308" t="s">
        <v>160</v>
      </c>
      <c r="C80" s="309" t="s">
        <v>161</v>
      </c>
      <c r="D80" s="380"/>
      <c r="E80" s="378">
        <v>216</v>
      </c>
      <c r="F80" s="311"/>
      <c r="G80" s="312">
        <v>216</v>
      </c>
      <c r="H80" s="312"/>
      <c r="I80" s="312"/>
      <c r="J80" s="312"/>
      <c r="K80" s="312"/>
      <c r="L80" s="312"/>
      <c r="M80" s="312"/>
      <c r="N80" s="312"/>
      <c r="O80" s="326"/>
      <c r="P80" s="310"/>
      <c r="Q80" s="312"/>
      <c r="R80" s="312"/>
      <c r="S80" s="326"/>
      <c r="T80" s="310"/>
      <c r="U80" s="312"/>
      <c r="V80" s="312"/>
      <c r="W80" s="326"/>
      <c r="X80" s="310"/>
      <c r="Y80" s="312"/>
      <c r="Z80" s="312"/>
      <c r="AA80" s="326"/>
      <c r="AB80" s="310"/>
      <c r="AC80" s="312"/>
      <c r="AD80" s="312"/>
      <c r="AE80" s="326">
        <v>216</v>
      </c>
      <c r="AF80" s="61">
        <f t="shared" si="26"/>
        <v>216</v>
      </c>
    </row>
    <row r="81" spans="1:32" ht="13.5" customHeight="1" thickTop="1" thickBot="1">
      <c r="A81" s="244"/>
      <c r="B81" s="63"/>
      <c r="C81" s="258"/>
      <c r="D81" s="4"/>
      <c r="E81" s="259"/>
      <c r="F81" s="18"/>
      <c r="G81" s="66"/>
      <c r="H81" s="67"/>
      <c r="I81" s="67"/>
      <c r="J81" s="67"/>
      <c r="K81" s="67"/>
      <c r="L81" s="67"/>
      <c r="M81" s="67"/>
      <c r="N81" s="67"/>
      <c r="O81" s="67"/>
      <c r="P81" s="67"/>
      <c r="Q81" s="68"/>
      <c r="R81" s="67"/>
      <c r="S81" s="69"/>
      <c r="T81" s="68"/>
      <c r="U81" s="68"/>
      <c r="V81" s="68"/>
      <c r="W81" s="69"/>
      <c r="X81" s="68"/>
      <c r="Y81" s="68"/>
      <c r="Z81" s="68"/>
      <c r="AA81" s="69"/>
      <c r="AB81" s="68"/>
      <c r="AC81" s="68"/>
      <c r="AD81" s="67"/>
      <c r="AE81" s="69"/>
      <c r="AF81" s="61"/>
    </row>
    <row r="82" spans="1:32" ht="19.5" customHeight="1" thickTop="1">
      <c r="A82" s="630">
        <v>1476</v>
      </c>
      <c r="B82" s="630"/>
      <c r="C82" s="250" t="s">
        <v>130</v>
      </c>
      <c r="D82" s="246"/>
      <c r="E82" s="57"/>
      <c r="F82" s="64"/>
      <c r="G82" s="717" t="s">
        <v>135</v>
      </c>
      <c r="H82" s="709" t="s">
        <v>170</v>
      </c>
      <c r="I82" s="710"/>
      <c r="J82" s="710"/>
      <c r="K82" s="710"/>
      <c r="L82" s="710"/>
      <c r="M82" s="710"/>
      <c r="N82" s="710"/>
      <c r="O82" s="711"/>
      <c r="P82" s="219"/>
      <c r="Q82" s="39"/>
      <c r="R82" s="51"/>
      <c r="S82" s="70">
        <v>3</v>
      </c>
      <c r="T82" s="39"/>
      <c r="U82" s="39">
        <v>1</v>
      </c>
      <c r="V82" s="39"/>
      <c r="W82" s="70">
        <v>7</v>
      </c>
      <c r="X82" s="39"/>
      <c r="Y82" s="39">
        <v>1</v>
      </c>
      <c r="Z82" s="39"/>
      <c r="AA82" s="70">
        <v>3</v>
      </c>
      <c r="AB82" s="39"/>
      <c r="AC82" s="39">
        <v>2</v>
      </c>
      <c r="AD82" s="51"/>
      <c r="AE82" s="35"/>
    </row>
    <row r="83" spans="1:32" ht="30" customHeight="1">
      <c r="A83" s="630" t="s">
        <v>339</v>
      </c>
      <c r="B83" s="630"/>
      <c r="C83" s="251" t="s">
        <v>338</v>
      </c>
      <c r="D83" s="246"/>
      <c r="E83" s="17"/>
      <c r="F83" s="64"/>
      <c r="G83" s="717"/>
      <c r="H83" s="706" t="s">
        <v>136</v>
      </c>
      <c r="I83" s="707"/>
      <c r="J83" s="707"/>
      <c r="K83" s="707"/>
      <c r="L83" s="707"/>
      <c r="M83" s="707"/>
      <c r="N83" s="707"/>
      <c r="O83" s="708"/>
      <c r="P83" s="220"/>
      <c r="Q83" s="40">
        <v>1</v>
      </c>
      <c r="R83" s="151"/>
      <c r="S83" s="71">
        <v>9</v>
      </c>
      <c r="T83" s="40"/>
      <c r="U83" s="40">
        <v>4</v>
      </c>
      <c r="V83" s="40"/>
      <c r="W83" s="71">
        <v>6</v>
      </c>
      <c r="X83" s="40"/>
      <c r="Y83" s="40">
        <v>2</v>
      </c>
      <c r="Z83" s="40"/>
      <c r="AA83" s="71">
        <v>6</v>
      </c>
      <c r="AB83" s="72"/>
      <c r="AC83" s="72">
        <v>6</v>
      </c>
      <c r="AD83" s="74"/>
      <c r="AE83" s="73">
        <v>3</v>
      </c>
    </row>
    <row r="84" spans="1:32" ht="23.25" customHeight="1">
      <c r="A84" s="630" t="s">
        <v>341</v>
      </c>
      <c r="B84" s="630"/>
      <c r="C84" s="251" t="s">
        <v>340</v>
      </c>
      <c r="D84" s="246"/>
      <c r="E84" s="17"/>
      <c r="F84" s="64"/>
      <c r="G84" s="717"/>
      <c r="H84" s="706" t="s">
        <v>137</v>
      </c>
      <c r="I84" s="707"/>
      <c r="J84" s="707"/>
      <c r="K84" s="707"/>
      <c r="L84" s="707"/>
      <c r="M84" s="707"/>
      <c r="N84" s="707"/>
      <c r="O84" s="708"/>
      <c r="P84" s="221"/>
      <c r="Q84" s="75"/>
      <c r="R84" s="152"/>
      <c r="S84" s="77"/>
      <c r="T84" s="75"/>
      <c r="U84" s="16"/>
      <c r="V84" s="16"/>
      <c r="W84" s="71"/>
      <c r="X84" s="81"/>
      <c r="Y84" s="16"/>
      <c r="Z84" s="16"/>
      <c r="AA84" s="71"/>
      <c r="AB84" s="81"/>
      <c r="AC84" s="16"/>
      <c r="AD84" s="16"/>
      <c r="AE84" s="22"/>
    </row>
    <row r="85" spans="1:32" ht="18.75" customHeight="1" thickBot="1">
      <c r="A85" s="630">
        <v>216</v>
      </c>
      <c r="B85" s="630"/>
      <c r="C85" s="251" t="s">
        <v>162</v>
      </c>
      <c r="D85" s="246"/>
      <c r="E85" s="17"/>
      <c r="F85" s="65"/>
      <c r="G85" s="718"/>
      <c r="H85" s="719" t="s">
        <v>236</v>
      </c>
      <c r="I85" s="720"/>
      <c r="J85" s="720"/>
      <c r="K85" s="720"/>
      <c r="L85" s="720"/>
      <c r="M85" s="720"/>
      <c r="N85" s="720"/>
      <c r="O85" s="721"/>
      <c r="P85" s="222"/>
      <c r="Q85" s="218"/>
      <c r="R85" s="153"/>
      <c r="S85" s="78"/>
      <c r="T85" s="76"/>
      <c r="U85" s="79"/>
      <c r="V85" s="79"/>
      <c r="W85" s="80"/>
      <c r="X85" s="79"/>
      <c r="Y85" s="79"/>
      <c r="Z85" s="79"/>
      <c r="AA85" s="80">
        <v>1</v>
      </c>
      <c r="AB85" s="79"/>
      <c r="AC85" s="79"/>
      <c r="AD85" s="82"/>
      <c r="AE85" s="83">
        <v>2</v>
      </c>
    </row>
    <row r="86" spans="1:32" ht="21" customHeight="1" thickTop="1">
      <c r="A86" s="625">
        <v>5940</v>
      </c>
      <c r="B86" s="625"/>
      <c r="C86" s="252" t="s">
        <v>326</v>
      </c>
      <c r="D86" s="246"/>
      <c r="E86" s="17"/>
      <c r="F86" s="5"/>
      <c r="G86" s="699"/>
      <c r="H86" s="700"/>
      <c r="I86" s="700"/>
      <c r="J86" s="700"/>
      <c r="K86" s="700"/>
      <c r="L86" s="700"/>
      <c r="M86" s="700"/>
      <c r="N86" s="700"/>
      <c r="O86" s="700"/>
      <c r="P86" s="146"/>
      <c r="Q86" s="55"/>
      <c r="R86" s="55"/>
      <c r="S86" s="84"/>
      <c r="T86" s="58"/>
      <c r="U86" s="58"/>
      <c r="V86" s="58"/>
      <c r="W86" s="84"/>
      <c r="X86" s="58"/>
      <c r="Y86" s="58"/>
      <c r="Z86" s="58"/>
      <c r="AA86" s="84"/>
      <c r="AB86" s="58"/>
      <c r="AC86" s="58"/>
      <c r="AD86" s="58"/>
      <c r="AE86" s="84"/>
    </row>
    <row r="87" spans="1:32" ht="18.75" customHeight="1">
      <c r="A87" s="630"/>
      <c r="B87" s="630"/>
      <c r="C87" s="251"/>
      <c r="D87" s="246"/>
      <c r="E87" s="17"/>
      <c r="F87" s="17"/>
      <c r="G87" s="17"/>
      <c r="H87" s="11"/>
      <c r="I87" s="11"/>
      <c r="J87" s="11"/>
      <c r="K87" s="11"/>
      <c r="L87" s="11"/>
      <c r="M87" s="36"/>
      <c r="N87" s="36"/>
      <c r="O87" s="36"/>
      <c r="P87" s="6"/>
      <c r="Q87" s="43"/>
      <c r="R87" s="43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2" ht="11.25" customHeight="1">
      <c r="A88" s="625"/>
      <c r="B88" s="625"/>
      <c r="C88" s="252"/>
      <c r="D88" s="247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</row>
    <row r="89" spans="1:32" ht="13.5" hidden="1" customHeight="1">
      <c r="A89" s="225"/>
      <c r="B89" s="248"/>
      <c r="C89" s="248"/>
      <c r="D89" s="245"/>
    </row>
    <row r="90" spans="1:32" ht="13.5" hidden="1" customHeight="1">
      <c r="A90" s="144"/>
      <c r="B90" s="245"/>
      <c r="C90" s="245"/>
      <c r="D90" s="245"/>
    </row>
    <row r="91" spans="1:32" ht="55.5" customHeight="1"/>
    <row r="92" spans="1:32" ht="13.5" customHeight="1">
      <c r="E92" s="2">
        <f>E59+E60+E69+E70+E76+E77+E79</f>
        <v>1368</v>
      </c>
    </row>
  </sheetData>
  <mergeCells count="76">
    <mergeCell ref="G86:O86"/>
    <mergeCell ref="AB8:AC8"/>
    <mergeCell ref="T3:U3"/>
    <mergeCell ref="T8:U8"/>
    <mergeCell ref="H4:H6"/>
    <mergeCell ref="M4:M6"/>
    <mergeCell ref="Q4:Q6"/>
    <mergeCell ref="H84:O84"/>
    <mergeCell ref="H82:O82"/>
    <mergeCell ref="H83:O83"/>
    <mergeCell ref="S4:S6"/>
    <mergeCell ref="U4:U6"/>
    <mergeCell ref="T4:T6"/>
    <mergeCell ref="G82:G85"/>
    <mergeCell ref="H85:O85"/>
    <mergeCell ref="R8:S8"/>
    <mergeCell ref="U2:W2"/>
    <mergeCell ref="AD8:AE8"/>
    <mergeCell ref="X4:X6"/>
    <mergeCell ref="V8:W8"/>
    <mergeCell ref="V3:W3"/>
    <mergeCell ref="Z3:AA3"/>
    <mergeCell ref="Z8:AA8"/>
    <mergeCell ref="Z4:Z6"/>
    <mergeCell ref="AB4:AB6"/>
    <mergeCell ref="AD4:AD6"/>
    <mergeCell ref="AE4:AE6"/>
    <mergeCell ref="X3:Y3"/>
    <mergeCell ref="V4:V6"/>
    <mergeCell ref="X8:Y8"/>
    <mergeCell ref="W4:W6"/>
    <mergeCell ref="Y2:AA2"/>
    <mergeCell ref="AC2:AE2"/>
    <mergeCell ref="B1:B6"/>
    <mergeCell ref="C1:C6"/>
    <mergeCell ref="D1:D6"/>
    <mergeCell ref="Q1:AE1"/>
    <mergeCell ref="AB3:AC3"/>
    <mergeCell ref="AD3:AE3"/>
    <mergeCell ref="J4:J6"/>
    <mergeCell ref="L4:L6"/>
    <mergeCell ref="K4:K6"/>
    <mergeCell ref="Y4:Y6"/>
    <mergeCell ref="AA4:AA6"/>
    <mergeCell ref="AC4:AC6"/>
    <mergeCell ref="P2:S2"/>
    <mergeCell ref="P3:Q3"/>
    <mergeCell ref="R3:S3"/>
    <mergeCell ref="A21:A23"/>
    <mergeCell ref="A24:A26"/>
    <mergeCell ref="A1:A6"/>
    <mergeCell ref="P8:Q8"/>
    <mergeCell ref="G3:O3"/>
    <mergeCell ref="E1:O2"/>
    <mergeCell ref="O4:O6"/>
    <mergeCell ref="E3:E6"/>
    <mergeCell ref="F3:F6"/>
    <mergeCell ref="N4:N6"/>
    <mergeCell ref="I4:I6"/>
    <mergeCell ref="G4:G6"/>
    <mergeCell ref="A88:B88"/>
    <mergeCell ref="A32:B32"/>
    <mergeCell ref="A11:B11"/>
    <mergeCell ref="A40:B40"/>
    <mergeCell ref="A55:B55"/>
    <mergeCell ref="A87:B87"/>
    <mergeCell ref="A82:B82"/>
    <mergeCell ref="A83:B83"/>
    <mergeCell ref="A84:B84"/>
    <mergeCell ref="A85:B85"/>
    <mergeCell ref="A86:B86"/>
    <mergeCell ref="A27:A28"/>
    <mergeCell ref="A30:C30"/>
    <mergeCell ref="A12:C12"/>
    <mergeCell ref="A13:A14"/>
    <mergeCell ref="A16:A20"/>
  </mergeCells>
  <pageMargins left="0" right="0" top="0" bottom="0" header="0" footer="0"/>
  <pageSetup paperSize="9" scale="73" fitToHeight="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B18"/>
  <sheetViews>
    <sheetView showGridLines="0" workbookViewId="0">
      <selection activeCell="B22" sqref="B22"/>
    </sheetView>
  </sheetViews>
  <sheetFormatPr defaultColWidth="14.6640625" defaultRowHeight="14.25" customHeight="1"/>
  <cols>
    <col min="1" max="1" width="3.33203125" style="240" customWidth="1"/>
    <col min="2" max="2" width="128.5" style="240" customWidth="1"/>
    <col min="3" max="16384" width="14.6640625" style="240"/>
  </cols>
  <sheetData>
    <row r="1" spans="1:2" ht="12" customHeight="1">
      <c r="A1" s="239"/>
      <c r="B1" s="238" t="s">
        <v>0</v>
      </c>
    </row>
    <row r="2" spans="1:2" ht="12" customHeight="1">
      <c r="A2" s="239"/>
      <c r="B2" s="241" t="s">
        <v>148</v>
      </c>
    </row>
    <row r="3" spans="1:2" ht="12" customHeight="1">
      <c r="A3" s="239"/>
      <c r="B3" s="253" t="s">
        <v>415</v>
      </c>
    </row>
    <row r="4" spans="1:2" ht="12" customHeight="1">
      <c r="A4" s="239"/>
      <c r="B4" s="253" t="s">
        <v>414</v>
      </c>
    </row>
    <row r="5" spans="1:2" ht="12" customHeight="1">
      <c r="A5" s="239"/>
      <c r="B5" s="253" t="s">
        <v>416</v>
      </c>
    </row>
    <row r="6" spans="1:2" ht="12" customHeight="1">
      <c r="A6" s="239"/>
      <c r="B6" s="253" t="s">
        <v>417</v>
      </c>
    </row>
    <row r="7" spans="1:2" ht="12" customHeight="1">
      <c r="A7" s="239"/>
      <c r="B7" s="254" t="s">
        <v>149</v>
      </c>
    </row>
    <row r="8" spans="1:2" ht="12" customHeight="1">
      <c r="A8" s="239"/>
      <c r="B8" s="253" t="s">
        <v>418</v>
      </c>
    </row>
    <row r="9" spans="1:2" ht="12" customHeight="1">
      <c r="A9" s="239"/>
      <c r="B9" s="253" t="s">
        <v>419</v>
      </c>
    </row>
    <row r="10" spans="1:2" ht="12" customHeight="1">
      <c r="A10" s="239"/>
      <c r="B10" s="253" t="s">
        <v>420</v>
      </c>
    </row>
    <row r="11" spans="1:2" ht="12" customHeight="1">
      <c r="A11" s="239"/>
      <c r="B11" s="253" t="s">
        <v>421</v>
      </c>
    </row>
    <row r="12" spans="1:2" ht="12" customHeight="1">
      <c r="A12" s="239"/>
      <c r="B12" s="253" t="s">
        <v>422</v>
      </c>
    </row>
    <row r="13" spans="1:2" ht="12" customHeight="1">
      <c r="A13" s="239"/>
      <c r="B13" s="253" t="s">
        <v>423</v>
      </c>
    </row>
    <row r="14" spans="1:2" ht="12" customHeight="1">
      <c r="A14" s="239"/>
      <c r="B14" s="254" t="s">
        <v>307</v>
      </c>
    </row>
    <row r="15" spans="1:2" ht="14.25" customHeight="1">
      <c r="A15" s="239"/>
      <c r="B15" s="254" t="s">
        <v>150</v>
      </c>
    </row>
    <row r="16" spans="1:2" ht="14.25" customHeight="1">
      <c r="B16" s="241" t="s">
        <v>327</v>
      </c>
    </row>
    <row r="17" spans="2:2" ht="14.25" customHeight="1">
      <c r="B17" s="241" t="s">
        <v>328</v>
      </c>
    </row>
    <row r="18" spans="2:2" ht="14.25" customHeight="1">
      <c r="B18" s="215"/>
    </row>
  </sheetData>
  <pageMargins left="0.74803149606299213" right="0.74803149606299213" top="0" bottom="0.19685039370078741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E31"/>
  <sheetViews>
    <sheetView showGridLines="0" zoomScale="115" zoomScaleNormal="115" workbookViewId="0">
      <pane ySplit="1" topLeftCell="A20" activePane="bottomLeft" state="frozen"/>
      <selection pane="bottomLeft" activeCell="E37" sqref="E37"/>
    </sheetView>
  </sheetViews>
  <sheetFormatPr defaultColWidth="14.6640625" defaultRowHeight="15" customHeight="1"/>
  <cols>
    <col min="1" max="1" width="5.83203125" style="170" customWidth="1"/>
    <col min="2" max="2" width="6" style="170" customWidth="1"/>
    <col min="3" max="4" width="0" style="170" hidden="1" customWidth="1"/>
    <col min="5" max="5" width="125" style="170" customWidth="1"/>
    <col min="6" max="16384" width="14.6640625" style="170"/>
  </cols>
  <sheetData>
    <row r="1" spans="1:5" ht="16.5" customHeight="1">
      <c r="A1" s="727" t="s">
        <v>64</v>
      </c>
      <c r="B1" s="727"/>
      <c r="C1" s="176"/>
      <c r="D1" s="176"/>
      <c r="E1" s="176" t="s">
        <v>65</v>
      </c>
    </row>
    <row r="2" spans="1:5" ht="13.5" customHeight="1">
      <c r="A2" s="728" t="s">
        <v>240</v>
      </c>
      <c r="B2" s="728"/>
      <c r="C2" s="210"/>
      <c r="D2" s="211">
        <v>1</v>
      </c>
      <c r="E2" s="212" t="s">
        <v>241</v>
      </c>
    </row>
    <row r="3" spans="1:5" ht="27" customHeight="1">
      <c r="A3" s="728" t="s">
        <v>242</v>
      </c>
      <c r="B3" s="728"/>
      <c r="C3" s="210"/>
      <c r="D3" s="211">
        <v>1</v>
      </c>
      <c r="E3" s="212" t="s">
        <v>243</v>
      </c>
    </row>
    <row r="4" spans="1:5" ht="39.75" customHeight="1">
      <c r="A4" s="728" t="s">
        <v>244</v>
      </c>
      <c r="B4" s="728"/>
      <c r="C4" s="210"/>
      <c r="D4" s="211">
        <v>1</v>
      </c>
      <c r="E4" s="171" t="s">
        <v>363</v>
      </c>
    </row>
    <row r="5" spans="1:5" ht="14.1" customHeight="1">
      <c r="A5" s="728" t="s">
        <v>245</v>
      </c>
      <c r="B5" s="728"/>
      <c r="C5" s="210"/>
      <c r="D5" s="211">
        <v>1</v>
      </c>
      <c r="E5" s="212" t="s">
        <v>246</v>
      </c>
    </row>
    <row r="6" spans="1:5" ht="26.25" customHeight="1">
      <c r="A6" s="728" t="s">
        <v>247</v>
      </c>
      <c r="B6" s="728"/>
      <c r="C6" s="210"/>
      <c r="D6" s="211">
        <v>1</v>
      </c>
      <c r="E6" s="171" t="s">
        <v>248</v>
      </c>
    </row>
    <row r="7" spans="1:5" ht="39.75" customHeight="1">
      <c r="A7" s="728" t="s">
        <v>249</v>
      </c>
      <c r="B7" s="728"/>
      <c r="C7" s="210"/>
      <c r="D7" s="211">
        <v>1</v>
      </c>
      <c r="E7" s="171" t="s">
        <v>352</v>
      </c>
    </row>
    <row r="8" spans="1:5" ht="26.25" customHeight="1">
      <c r="A8" s="728" t="s">
        <v>250</v>
      </c>
      <c r="B8" s="728"/>
      <c r="C8" s="210"/>
      <c r="D8" s="211">
        <v>1</v>
      </c>
      <c r="E8" s="172" t="s">
        <v>251</v>
      </c>
    </row>
    <row r="9" spans="1:5" ht="24.75" customHeight="1">
      <c r="A9" s="728" t="s">
        <v>252</v>
      </c>
      <c r="B9" s="728"/>
      <c r="C9" s="210"/>
      <c r="D9" s="211">
        <v>1</v>
      </c>
      <c r="E9" s="212" t="s">
        <v>253</v>
      </c>
    </row>
    <row r="10" spans="1:5" ht="13.5" customHeight="1">
      <c r="A10" s="728" t="s">
        <v>254</v>
      </c>
      <c r="B10" s="728"/>
      <c r="C10" s="210"/>
      <c r="D10" s="211">
        <v>1</v>
      </c>
      <c r="E10" s="171" t="s">
        <v>171</v>
      </c>
    </row>
    <row r="11" spans="1:5" ht="27" customHeight="1">
      <c r="A11" s="725" t="s">
        <v>305</v>
      </c>
      <c r="B11" s="726"/>
      <c r="C11" s="213"/>
      <c r="D11" s="214"/>
      <c r="E11" s="177" t="s">
        <v>309</v>
      </c>
    </row>
    <row r="12" spans="1:5" ht="14.1" customHeight="1">
      <c r="A12" s="724" t="s">
        <v>172</v>
      </c>
      <c r="B12" s="724"/>
      <c r="C12" s="173"/>
      <c r="D12" s="174">
        <v>1</v>
      </c>
      <c r="E12" s="172" t="s">
        <v>367</v>
      </c>
    </row>
    <row r="13" spans="1:5" ht="14.1" customHeight="1">
      <c r="A13" s="724" t="s">
        <v>173</v>
      </c>
      <c r="B13" s="724"/>
      <c r="C13" s="173"/>
      <c r="D13" s="174">
        <v>1</v>
      </c>
      <c r="E13" s="175" t="s">
        <v>368</v>
      </c>
    </row>
    <row r="14" spans="1:5" ht="19.5" customHeight="1">
      <c r="A14" s="724" t="s">
        <v>174</v>
      </c>
      <c r="B14" s="724"/>
      <c r="C14" s="173"/>
      <c r="D14" s="174">
        <v>1</v>
      </c>
      <c r="E14" s="175" t="s">
        <v>369</v>
      </c>
    </row>
    <row r="15" spans="1:5" ht="18" customHeight="1">
      <c r="A15" s="724" t="s">
        <v>310</v>
      </c>
      <c r="B15" s="724"/>
      <c r="C15" s="173"/>
      <c r="D15" s="174"/>
      <c r="E15" s="175" t="s">
        <v>314</v>
      </c>
    </row>
    <row r="16" spans="1:5" ht="16.5" customHeight="1">
      <c r="A16" s="724" t="s">
        <v>311</v>
      </c>
      <c r="B16" s="724"/>
      <c r="C16" s="173"/>
      <c r="D16" s="174"/>
      <c r="E16" s="175" t="s">
        <v>370</v>
      </c>
    </row>
    <row r="17" spans="1:5" ht="31.5" customHeight="1">
      <c r="A17" s="725" t="s">
        <v>305</v>
      </c>
      <c r="B17" s="726"/>
      <c r="C17" s="210"/>
      <c r="D17" s="211"/>
      <c r="E17" s="243" t="s">
        <v>364</v>
      </c>
    </row>
    <row r="18" spans="1:5" ht="27.75" customHeight="1">
      <c r="A18" s="724" t="s">
        <v>175</v>
      </c>
      <c r="B18" s="724"/>
      <c r="C18" s="173"/>
      <c r="D18" s="174">
        <v>1</v>
      </c>
      <c r="E18" s="420" t="s">
        <v>371</v>
      </c>
    </row>
    <row r="19" spans="1:5" ht="14.1" customHeight="1">
      <c r="A19" s="724" t="s">
        <v>176</v>
      </c>
      <c r="B19" s="724"/>
      <c r="C19" s="173"/>
      <c r="D19" s="174">
        <v>1</v>
      </c>
      <c r="E19" s="175" t="s">
        <v>372</v>
      </c>
    </row>
    <row r="20" spans="1:5" ht="14.1" customHeight="1">
      <c r="A20" s="724" t="s">
        <v>177</v>
      </c>
      <c r="B20" s="724"/>
      <c r="C20" s="173"/>
      <c r="D20" s="174">
        <v>1</v>
      </c>
      <c r="E20" s="175" t="s">
        <v>373</v>
      </c>
    </row>
    <row r="21" spans="1:5" ht="14.1" customHeight="1">
      <c r="A21" s="724" t="s">
        <v>312</v>
      </c>
      <c r="B21" s="724"/>
      <c r="C21" s="173"/>
      <c r="D21" s="174"/>
      <c r="E21" s="175" t="s">
        <v>374</v>
      </c>
    </row>
    <row r="22" spans="1:5" ht="14.1" customHeight="1">
      <c r="A22" s="724" t="s">
        <v>313</v>
      </c>
      <c r="B22" s="724"/>
      <c r="C22" s="173"/>
      <c r="D22" s="174"/>
      <c r="E22" s="175" t="s">
        <v>375</v>
      </c>
    </row>
    <row r="23" spans="1:5" ht="17.25" customHeight="1">
      <c r="A23" s="725" t="s">
        <v>305</v>
      </c>
      <c r="B23" s="726"/>
      <c r="C23" s="216"/>
      <c r="D23" s="217"/>
      <c r="E23" s="209" t="s">
        <v>376</v>
      </c>
    </row>
    <row r="24" spans="1:5" ht="14.1" customHeight="1">
      <c r="A24" s="724" t="s">
        <v>378</v>
      </c>
      <c r="B24" s="724"/>
      <c r="C24" s="173"/>
      <c r="D24" s="174">
        <v>1</v>
      </c>
      <c r="E24" s="172" t="s">
        <v>377</v>
      </c>
    </row>
    <row r="25" spans="1:5" ht="29.25" customHeight="1">
      <c r="A25" s="724" t="s">
        <v>379</v>
      </c>
      <c r="B25" s="724"/>
      <c r="C25" s="173"/>
      <c r="D25" s="174">
        <v>1</v>
      </c>
      <c r="E25" s="175" t="s">
        <v>382</v>
      </c>
    </row>
    <row r="26" spans="1:5" ht="14.1" customHeight="1">
      <c r="A26" s="724" t="s">
        <v>380</v>
      </c>
      <c r="B26" s="724"/>
      <c r="C26" s="173"/>
      <c r="D26" s="174"/>
      <c r="E26" s="175" t="s">
        <v>383</v>
      </c>
    </row>
    <row r="27" spans="1:5" ht="15" customHeight="1">
      <c r="A27" s="724" t="s">
        <v>381</v>
      </c>
      <c r="B27" s="724"/>
      <c r="C27" s="242"/>
      <c r="D27" s="242"/>
      <c r="E27" s="242" t="s">
        <v>384</v>
      </c>
    </row>
    <row r="28" spans="1:5" ht="15" customHeight="1">
      <c r="A28" s="722" t="s">
        <v>389</v>
      </c>
      <c r="B28" s="723"/>
      <c r="C28" s="242"/>
      <c r="D28" s="242"/>
      <c r="E28" s="242" t="s">
        <v>385</v>
      </c>
    </row>
    <row r="29" spans="1:5" ht="15" customHeight="1">
      <c r="A29" s="722" t="s">
        <v>390</v>
      </c>
      <c r="B29" s="723"/>
      <c r="C29" s="242"/>
      <c r="D29" s="242"/>
      <c r="E29" s="242" t="s">
        <v>386</v>
      </c>
    </row>
    <row r="30" spans="1:5" ht="15" customHeight="1">
      <c r="A30" s="722" t="s">
        <v>391</v>
      </c>
      <c r="B30" s="723"/>
      <c r="C30" s="242"/>
      <c r="D30" s="242"/>
      <c r="E30" s="242" t="s">
        <v>387</v>
      </c>
    </row>
    <row r="31" spans="1:5" ht="15" customHeight="1">
      <c r="A31" s="722" t="s">
        <v>392</v>
      </c>
      <c r="B31" s="723"/>
      <c r="C31" s="242"/>
      <c r="D31" s="242"/>
      <c r="E31" s="242" t="s">
        <v>388</v>
      </c>
    </row>
  </sheetData>
  <mergeCells count="31">
    <mergeCell ref="A11:B11"/>
    <mergeCell ref="A12:B12"/>
    <mergeCell ref="A13:B13"/>
    <mergeCell ref="A14:B14"/>
    <mergeCell ref="A25:B25"/>
    <mergeCell ref="A18:B18"/>
    <mergeCell ref="A19:B19"/>
    <mergeCell ref="A20:B20"/>
    <mergeCell ref="A24:B24"/>
    <mergeCell ref="A6:B6"/>
    <mergeCell ref="A7:B7"/>
    <mergeCell ref="A8:B8"/>
    <mergeCell ref="A9:B9"/>
    <mergeCell ref="A10:B10"/>
    <mergeCell ref="A1:B1"/>
    <mergeCell ref="A2:B2"/>
    <mergeCell ref="A3:B3"/>
    <mergeCell ref="A4:B4"/>
    <mergeCell ref="A5:B5"/>
    <mergeCell ref="A29:B29"/>
    <mergeCell ref="A30:B30"/>
    <mergeCell ref="A31:B31"/>
    <mergeCell ref="A28:B28"/>
    <mergeCell ref="A15:B15"/>
    <mergeCell ref="A16:B16"/>
    <mergeCell ref="A21:B21"/>
    <mergeCell ref="A22:B22"/>
    <mergeCell ref="A26:B26"/>
    <mergeCell ref="A27:B27"/>
    <mergeCell ref="A17:B17"/>
    <mergeCell ref="A23:B23"/>
  </mergeCells>
  <pageMargins left="0.74803149606299213" right="0.74803149606299213" top="0.19685039370078741" bottom="0.19685039370078741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3"/>
  <dimension ref="J4:R7"/>
  <sheetViews>
    <sheetView workbookViewId="0">
      <selection activeCell="K43" sqref="K43"/>
    </sheetView>
  </sheetViews>
  <sheetFormatPr defaultRowHeight="10.5"/>
  <sheetData>
    <row r="4" spans="10:18">
      <c r="J4" s="1"/>
      <c r="K4" s="1"/>
      <c r="L4" s="1"/>
      <c r="M4" s="1"/>
      <c r="N4" s="1"/>
      <c r="O4" s="1"/>
      <c r="P4" s="1"/>
      <c r="Q4" s="1"/>
      <c r="R4" s="1"/>
    </row>
    <row r="5" spans="10:18">
      <c r="J5" s="1"/>
      <c r="K5" s="1"/>
      <c r="L5" s="1"/>
      <c r="M5" s="1"/>
      <c r="N5" s="1"/>
      <c r="O5" s="1"/>
      <c r="P5" s="1"/>
      <c r="Q5" s="1"/>
      <c r="R5" s="1"/>
    </row>
    <row r="6" spans="10:18">
      <c r="J6" s="1"/>
      <c r="K6" s="1"/>
      <c r="L6" s="1"/>
      <c r="M6" s="1"/>
      <c r="N6" s="1"/>
      <c r="O6" s="1"/>
      <c r="P6" s="1"/>
      <c r="Q6" s="1"/>
      <c r="R6" s="1"/>
    </row>
    <row r="7" spans="10:18">
      <c r="J7" s="1"/>
      <c r="K7" s="1"/>
      <c r="L7" s="1"/>
      <c r="M7" s="1"/>
      <c r="N7" s="1"/>
      <c r="O7" s="1"/>
      <c r="P7" s="1"/>
      <c r="Q7" s="1"/>
      <c r="R7" s="1"/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D41"/>
  <sheetViews>
    <sheetView zoomScale="110" zoomScaleNormal="110" workbookViewId="0">
      <pane xSplit="9" ySplit="10" topLeftCell="N29" activePane="bottomRight" state="frozen"/>
      <selection pane="topRight" activeCell="J1" sqref="J1"/>
      <selection pane="bottomLeft" activeCell="A10" sqref="A10"/>
      <selection pane="bottomRight" activeCell="Q32" sqref="Q32:U32"/>
    </sheetView>
  </sheetViews>
  <sheetFormatPr defaultColWidth="9.33203125" defaultRowHeight="12.75"/>
  <cols>
    <col min="1" max="1" width="12.33203125" style="427" customWidth="1"/>
    <col min="2" max="2" width="35.1640625" style="427" customWidth="1"/>
    <col min="3" max="16384" width="9.33203125" style="427"/>
  </cols>
  <sheetData>
    <row r="1" spans="1:30">
      <c r="A1" s="729" t="s">
        <v>194</v>
      </c>
      <c r="B1" s="731" t="s">
        <v>195</v>
      </c>
      <c r="C1" s="733" t="s">
        <v>196</v>
      </c>
      <c r="D1" s="734"/>
      <c r="E1" s="734"/>
      <c r="F1" s="734"/>
      <c r="G1" s="734"/>
      <c r="H1" s="734"/>
      <c r="I1" s="734"/>
      <c r="J1" s="734"/>
      <c r="K1" s="734"/>
      <c r="L1" s="734"/>
      <c r="M1" s="734"/>
      <c r="N1" s="734"/>
      <c r="O1" s="734"/>
      <c r="P1" s="734"/>
      <c r="Q1" s="734"/>
      <c r="R1" s="734"/>
      <c r="S1" s="734"/>
      <c r="T1" s="734"/>
      <c r="U1" s="734"/>
      <c r="V1" s="734"/>
      <c r="W1" s="734"/>
      <c r="X1" s="734"/>
      <c r="Y1" s="734"/>
      <c r="Z1" s="734"/>
      <c r="AA1" s="734"/>
      <c r="AB1" s="734"/>
      <c r="AC1" s="735"/>
      <c r="AD1" s="426"/>
    </row>
    <row r="2" spans="1:30">
      <c r="A2" s="729"/>
      <c r="B2" s="731"/>
      <c r="C2" s="733" t="s">
        <v>197</v>
      </c>
      <c r="D2" s="734"/>
      <c r="E2" s="734"/>
      <c r="F2" s="734"/>
      <c r="G2" s="734"/>
      <c r="H2" s="734"/>
      <c r="I2" s="734"/>
      <c r="J2" s="734"/>
      <c r="K2" s="735"/>
      <c r="L2" s="733" t="s">
        <v>198</v>
      </c>
      <c r="M2" s="734"/>
      <c r="N2" s="734"/>
      <c r="O2" s="734"/>
      <c r="P2" s="734"/>
      <c r="Q2" s="734"/>
      <c r="R2" s="734"/>
      <c r="S2" s="734"/>
      <c r="T2" s="734"/>
      <c r="U2" s="734"/>
      <c r="V2" s="734"/>
      <c r="W2" s="734"/>
      <c r="X2" s="734"/>
      <c r="Y2" s="734"/>
      <c r="Z2" s="734"/>
      <c r="AA2" s="734"/>
      <c r="AB2" s="734"/>
      <c r="AC2" s="735"/>
      <c r="AD2" s="426"/>
    </row>
    <row r="3" spans="1:30" ht="55.5" customHeight="1" thickBot="1">
      <c r="A3" s="730"/>
      <c r="B3" s="732"/>
      <c r="C3" s="428" t="s">
        <v>66</v>
      </c>
      <c r="D3" s="429" t="s">
        <v>67</v>
      </c>
      <c r="E3" s="429" t="s">
        <v>199</v>
      </c>
      <c r="F3" s="429" t="s">
        <v>68</v>
      </c>
      <c r="G3" s="429" t="s">
        <v>69</v>
      </c>
      <c r="H3" s="429" t="s">
        <v>200</v>
      </c>
      <c r="I3" s="429" t="s">
        <v>70</v>
      </c>
      <c r="J3" s="429" t="s">
        <v>71</v>
      </c>
      <c r="K3" s="430" t="s">
        <v>72</v>
      </c>
      <c r="L3" s="431" t="s">
        <v>172</v>
      </c>
      <c r="M3" s="432" t="s">
        <v>173</v>
      </c>
      <c r="N3" s="432" t="s">
        <v>174</v>
      </c>
      <c r="O3" s="432" t="s">
        <v>310</v>
      </c>
      <c r="P3" s="432" t="s">
        <v>311</v>
      </c>
      <c r="Q3" s="432" t="s">
        <v>175</v>
      </c>
      <c r="R3" s="432" t="s">
        <v>176</v>
      </c>
      <c r="S3" s="432" t="s">
        <v>177</v>
      </c>
      <c r="T3" s="432" t="s">
        <v>312</v>
      </c>
      <c r="U3" s="432" t="s">
        <v>313</v>
      </c>
      <c r="V3" s="432" t="s">
        <v>378</v>
      </c>
      <c r="W3" s="432" t="s">
        <v>379</v>
      </c>
      <c r="X3" s="432" t="s">
        <v>380</v>
      </c>
      <c r="Y3" s="433" t="s">
        <v>381</v>
      </c>
      <c r="Z3" s="433" t="s">
        <v>389</v>
      </c>
      <c r="AA3" s="433" t="s">
        <v>390</v>
      </c>
      <c r="AB3" s="433" t="s">
        <v>391</v>
      </c>
      <c r="AC3" s="434" t="s">
        <v>392</v>
      </c>
      <c r="AD3" s="426"/>
    </row>
    <row r="4" spans="1:30" ht="14.25" thickTop="1" thickBot="1">
      <c r="A4" s="435" t="s">
        <v>354</v>
      </c>
      <c r="B4" s="488" t="s">
        <v>342</v>
      </c>
      <c r="C4" s="436"/>
      <c r="D4" s="437"/>
      <c r="E4" s="437"/>
      <c r="F4" s="437"/>
      <c r="G4" s="437"/>
      <c r="H4" s="437"/>
      <c r="I4" s="437"/>
      <c r="J4" s="437"/>
      <c r="K4" s="438"/>
      <c r="L4" s="436"/>
      <c r="M4" s="437"/>
      <c r="N4" s="437"/>
      <c r="O4" s="437"/>
      <c r="P4" s="437"/>
      <c r="Q4" s="437"/>
      <c r="R4" s="437"/>
      <c r="S4" s="437"/>
      <c r="T4" s="437"/>
      <c r="U4" s="437"/>
      <c r="V4" s="437"/>
      <c r="W4" s="437"/>
      <c r="X4" s="437"/>
      <c r="Y4" s="437"/>
      <c r="Z4" s="439"/>
      <c r="AA4" s="437"/>
      <c r="AB4" s="437"/>
      <c r="AC4" s="438"/>
      <c r="AD4" s="426"/>
    </row>
    <row r="5" spans="1:30" ht="14.1" customHeight="1" thickTop="1">
      <c r="A5" s="482" t="s">
        <v>355</v>
      </c>
      <c r="B5" s="506" t="s">
        <v>343</v>
      </c>
      <c r="C5" s="472" t="s">
        <v>201</v>
      </c>
      <c r="D5" s="440" t="s">
        <v>201</v>
      </c>
      <c r="E5" s="440" t="s">
        <v>201</v>
      </c>
      <c r="F5" s="440" t="s">
        <v>201</v>
      </c>
      <c r="G5" s="440" t="s">
        <v>201</v>
      </c>
      <c r="H5" s="440" t="s">
        <v>201</v>
      </c>
      <c r="I5" s="440" t="s">
        <v>201</v>
      </c>
      <c r="J5" s="440" t="s">
        <v>201</v>
      </c>
      <c r="K5" s="474" t="s">
        <v>201</v>
      </c>
      <c r="L5" s="441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/>
      <c r="Z5" s="443"/>
      <c r="AA5" s="442"/>
      <c r="AB5" s="442"/>
      <c r="AC5" s="444"/>
      <c r="AD5" s="426"/>
    </row>
    <row r="6" spans="1:30" ht="14.1" customHeight="1">
      <c r="A6" s="482" t="s">
        <v>356</v>
      </c>
      <c r="B6" s="480" t="s">
        <v>163</v>
      </c>
      <c r="C6" s="472" t="s">
        <v>201</v>
      </c>
      <c r="D6" s="440" t="s">
        <v>201</v>
      </c>
      <c r="E6" s="440" t="s">
        <v>201</v>
      </c>
      <c r="F6" s="440" t="s">
        <v>201</v>
      </c>
      <c r="G6" s="440" t="s">
        <v>201</v>
      </c>
      <c r="H6" s="440" t="s">
        <v>201</v>
      </c>
      <c r="I6" s="440" t="s">
        <v>201</v>
      </c>
      <c r="J6" s="440" t="s">
        <v>201</v>
      </c>
      <c r="K6" s="474" t="s">
        <v>201</v>
      </c>
      <c r="L6" s="426"/>
      <c r="AC6" s="445"/>
      <c r="AD6" s="426"/>
    </row>
    <row r="7" spans="1:30" ht="21" customHeight="1">
      <c r="A7" s="482" t="s">
        <v>357</v>
      </c>
      <c r="B7" s="480" t="s">
        <v>17</v>
      </c>
      <c r="C7" s="472" t="s">
        <v>201</v>
      </c>
      <c r="D7" s="440" t="s">
        <v>201</v>
      </c>
      <c r="E7" s="440" t="s">
        <v>201</v>
      </c>
      <c r="F7" s="440" t="s">
        <v>201</v>
      </c>
      <c r="G7" s="440" t="s">
        <v>201</v>
      </c>
      <c r="H7" s="440" t="s">
        <v>201</v>
      </c>
      <c r="I7" s="440" t="s">
        <v>201</v>
      </c>
      <c r="J7" s="440" t="s">
        <v>201</v>
      </c>
      <c r="K7" s="474" t="s">
        <v>201</v>
      </c>
      <c r="L7" s="426"/>
      <c r="AC7" s="445"/>
      <c r="AD7" s="426"/>
    </row>
    <row r="8" spans="1:30" ht="21" customHeight="1">
      <c r="A8" s="482" t="s">
        <v>358</v>
      </c>
      <c r="B8" s="480" t="s">
        <v>15</v>
      </c>
      <c r="C8" s="472" t="s">
        <v>201</v>
      </c>
      <c r="D8" s="440" t="s">
        <v>201</v>
      </c>
      <c r="E8" s="440" t="s">
        <v>201</v>
      </c>
      <c r="F8" s="440" t="s">
        <v>201</v>
      </c>
      <c r="G8" s="440" t="s">
        <v>201</v>
      </c>
      <c r="H8" s="440" t="s">
        <v>201</v>
      </c>
      <c r="I8" s="440" t="s">
        <v>201</v>
      </c>
      <c r="J8" s="440" t="s">
        <v>201</v>
      </c>
      <c r="K8" s="474" t="s">
        <v>201</v>
      </c>
      <c r="L8" s="426"/>
      <c r="AC8" s="445"/>
      <c r="AD8" s="426"/>
    </row>
    <row r="9" spans="1:30" ht="14.1" customHeight="1">
      <c r="A9" s="482" t="s">
        <v>359</v>
      </c>
      <c r="B9" s="480" t="s">
        <v>344</v>
      </c>
      <c r="C9" s="472" t="s">
        <v>201</v>
      </c>
      <c r="D9" s="440" t="s">
        <v>201</v>
      </c>
      <c r="E9" s="440" t="s">
        <v>201</v>
      </c>
      <c r="F9" s="440" t="s">
        <v>201</v>
      </c>
      <c r="G9" s="440" t="s">
        <v>201</v>
      </c>
      <c r="H9" s="440" t="s">
        <v>201</v>
      </c>
      <c r="I9" s="440" t="s">
        <v>201</v>
      </c>
      <c r="J9" s="440" t="s">
        <v>201</v>
      </c>
      <c r="K9" s="474" t="s">
        <v>201</v>
      </c>
      <c r="L9" s="426"/>
      <c r="AC9" s="445"/>
      <c r="AD9" s="426"/>
    </row>
    <row r="10" spans="1:30" ht="14.1" customHeight="1" thickBot="1">
      <c r="A10" s="507" t="s">
        <v>360</v>
      </c>
      <c r="B10" s="508" t="s">
        <v>345</v>
      </c>
      <c r="C10" s="478" t="s">
        <v>201</v>
      </c>
      <c r="D10" s="476" t="s">
        <v>201</v>
      </c>
      <c r="E10" s="476" t="s">
        <v>201</v>
      </c>
      <c r="F10" s="476" t="s">
        <v>201</v>
      </c>
      <c r="G10" s="476" t="s">
        <v>201</v>
      </c>
      <c r="H10" s="476" t="s">
        <v>201</v>
      </c>
      <c r="I10" s="476" t="s">
        <v>201</v>
      </c>
      <c r="J10" s="476" t="s">
        <v>201</v>
      </c>
      <c r="K10" s="477" t="s">
        <v>201</v>
      </c>
      <c r="L10" s="446"/>
      <c r="M10" s="447"/>
      <c r="N10" s="447"/>
      <c r="O10" s="447"/>
      <c r="P10" s="447"/>
      <c r="Q10" s="447"/>
      <c r="R10" s="447"/>
      <c r="S10" s="447"/>
      <c r="T10" s="447"/>
      <c r="U10" s="447"/>
      <c r="V10" s="447"/>
      <c r="W10" s="447"/>
      <c r="X10" s="447"/>
      <c r="Y10" s="447"/>
      <c r="Z10" s="447"/>
      <c r="AA10" s="447"/>
      <c r="AB10" s="447"/>
      <c r="AC10" s="448"/>
      <c r="AD10" s="426"/>
    </row>
    <row r="11" spans="1:30" ht="14.1" customHeight="1" thickTop="1" thickBot="1">
      <c r="A11" s="449" t="s">
        <v>270</v>
      </c>
      <c r="B11" s="489" t="s">
        <v>269</v>
      </c>
      <c r="C11" s="450"/>
      <c r="D11" s="451"/>
      <c r="E11" s="451"/>
      <c r="F11" s="451"/>
      <c r="G11" s="451"/>
      <c r="H11" s="451"/>
      <c r="I11" s="451"/>
      <c r="J11" s="452"/>
      <c r="K11" s="453"/>
      <c r="L11" s="454"/>
      <c r="M11" s="452"/>
      <c r="N11" s="452"/>
      <c r="O11" s="452"/>
      <c r="P11" s="452"/>
      <c r="Q11" s="452"/>
      <c r="R11" s="452"/>
      <c r="S11" s="452"/>
      <c r="T11" s="452"/>
      <c r="U11" s="452"/>
      <c r="V11" s="452"/>
      <c r="W11" s="452"/>
      <c r="X11" s="452"/>
      <c r="Y11" s="452"/>
      <c r="Z11" s="452"/>
      <c r="AA11" s="452"/>
      <c r="AB11" s="452"/>
      <c r="AC11" s="455"/>
      <c r="AD11" s="426"/>
    </row>
    <row r="12" spans="1:30" ht="23.25" customHeight="1" thickTop="1">
      <c r="A12" s="483" t="s">
        <v>18</v>
      </c>
      <c r="B12" s="497" t="s">
        <v>346</v>
      </c>
      <c r="C12" s="472" t="s">
        <v>201</v>
      </c>
      <c r="D12" s="440" t="s">
        <v>201</v>
      </c>
      <c r="E12" s="440" t="s">
        <v>201</v>
      </c>
      <c r="F12" s="440" t="s">
        <v>201</v>
      </c>
      <c r="G12" s="440" t="s">
        <v>201</v>
      </c>
      <c r="H12" s="440" t="s">
        <v>201</v>
      </c>
      <c r="I12" s="440" t="s">
        <v>201</v>
      </c>
      <c r="J12" s="440" t="s">
        <v>201</v>
      </c>
      <c r="K12" s="474" t="s">
        <v>201</v>
      </c>
      <c r="L12" s="456"/>
      <c r="M12" s="457"/>
      <c r="N12" s="457"/>
      <c r="O12" s="457"/>
      <c r="P12" s="457"/>
      <c r="Q12" s="457"/>
      <c r="R12" s="457"/>
      <c r="S12" s="457"/>
      <c r="T12" s="457"/>
      <c r="U12" s="457"/>
      <c r="V12" s="457"/>
      <c r="W12" s="457"/>
      <c r="X12" s="457"/>
      <c r="Y12" s="457"/>
      <c r="Z12" s="457"/>
      <c r="AA12" s="457"/>
      <c r="AB12" s="457"/>
      <c r="AC12" s="458"/>
      <c r="AD12" s="426"/>
    </row>
    <row r="13" spans="1:30" ht="17.25" customHeight="1">
      <c r="A13" s="482" t="s">
        <v>19</v>
      </c>
      <c r="B13" s="480" t="s">
        <v>315</v>
      </c>
      <c r="C13" s="459"/>
      <c r="D13" s="440" t="s">
        <v>201</v>
      </c>
      <c r="E13" s="440" t="s">
        <v>201</v>
      </c>
      <c r="F13" s="460"/>
      <c r="G13" s="460"/>
      <c r="H13" s="460"/>
      <c r="I13" s="460"/>
      <c r="J13" s="460"/>
      <c r="K13" s="461"/>
      <c r="L13" s="459"/>
      <c r="M13" s="460"/>
      <c r="N13" s="460"/>
      <c r="O13" s="440" t="s">
        <v>201</v>
      </c>
      <c r="P13" s="460"/>
      <c r="Q13" s="460"/>
      <c r="R13" s="460"/>
      <c r="S13" s="440" t="s">
        <v>201</v>
      </c>
      <c r="T13" s="460"/>
      <c r="U13" s="460"/>
      <c r="V13" s="440" t="s">
        <v>201</v>
      </c>
      <c r="W13" s="460"/>
      <c r="X13" s="440" t="s">
        <v>201</v>
      </c>
      <c r="Y13" s="440" t="s">
        <v>201</v>
      </c>
      <c r="Z13" s="460"/>
      <c r="AA13" s="440" t="s">
        <v>201</v>
      </c>
      <c r="AB13" s="460"/>
      <c r="AC13" s="461"/>
      <c r="AD13" s="426"/>
    </row>
    <row r="14" spans="1:30" ht="14.1" customHeight="1">
      <c r="A14" s="482" t="s">
        <v>20</v>
      </c>
      <c r="B14" s="480" t="s">
        <v>316</v>
      </c>
      <c r="C14" s="472" t="s">
        <v>201</v>
      </c>
      <c r="D14" s="440" t="s">
        <v>201</v>
      </c>
      <c r="E14" s="460"/>
      <c r="F14" s="462"/>
      <c r="G14" s="462"/>
      <c r="H14" s="460"/>
      <c r="I14" s="462"/>
      <c r="J14" s="460"/>
      <c r="K14" s="474" t="s">
        <v>201</v>
      </c>
      <c r="L14" s="463"/>
      <c r="M14" s="462"/>
      <c r="N14" s="462"/>
      <c r="O14" s="462"/>
      <c r="P14" s="462"/>
      <c r="Q14" s="462"/>
      <c r="R14" s="462"/>
      <c r="S14" s="440" t="s">
        <v>201</v>
      </c>
      <c r="T14" s="462"/>
      <c r="U14" s="462"/>
      <c r="V14" s="440" t="s">
        <v>201</v>
      </c>
      <c r="W14" s="460"/>
      <c r="X14" s="460"/>
      <c r="Y14" s="460"/>
      <c r="Z14" s="460"/>
      <c r="AA14" s="460"/>
      <c r="AB14" s="460"/>
      <c r="AC14" s="461"/>
      <c r="AD14" s="426"/>
    </row>
    <row r="15" spans="1:30" ht="28.5" customHeight="1">
      <c r="A15" s="482" t="s">
        <v>21</v>
      </c>
      <c r="B15" s="480" t="s">
        <v>347</v>
      </c>
      <c r="C15" s="464"/>
      <c r="D15" s="440" t="s">
        <v>201</v>
      </c>
      <c r="E15" s="440" t="s">
        <v>201</v>
      </c>
      <c r="F15" s="465"/>
      <c r="G15" s="465"/>
      <c r="K15" s="466"/>
      <c r="L15" s="464"/>
      <c r="M15" s="440" t="s">
        <v>201</v>
      </c>
      <c r="N15" s="465"/>
      <c r="O15" s="465"/>
      <c r="P15" s="465"/>
      <c r="Q15" s="465"/>
      <c r="R15" s="440" t="s">
        <v>201</v>
      </c>
      <c r="S15" s="465"/>
      <c r="T15" s="465"/>
      <c r="U15" s="465"/>
      <c r="W15" s="440" t="s">
        <v>201</v>
      </c>
      <c r="AC15" s="445"/>
      <c r="AD15" s="426"/>
    </row>
    <row r="16" spans="1:30" ht="22.5" customHeight="1">
      <c r="A16" s="482" t="s">
        <v>22</v>
      </c>
      <c r="B16" s="480" t="s">
        <v>348</v>
      </c>
      <c r="C16" s="472" t="s">
        <v>201</v>
      </c>
      <c r="D16" s="440" t="s">
        <v>201</v>
      </c>
      <c r="E16" s="465"/>
      <c r="F16" s="465"/>
      <c r="G16" s="465"/>
      <c r="H16" s="465"/>
      <c r="I16" s="465"/>
      <c r="K16" s="509" t="s">
        <v>201</v>
      </c>
      <c r="L16" s="510" t="s">
        <v>201</v>
      </c>
      <c r="M16" s="465"/>
      <c r="N16" s="465"/>
      <c r="O16" s="440" t="s">
        <v>201</v>
      </c>
      <c r="P16" s="440" t="s">
        <v>201</v>
      </c>
      <c r="Q16" s="465"/>
      <c r="R16" s="465"/>
      <c r="S16" s="465"/>
      <c r="T16" s="465"/>
      <c r="U16" s="465"/>
      <c r="V16" s="440" t="s">
        <v>201</v>
      </c>
      <c r="W16" s="440" t="s">
        <v>201</v>
      </c>
      <c r="X16" s="440" t="s">
        <v>201</v>
      </c>
      <c r="Z16" s="440" t="s">
        <v>201</v>
      </c>
      <c r="AB16" s="440" t="s">
        <v>201</v>
      </c>
      <c r="AC16" s="445"/>
      <c r="AD16" s="426"/>
    </row>
    <row r="17" spans="1:30" ht="27" customHeight="1">
      <c r="A17" s="482" t="s">
        <v>24</v>
      </c>
      <c r="B17" s="480" t="s">
        <v>317</v>
      </c>
      <c r="C17" s="472" t="s">
        <v>201</v>
      </c>
      <c r="D17" s="440" t="s">
        <v>201</v>
      </c>
      <c r="E17" s="440" t="s">
        <v>201</v>
      </c>
      <c r="F17" s="440" t="s">
        <v>201</v>
      </c>
      <c r="G17" s="440" t="s">
        <v>201</v>
      </c>
      <c r="H17" s="440" t="s">
        <v>201</v>
      </c>
      <c r="I17" s="440" t="s">
        <v>201</v>
      </c>
      <c r="K17" s="466"/>
      <c r="L17" s="464"/>
      <c r="M17" s="465"/>
      <c r="N17" s="465"/>
      <c r="O17" s="465"/>
      <c r="P17" s="465"/>
      <c r="Q17" s="465"/>
      <c r="R17" s="440" t="s">
        <v>201</v>
      </c>
      <c r="S17" s="465"/>
      <c r="T17" s="440" t="s">
        <v>201</v>
      </c>
      <c r="U17" s="465"/>
      <c r="AC17" s="445"/>
      <c r="AD17" s="426"/>
    </row>
    <row r="18" spans="1:30" ht="14.1" customHeight="1">
      <c r="A18" s="482" t="s">
        <v>26</v>
      </c>
      <c r="B18" s="480" t="s">
        <v>319</v>
      </c>
      <c r="C18" s="472" t="s">
        <v>201</v>
      </c>
      <c r="D18" s="440" t="s">
        <v>201</v>
      </c>
      <c r="E18" s="465"/>
      <c r="F18" s="465"/>
      <c r="G18" s="440" t="s">
        <v>201</v>
      </c>
      <c r="H18" s="465"/>
      <c r="I18" s="465"/>
      <c r="K18" s="509" t="s">
        <v>201</v>
      </c>
      <c r="L18" s="510"/>
      <c r="M18" s="465"/>
      <c r="N18" s="465"/>
      <c r="O18" s="465"/>
      <c r="P18" s="465"/>
      <c r="Q18" s="465"/>
      <c r="R18" s="465"/>
      <c r="S18" s="465"/>
      <c r="T18" s="465"/>
      <c r="U18" s="465"/>
      <c r="V18" s="440" t="s">
        <v>201</v>
      </c>
      <c r="AC18" s="445"/>
      <c r="AD18" s="426"/>
    </row>
    <row r="19" spans="1:30" ht="13.5" customHeight="1">
      <c r="A19" s="482" t="s">
        <v>28</v>
      </c>
      <c r="B19" s="480" t="s">
        <v>349</v>
      </c>
      <c r="C19" s="472" t="s">
        <v>201</v>
      </c>
      <c r="D19" s="440" t="s">
        <v>201</v>
      </c>
      <c r="E19" s="440" t="s">
        <v>201</v>
      </c>
      <c r="F19" s="440" t="s">
        <v>201</v>
      </c>
      <c r="G19" s="440" t="s">
        <v>201</v>
      </c>
      <c r="K19" s="466"/>
      <c r="L19" s="464"/>
      <c r="M19" s="465"/>
      <c r="N19" s="465"/>
      <c r="O19" s="465"/>
      <c r="P19" s="465"/>
      <c r="Q19" s="465"/>
      <c r="R19" s="465"/>
      <c r="S19" s="465"/>
      <c r="T19" s="465"/>
      <c r="U19" s="465"/>
      <c r="AC19" s="445"/>
      <c r="AD19" s="426"/>
    </row>
    <row r="20" spans="1:30" ht="19.5" customHeight="1" thickBot="1">
      <c r="A20" s="507" t="s">
        <v>30</v>
      </c>
      <c r="B20" s="508" t="s">
        <v>351</v>
      </c>
      <c r="C20" s="472" t="s">
        <v>201</v>
      </c>
      <c r="D20" s="440" t="s">
        <v>201</v>
      </c>
      <c r="F20" s="465"/>
      <c r="G20" s="465"/>
      <c r="I20" s="440" t="s">
        <v>201</v>
      </c>
      <c r="K20" s="509" t="s">
        <v>201</v>
      </c>
      <c r="L20" s="511"/>
      <c r="M20" s="465"/>
      <c r="N20" s="465"/>
      <c r="O20" s="465"/>
      <c r="P20" s="465"/>
      <c r="Q20" s="465"/>
      <c r="R20" s="465"/>
      <c r="S20" s="465"/>
      <c r="T20" s="465"/>
      <c r="U20" s="465"/>
      <c r="V20" s="440" t="s">
        <v>201</v>
      </c>
      <c r="AC20" s="445"/>
      <c r="AD20" s="426"/>
    </row>
    <row r="21" spans="1:30" ht="39.75" customHeight="1" thickTop="1" thickBot="1">
      <c r="A21" s="512" t="s">
        <v>32</v>
      </c>
      <c r="B21" s="513" t="s">
        <v>309</v>
      </c>
      <c r="C21" s="468"/>
      <c r="D21" s="469"/>
      <c r="E21" s="469"/>
      <c r="F21" s="469"/>
      <c r="G21" s="469"/>
      <c r="H21" s="469"/>
      <c r="I21" s="469"/>
      <c r="J21" s="469"/>
      <c r="K21" s="470"/>
      <c r="L21" s="468"/>
      <c r="M21" s="469"/>
      <c r="N21" s="469"/>
      <c r="O21" s="469"/>
      <c r="P21" s="469"/>
      <c r="Q21" s="437"/>
      <c r="R21" s="437"/>
      <c r="S21" s="437"/>
      <c r="T21" s="437"/>
      <c r="U21" s="437"/>
      <c r="V21" s="437"/>
      <c r="W21" s="437"/>
      <c r="X21" s="437"/>
      <c r="Y21" s="437"/>
      <c r="Z21" s="437"/>
      <c r="AA21" s="437"/>
      <c r="AB21" s="437"/>
      <c r="AC21" s="438"/>
      <c r="AD21" s="426"/>
    </row>
    <row r="22" spans="1:30" ht="26.25" customHeight="1" thickTop="1" thickBot="1">
      <c r="A22" s="484" t="s">
        <v>395</v>
      </c>
      <c r="B22" s="473" t="s">
        <v>398</v>
      </c>
      <c r="C22" s="440" t="s">
        <v>201</v>
      </c>
      <c r="D22" s="440" t="s">
        <v>201</v>
      </c>
      <c r="E22" s="440" t="s">
        <v>201</v>
      </c>
      <c r="F22" s="440" t="s">
        <v>201</v>
      </c>
      <c r="G22" s="440" t="s">
        <v>201</v>
      </c>
      <c r="H22" s="440" t="s">
        <v>201</v>
      </c>
      <c r="I22" s="440" t="s">
        <v>201</v>
      </c>
      <c r="J22" s="440" t="s">
        <v>201</v>
      </c>
      <c r="K22" s="471" t="s">
        <v>201</v>
      </c>
      <c r="L22" s="472" t="s">
        <v>201</v>
      </c>
      <c r="M22" s="440" t="s">
        <v>201</v>
      </c>
      <c r="N22" s="440" t="s">
        <v>201</v>
      </c>
      <c r="O22" s="440" t="s">
        <v>201</v>
      </c>
      <c r="P22" s="440" t="s">
        <v>201</v>
      </c>
      <c r="Q22" s="442"/>
      <c r="R22" s="442"/>
      <c r="S22" s="442"/>
      <c r="T22" s="442"/>
      <c r="U22" s="442"/>
      <c r="V22" s="442"/>
      <c r="W22" s="442"/>
      <c r="X22" s="442"/>
      <c r="Y22" s="442"/>
      <c r="Z22" s="442"/>
      <c r="AA22" s="442"/>
      <c r="AB22" s="442"/>
      <c r="AC22" s="444"/>
      <c r="AD22" s="426"/>
    </row>
    <row r="23" spans="1:30" ht="15.75" customHeight="1">
      <c r="A23" s="485" t="s">
        <v>396</v>
      </c>
      <c r="B23" s="493" t="s">
        <v>399</v>
      </c>
      <c r="C23" s="440" t="s">
        <v>201</v>
      </c>
      <c r="D23" s="440" t="s">
        <v>201</v>
      </c>
      <c r="E23" s="440" t="s">
        <v>201</v>
      </c>
      <c r="F23" s="440" t="s">
        <v>201</v>
      </c>
      <c r="G23" s="440" t="s">
        <v>201</v>
      </c>
      <c r="H23" s="440" t="s">
        <v>201</v>
      </c>
      <c r="I23" s="440" t="s">
        <v>201</v>
      </c>
      <c r="J23" s="440" t="s">
        <v>201</v>
      </c>
      <c r="K23" s="474" t="s">
        <v>201</v>
      </c>
      <c r="L23" s="472" t="s">
        <v>201</v>
      </c>
      <c r="M23" s="440" t="s">
        <v>201</v>
      </c>
      <c r="N23" s="440" t="s">
        <v>201</v>
      </c>
      <c r="O23" s="440" t="s">
        <v>201</v>
      </c>
      <c r="P23" s="440" t="s">
        <v>201</v>
      </c>
      <c r="AC23" s="445"/>
      <c r="AD23" s="426"/>
    </row>
    <row r="24" spans="1:30" ht="23.25" customHeight="1">
      <c r="A24" s="486" t="s">
        <v>331</v>
      </c>
      <c r="B24" s="490" t="s">
        <v>40</v>
      </c>
      <c r="C24" s="440" t="s">
        <v>201</v>
      </c>
      <c r="D24" s="440" t="s">
        <v>201</v>
      </c>
      <c r="E24" s="440" t="s">
        <v>201</v>
      </c>
      <c r="F24" s="440" t="s">
        <v>201</v>
      </c>
      <c r="G24" s="440" t="s">
        <v>201</v>
      </c>
      <c r="H24" s="440" t="s">
        <v>201</v>
      </c>
      <c r="I24" s="440" t="s">
        <v>201</v>
      </c>
      <c r="J24" s="440" t="s">
        <v>201</v>
      </c>
      <c r="K24" s="474" t="s">
        <v>201</v>
      </c>
      <c r="L24" s="472" t="s">
        <v>201</v>
      </c>
      <c r="M24" s="440" t="s">
        <v>201</v>
      </c>
      <c r="N24" s="440" t="s">
        <v>201</v>
      </c>
      <c r="O24" s="440" t="s">
        <v>201</v>
      </c>
      <c r="P24" s="440" t="s">
        <v>201</v>
      </c>
      <c r="Q24" s="462"/>
      <c r="R24" s="462"/>
      <c r="S24" s="462"/>
      <c r="T24" s="462"/>
      <c r="U24" s="462"/>
      <c r="V24" s="460"/>
      <c r="W24" s="460"/>
      <c r="X24" s="460"/>
      <c r="Y24" s="460"/>
      <c r="Z24" s="460"/>
      <c r="AA24" s="460"/>
      <c r="AB24" s="460"/>
      <c r="AC24" s="461"/>
      <c r="AD24" s="426"/>
    </row>
    <row r="25" spans="1:30" ht="13.5" thickBot="1">
      <c r="A25" s="487" t="s">
        <v>131</v>
      </c>
      <c r="B25" s="494" t="s">
        <v>127</v>
      </c>
      <c r="C25" s="476" t="s">
        <v>201</v>
      </c>
      <c r="D25" s="476" t="s">
        <v>201</v>
      </c>
      <c r="E25" s="476" t="s">
        <v>201</v>
      </c>
      <c r="F25" s="476" t="s">
        <v>201</v>
      </c>
      <c r="G25" s="476" t="s">
        <v>201</v>
      </c>
      <c r="H25" s="476" t="s">
        <v>201</v>
      </c>
      <c r="I25" s="476" t="s">
        <v>201</v>
      </c>
      <c r="J25" s="476" t="s">
        <v>201</v>
      </c>
      <c r="K25" s="477" t="s">
        <v>201</v>
      </c>
      <c r="L25" s="478" t="s">
        <v>201</v>
      </c>
      <c r="M25" s="476" t="s">
        <v>201</v>
      </c>
      <c r="N25" s="476" t="s">
        <v>201</v>
      </c>
      <c r="O25" s="476" t="s">
        <v>201</v>
      </c>
      <c r="P25" s="476" t="s">
        <v>201</v>
      </c>
      <c r="Q25" s="447"/>
      <c r="R25" s="447"/>
      <c r="S25" s="447"/>
      <c r="T25" s="447"/>
      <c r="V25" s="462"/>
      <c r="W25" s="462"/>
      <c r="X25" s="462"/>
      <c r="Y25" s="462"/>
      <c r="Z25" s="462"/>
      <c r="AA25" s="462"/>
      <c r="AB25" s="462"/>
      <c r="AC25" s="479"/>
      <c r="AD25" s="426"/>
    </row>
    <row r="26" spans="1:30" ht="23.25" thickTop="1" thickBot="1">
      <c r="A26" s="496" t="s">
        <v>42</v>
      </c>
      <c r="B26" s="467" t="s">
        <v>364</v>
      </c>
      <c r="C26" s="454"/>
      <c r="D26" s="452"/>
      <c r="E26" s="452"/>
      <c r="F26" s="452"/>
      <c r="G26" s="452"/>
      <c r="H26" s="452"/>
      <c r="I26" s="452"/>
      <c r="J26" s="452"/>
      <c r="K26" s="455"/>
      <c r="L26" s="454"/>
      <c r="M26" s="452"/>
      <c r="N26" s="452"/>
      <c r="O26" s="452"/>
      <c r="P26" s="452"/>
      <c r="Q26" s="452"/>
      <c r="R26" s="452"/>
      <c r="S26" s="452"/>
      <c r="T26" s="452"/>
      <c r="U26" s="437"/>
      <c r="V26" s="469"/>
      <c r="W26" s="469"/>
      <c r="X26" s="469"/>
      <c r="Y26" s="469"/>
      <c r="Z26" s="469"/>
      <c r="AA26" s="469"/>
      <c r="AB26" s="469"/>
      <c r="AC26" s="470"/>
      <c r="AD26" s="426"/>
    </row>
    <row r="27" spans="1:30" ht="13.5" thickTop="1">
      <c r="A27" s="502" t="s">
        <v>400</v>
      </c>
      <c r="B27" s="493" t="s">
        <v>329</v>
      </c>
      <c r="C27" s="440" t="s">
        <v>201</v>
      </c>
      <c r="D27" s="440" t="s">
        <v>201</v>
      </c>
      <c r="E27" s="440" t="s">
        <v>201</v>
      </c>
      <c r="F27" s="440" t="s">
        <v>201</v>
      </c>
      <c r="G27" s="440" t="s">
        <v>201</v>
      </c>
      <c r="H27" s="440" t="s">
        <v>201</v>
      </c>
      <c r="I27" s="440" t="s">
        <v>201</v>
      </c>
      <c r="J27" s="440" t="s">
        <v>201</v>
      </c>
      <c r="K27" s="471" t="s">
        <v>201</v>
      </c>
      <c r="L27" s="441"/>
      <c r="M27" s="442"/>
      <c r="N27" s="442"/>
      <c r="O27" s="442"/>
      <c r="P27" s="442"/>
      <c r="Q27" s="440" t="s">
        <v>201</v>
      </c>
      <c r="R27" s="440" t="s">
        <v>201</v>
      </c>
      <c r="S27" s="440" t="s">
        <v>201</v>
      </c>
      <c r="T27" s="440" t="s">
        <v>201</v>
      </c>
      <c r="U27" s="440" t="s">
        <v>201</v>
      </c>
      <c r="V27" s="442"/>
      <c r="W27" s="442"/>
      <c r="X27" s="442"/>
      <c r="Y27" s="442"/>
      <c r="Z27" s="442"/>
      <c r="AA27" s="442"/>
      <c r="AB27" s="442"/>
      <c r="AC27" s="444"/>
      <c r="AD27" s="426"/>
    </row>
    <row r="28" spans="1:30" ht="22.5">
      <c r="A28" s="503" t="s">
        <v>401</v>
      </c>
      <c r="B28" s="495" t="s">
        <v>308</v>
      </c>
      <c r="C28" s="440" t="s">
        <v>201</v>
      </c>
      <c r="D28" s="440" t="s">
        <v>201</v>
      </c>
      <c r="E28" s="440" t="s">
        <v>201</v>
      </c>
      <c r="F28" s="440" t="s">
        <v>201</v>
      </c>
      <c r="G28" s="440" t="s">
        <v>201</v>
      </c>
      <c r="H28" s="440" t="s">
        <v>201</v>
      </c>
      <c r="I28" s="440" t="s">
        <v>201</v>
      </c>
      <c r="J28" s="440" t="s">
        <v>201</v>
      </c>
      <c r="K28" s="474" t="s">
        <v>201</v>
      </c>
      <c r="L28" s="426"/>
      <c r="Q28" s="440" t="s">
        <v>201</v>
      </c>
      <c r="R28" s="440" t="s">
        <v>201</v>
      </c>
      <c r="S28" s="440" t="s">
        <v>201</v>
      </c>
      <c r="T28" s="440" t="s">
        <v>201</v>
      </c>
      <c r="U28" s="440" t="s">
        <v>201</v>
      </c>
      <c r="AC28" s="445"/>
      <c r="AD28" s="426"/>
    </row>
    <row r="29" spans="1:30" ht="22.5">
      <c r="A29" s="503" t="s">
        <v>402</v>
      </c>
      <c r="B29" s="492" t="s">
        <v>330</v>
      </c>
      <c r="C29" s="440" t="s">
        <v>201</v>
      </c>
      <c r="D29" s="440" t="s">
        <v>201</v>
      </c>
      <c r="E29" s="440" t="s">
        <v>201</v>
      </c>
      <c r="F29" s="440" t="s">
        <v>201</v>
      </c>
      <c r="G29" s="440" t="s">
        <v>201</v>
      </c>
      <c r="H29" s="440" t="s">
        <v>201</v>
      </c>
      <c r="I29" s="440" t="s">
        <v>201</v>
      </c>
      <c r="J29" s="440" t="s">
        <v>201</v>
      </c>
      <c r="K29" s="474" t="s">
        <v>201</v>
      </c>
      <c r="L29" s="426"/>
      <c r="Q29" s="440" t="s">
        <v>201</v>
      </c>
      <c r="R29" s="440" t="s">
        <v>201</v>
      </c>
      <c r="S29" s="440" t="s">
        <v>201</v>
      </c>
      <c r="T29" s="440" t="s">
        <v>201</v>
      </c>
      <c r="U29" s="440" t="s">
        <v>201</v>
      </c>
      <c r="AC29" s="445"/>
      <c r="AD29" s="426"/>
    </row>
    <row r="30" spans="1:30">
      <c r="A30" s="501" t="s">
        <v>403</v>
      </c>
      <c r="B30" s="491" t="s">
        <v>324</v>
      </c>
      <c r="C30" s="440" t="s">
        <v>201</v>
      </c>
      <c r="D30" s="440" t="s">
        <v>201</v>
      </c>
      <c r="E30" s="440" t="s">
        <v>201</v>
      </c>
      <c r="F30" s="440" t="s">
        <v>201</v>
      </c>
      <c r="G30" s="440" t="s">
        <v>201</v>
      </c>
      <c r="H30" s="440" t="s">
        <v>201</v>
      </c>
      <c r="I30" s="440" t="s">
        <v>201</v>
      </c>
      <c r="J30" s="440" t="s">
        <v>201</v>
      </c>
      <c r="K30" s="509" t="s">
        <v>201</v>
      </c>
      <c r="L30" s="514"/>
      <c r="Q30" s="440" t="s">
        <v>201</v>
      </c>
      <c r="R30" s="440" t="s">
        <v>201</v>
      </c>
      <c r="S30" s="440" t="s">
        <v>201</v>
      </c>
      <c r="T30" s="440" t="s">
        <v>201</v>
      </c>
      <c r="U30" s="440" t="s">
        <v>201</v>
      </c>
      <c r="AC30" s="445"/>
      <c r="AD30" s="426"/>
    </row>
    <row r="31" spans="1:30">
      <c r="A31" s="501" t="s">
        <v>404</v>
      </c>
      <c r="B31" s="492" t="s">
        <v>318</v>
      </c>
      <c r="C31" s="440" t="s">
        <v>201</v>
      </c>
      <c r="D31" s="440" t="s">
        <v>201</v>
      </c>
      <c r="E31" s="440" t="s">
        <v>201</v>
      </c>
      <c r="F31" s="440" t="s">
        <v>201</v>
      </c>
      <c r="G31" s="440" t="s">
        <v>201</v>
      </c>
      <c r="H31" s="440" t="s">
        <v>201</v>
      </c>
      <c r="I31" s="440" t="s">
        <v>201</v>
      </c>
      <c r="J31" s="440" t="s">
        <v>201</v>
      </c>
      <c r="K31" s="509" t="s">
        <v>201</v>
      </c>
      <c r="L31" s="514"/>
      <c r="Q31" s="440" t="s">
        <v>201</v>
      </c>
      <c r="R31" s="440" t="s">
        <v>201</v>
      </c>
      <c r="S31" s="440" t="s">
        <v>201</v>
      </c>
      <c r="T31" s="440" t="s">
        <v>201</v>
      </c>
      <c r="U31" s="440" t="s">
        <v>201</v>
      </c>
      <c r="AC31" s="445"/>
      <c r="AD31" s="426"/>
    </row>
    <row r="32" spans="1:30" ht="17.25" customHeight="1">
      <c r="A32" s="516" t="s">
        <v>413</v>
      </c>
      <c r="B32" s="517" t="s">
        <v>412</v>
      </c>
      <c r="C32" s="440" t="s">
        <v>201</v>
      </c>
      <c r="D32" s="440" t="s">
        <v>201</v>
      </c>
      <c r="E32" s="440" t="s">
        <v>201</v>
      </c>
      <c r="F32" s="440" t="s">
        <v>201</v>
      </c>
      <c r="G32" s="440" t="s">
        <v>201</v>
      </c>
      <c r="H32" s="440" t="s">
        <v>201</v>
      </c>
      <c r="I32" s="440" t="s">
        <v>201</v>
      </c>
      <c r="J32" s="440" t="s">
        <v>201</v>
      </c>
      <c r="K32" s="440" t="s">
        <v>201</v>
      </c>
      <c r="L32" s="426"/>
      <c r="Q32" s="440" t="s">
        <v>201</v>
      </c>
      <c r="R32" s="440" t="s">
        <v>201</v>
      </c>
      <c r="S32" s="440" t="s">
        <v>201</v>
      </c>
      <c r="T32" s="440" t="s">
        <v>201</v>
      </c>
      <c r="U32" s="440" t="s">
        <v>201</v>
      </c>
      <c r="AC32" s="445"/>
      <c r="AD32" s="426"/>
    </row>
    <row r="33" spans="1:30">
      <c r="A33" s="482" t="s">
        <v>325</v>
      </c>
      <c r="B33" s="480" t="s">
        <v>40</v>
      </c>
      <c r="C33" s="440" t="s">
        <v>201</v>
      </c>
      <c r="D33" s="440" t="s">
        <v>201</v>
      </c>
      <c r="E33" s="440" t="s">
        <v>201</v>
      </c>
      <c r="F33" s="440" t="s">
        <v>201</v>
      </c>
      <c r="G33" s="440" t="s">
        <v>201</v>
      </c>
      <c r="H33" s="440" t="s">
        <v>201</v>
      </c>
      <c r="I33" s="440" t="s">
        <v>201</v>
      </c>
      <c r="J33" s="440" t="s">
        <v>201</v>
      </c>
      <c r="K33" s="474" t="s">
        <v>201</v>
      </c>
      <c r="L33" s="426"/>
      <c r="Q33" s="440" t="s">
        <v>201</v>
      </c>
      <c r="R33" s="440" t="s">
        <v>201</v>
      </c>
      <c r="S33" s="440" t="s">
        <v>201</v>
      </c>
      <c r="T33" s="440" t="s">
        <v>201</v>
      </c>
      <c r="U33" s="440" t="s">
        <v>201</v>
      </c>
      <c r="AC33" s="445"/>
      <c r="AD33" s="426"/>
    </row>
    <row r="34" spans="1:30" ht="13.5" thickBot="1">
      <c r="A34" s="482" t="s">
        <v>129</v>
      </c>
      <c r="B34" s="480" t="s">
        <v>127</v>
      </c>
      <c r="C34" s="440" t="s">
        <v>201</v>
      </c>
      <c r="D34" s="440" t="s">
        <v>201</v>
      </c>
      <c r="E34" s="440" t="s">
        <v>201</v>
      </c>
      <c r="F34" s="440" t="s">
        <v>201</v>
      </c>
      <c r="G34" s="440" t="s">
        <v>201</v>
      </c>
      <c r="H34" s="440" t="s">
        <v>201</v>
      </c>
      <c r="I34" s="440" t="s">
        <v>201</v>
      </c>
      <c r="J34" s="440" t="s">
        <v>201</v>
      </c>
      <c r="K34" s="481" t="s">
        <v>201</v>
      </c>
      <c r="L34" s="426"/>
      <c r="Q34" s="440" t="s">
        <v>201</v>
      </c>
      <c r="R34" s="440" t="s">
        <v>201</v>
      </c>
      <c r="S34" s="440" t="s">
        <v>201</v>
      </c>
      <c r="T34" s="440" t="s">
        <v>201</v>
      </c>
      <c r="U34" s="440" t="s">
        <v>201</v>
      </c>
      <c r="AC34" s="445"/>
      <c r="AD34" s="426"/>
    </row>
    <row r="35" spans="1:30" ht="23.25" thickTop="1" thickBot="1">
      <c r="A35" s="435" t="s">
        <v>366</v>
      </c>
      <c r="B35" s="505" t="s">
        <v>365</v>
      </c>
      <c r="C35" s="436"/>
      <c r="D35" s="437"/>
      <c r="E35" s="437"/>
      <c r="F35" s="437"/>
      <c r="G35" s="437"/>
      <c r="H35" s="437"/>
      <c r="I35" s="437"/>
      <c r="J35" s="437"/>
      <c r="K35" s="438"/>
      <c r="L35" s="436"/>
      <c r="M35" s="437"/>
      <c r="N35" s="437"/>
      <c r="O35" s="437"/>
      <c r="P35" s="437"/>
      <c r="Q35" s="437"/>
      <c r="R35" s="437"/>
      <c r="S35" s="437"/>
      <c r="T35" s="437"/>
      <c r="U35" s="437"/>
      <c r="V35" s="437"/>
      <c r="W35" s="437"/>
      <c r="X35" s="437"/>
      <c r="Y35" s="437"/>
      <c r="Z35" s="437"/>
      <c r="AA35" s="437"/>
      <c r="AB35" s="437"/>
      <c r="AC35" s="438"/>
      <c r="AD35" s="426"/>
    </row>
    <row r="36" spans="1:30" ht="23.25" thickTop="1">
      <c r="A36" s="500" t="s">
        <v>393</v>
      </c>
      <c r="B36" s="492" t="s">
        <v>406</v>
      </c>
      <c r="C36" s="440" t="s">
        <v>201</v>
      </c>
      <c r="D36" s="440" t="s">
        <v>201</v>
      </c>
      <c r="E36" s="440" t="s">
        <v>201</v>
      </c>
      <c r="F36" s="440" t="s">
        <v>201</v>
      </c>
      <c r="G36" s="440" t="s">
        <v>201</v>
      </c>
      <c r="H36" s="440" t="s">
        <v>201</v>
      </c>
      <c r="I36" s="440" t="s">
        <v>201</v>
      </c>
      <c r="J36" s="440" t="s">
        <v>201</v>
      </c>
      <c r="K36" s="474" t="s">
        <v>201</v>
      </c>
      <c r="L36" s="441"/>
      <c r="M36" s="442"/>
      <c r="N36" s="442"/>
      <c r="O36" s="442"/>
      <c r="P36" s="442"/>
      <c r="Q36" s="442"/>
      <c r="R36" s="442"/>
      <c r="S36" s="442"/>
      <c r="T36" s="442"/>
      <c r="U36" s="442"/>
      <c r="V36" s="440" t="s">
        <v>201</v>
      </c>
      <c r="W36" s="440" t="s">
        <v>201</v>
      </c>
      <c r="X36" s="440" t="s">
        <v>201</v>
      </c>
      <c r="Y36" s="440" t="s">
        <v>201</v>
      </c>
      <c r="Z36" s="440" t="s">
        <v>201</v>
      </c>
      <c r="AA36" s="440" t="s">
        <v>201</v>
      </c>
      <c r="AB36" s="440" t="s">
        <v>201</v>
      </c>
      <c r="AC36" s="471" t="s">
        <v>201</v>
      </c>
      <c r="AD36" s="426"/>
    </row>
    <row r="37" spans="1:30" ht="22.5">
      <c r="A37" s="498" t="s">
        <v>394</v>
      </c>
      <c r="B37" s="499" t="s">
        <v>407</v>
      </c>
      <c r="C37" s="440" t="s">
        <v>201</v>
      </c>
      <c r="D37" s="440" t="s">
        <v>201</v>
      </c>
      <c r="E37" s="440" t="s">
        <v>201</v>
      </c>
      <c r="F37" s="440" t="s">
        <v>201</v>
      </c>
      <c r="G37" s="440" t="s">
        <v>201</v>
      </c>
      <c r="H37" s="440" t="s">
        <v>201</v>
      </c>
      <c r="I37" s="440" t="s">
        <v>201</v>
      </c>
      <c r="J37" s="440" t="s">
        <v>201</v>
      </c>
      <c r="K37" s="474" t="s">
        <v>201</v>
      </c>
      <c r="L37" s="426"/>
      <c r="V37" s="440" t="s">
        <v>201</v>
      </c>
      <c r="W37" s="440" t="s">
        <v>201</v>
      </c>
      <c r="X37" s="440" t="s">
        <v>201</v>
      </c>
      <c r="Y37" s="440" t="s">
        <v>201</v>
      </c>
      <c r="Z37" s="440" t="s">
        <v>201</v>
      </c>
      <c r="AA37" s="440" t="s">
        <v>201</v>
      </c>
      <c r="AB37" s="440" t="s">
        <v>201</v>
      </c>
      <c r="AC37" s="474" t="s">
        <v>201</v>
      </c>
      <c r="AD37" s="426"/>
    </row>
    <row r="38" spans="1:30" ht="22.5">
      <c r="A38" s="498" t="s">
        <v>405</v>
      </c>
      <c r="B38" s="499" t="s">
        <v>408</v>
      </c>
      <c r="C38" s="440" t="s">
        <v>201</v>
      </c>
      <c r="D38" s="440" t="s">
        <v>201</v>
      </c>
      <c r="E38" s="440" t="s">
        <v>201</v>
      </c>
      <c r="F38" s="440" t="s">
        <v>201</v>
      </c>
      <c r="G38" s="440" t="s">
        <v>201</v>
      </c>
      <c r="H38" s="440" t="s">
        <v>201</v>
      </c>
      <c r="I38" s="440" t="s">
        <v>201</v>
      </c>
      <c r="J38" s="440" t="s">
        <v>201</v>
      </c>
      <c r="K38" s="466" t="s">
        <v>201</v>
      </c>
      <c r="L38" s="426"/>
      <c r="V38" s="440" t="s">
        <v>201</v>
      </c>
      <c r="W38" s="440" t="s">
        <v>201</v>
      </c>
      <c r="X38" s="440" t="s">
        <v>201</v>
      </c>
      <c r="Y38" s="440" t="s">
        <v>201</v>
      </c>
      <c r="Z38" s="440" t="s">
        <v>201</v>
      </c>
      <c r="AA38" s="440" t="s">
        <v>201</v>
      </c>
      <c r="AB38" s="440" t="s">
        <v>201</v>
      </c>
      <c r="AC38" s="474" t="s">
        <v>201</v>
      </c>
      <c r="AD38" s="426"/>
    </row>
    <row r="39" spans="1:30">
      <c r="A39" s="482" t="s">
        <v>397</v>
      </c>
      <c r="B39" s="497" t="s">
        <v>40</v>
      </c>
      <c r="C39" s="440" t="s">
        <v>201</v>
      </c>
      <c r="D39" s="440" t="s">
        <v>201</v>
      </c>
      <c r="E39" s="440" t="s">
        <v>201</v>
      </c>
      <c r="F39" s="440" t="s">
        <v>201</v>
      </c>
      <c r="G39" s="440" t="s">
        <v>201</v>
      </c>
      <c r="H39" s="440" t="s">
        <v>201</v>
      </c>
      <c r="I39" s="440" t="s">
        <v>201</v>
      </c>
      <c r="J39" s="440" t="s">
        <v>201</v>
      </c>
      <c r="K39" s="474" t="s">
        <v>201</v>
      </c>
      <c r="L39" s="426"/>
      <c r="V39" s="440" t="s">
        <v>201</v>
      </c>
      <c r="W39" s="440" t="s">
        <v>201</v>
      </c>
      <c r="X39" s="440" t="s">
        <v>201</v>
      </c>
      <c r="Y39" s="440" t="s">
        <v>201</v>
      </c>
      <c r="Z39" s="440" t="s">
        <v>201</v>
      </c>
      <c r="AA39" s="440" t="s">
        <v>201</v>
      </c>
      <c r="AB39" s="440" t="s">
        <v>201</v>
      </c>
      <c r="AC39" s="474" t="s">
        <v>201</v>
      </c>
      <c r="AD39" s="426"/>
    </row>
    <row r="40" spans="1:30" ht="13.5" thickBot="1">
      <c r="A40" s="487" t="s">
        <v>128</v>
      </c>
      <c r="B40" s="475" t="s">
        <v>127</v>
      </c>
      <c r="C40" s="476" t="s">
        <v>201</v>
      </c>
      <c r="D40" s="476" t="s">
        <v>201</v>
      </c>
      <c r="E40" s="476" t="s">
        <v>201</v>
      </c>
      <c r="F40" s="476" t="s">
        <v>201</v>
      </c>
      <c r="G40" s="476" t="s">
        <v>201</v>
      </c>
      <c r="H40" s="476" t="s">
        <v>201</v>
      </c>
      <c r="I40" s="476" t="s">
        <v>201</v>
      </c>
      <c r="J40" s="476" t="s">
        <v>201</v>
      </c>
      <c r="K40" s="477" t="s">
        <v>201</v>
      </c>
      <c r="L40" s="446"/>
      <c r="M40" s="447"/>
      <c r="N40" s="447"/>
      <c r="O40" s="447"/>
      <c r="P40" s="447"/>
      <c r="Q40" s="447"/>
      <c r="R40" s="447"/>
      <c r="S40" s="504"/>
      <c r="T40" s="447"/>
      <c r="U40" s="447"/>
      <c r="V40" s="476" t="s">
        <v>201</v>
      </c>
      <c r="W40" s="476" t="s">
        <v>201</v>
      </c>
      <c r="X40" s="476" t="s">
        <v>201</v>
      </c>
      <c r="Y40" s="476" t="s">
        <v>201</v>
      </c>
      <c r="Z40" s="476" t="s">
        <v>201</v>
      </c>
      <c r="AA40" s="476" t="s">
        <v>201</v>
      </c>
      <c r="AB40" s="476" t="s">
        <v>201</v>
      </c>
      <c r="AC40" s="515" t="s">
        <v>201</v>
      </c>
      <c r="AD40" s="426"/>
    </row>
    <row r="41" spans="1:30" ht="13.5" thickTop="1">
      <c r="A41" s="442"/>
      <c r="B41" s="442"/>
      <c r="C41" s="442"/>
      <c r="D41" s="442"/>
      <c r="E41" s="442"/>
      <c r="F41" s="442"/>
      <c r="G41" s="442"/>
      <c r="H41" s="442"/>
      <c r="I41" s="442"/>
      <c r="J41" s="442"/>
      <c r="K41" s="442"/>
      <c r="L41" s="442"/>
      <c r="M41" s="442"/>
      <c r="N41" s="442"/>
      <c r="O41" s="442"/>
      <c r="P41" s="442"/>
      <c r="Q41" s="442"/>
      <c r="R41" s="442"/>
      <c r="S41" s="443"/>
      <c r="T41" s="442"/>
      <c r="U41" s="442"/>
      <c r="V41" s="442"/>
      <c r="W41" s="442"/>
      <c r="X41" s="442"/>
      <c r="Y41" s="442"/>
      <c r="Z41" s="442"/>
      <c r="AA41" s="442"/>
      <c r="AB41" s="442"/>
      <c r="AC41" s="443"/>
    </row>
  </sheetData>
  <mergeCells count="5">
    <mergeCell ref="A1:A3"/>
    <mergeCell ref="B1:B3"/>
    <mergeCell ref="C1:AC1"/>
    <mergeCell ref="C2:K2"/>
    <mergeCell ref="L2:AC2"/>
  </mergeCells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Титул</vt:lpstr>
      <vt:lpstr>График</vt:lpstr>
      <vt:lpstr>План</vt:lpstr>
      <vt:lpstr>Кабинеты</vt:lpstr>
      <vt:lpstr>ОК и ПК</vt:lpstr>
      <vt:lpstr>Start</vt:lpstr>
      <vt:lpstr>Компетенции</vt:lpstr>
      <vt:lpstr>Кабинеты!_Hlk160632898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notebook</cp:lastModifiedBy>
  <cp:lastPrinted>2024-12-09T15:01:33Z</cp:lastPrinted>
  <dcterms:created xsi:type="dcterms:W3CDTF">2011-05-05T04:03:53Z</dcterms:created>
  <dcterms:modified xsi:type="dcterms:W3CDTF">2026-08-03T05:32:37Z</dcterms:modified>
</cp:coreProperties>
</file>