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saveExternalLinkValues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РУП ППССЗ 2026-2030\"/>
    </mc:Choice>
  </mc:AlternateContent>
  <xr:revisionPtr revIDLastSave="0" documentId="13_ncr:1_{C8D6AFA8-AA82-4EFE-A4EB-FEE0D78D1C2F}" xr6:coauthVersionLast="47" xr6:coauthVersionMax="47" xr10:uidLastSave="{00000000-0000-0000-0000-000000000000}"/>
  <bookViews>
    <workbookView xWindow="-110" yWindow="-110" windowWidth="19420" windowHeight="10540" tabRatio="750" activeTab="2" xr2:uid="{00000000-000D-0000-FFFF-FFFF00000000}"/>
  </bookViews>
  <sheets>
    <sheet name="Титул" sheetId="17" r:id="rId1"/>
    <sheet name="График" sheetId="19" r:id="rId2"/>
    <sheet name="План" sheetId="15" r:id="rId3"/>
    <sheet name="Кабинеты" sheetId="11" r:id="rId4"/>
    <sheet name="Start" sheetId="9" state="hidden" r:id="rId5"/>
    <sheet name="ОК  и ПК " sheetId="13" r:id="rId6"/>
    <sheet name="Компетенции" sheetId="18" r:id="rId7"/>
  </sheets>
  <definedNames>
    <definedName name="_ftn1" localSheetId="3">Кабинеты!#REF!</definedName>
    <definedName name="_ftnref1" localSheetId="3">Кабинеты!#REF!</definedName>
    <definedName name="_Hlk173766895" localSheetId="3">Кабинеты!$B$7</definedName>
    <definedName name="_Hlk173767026" localSheetId="3">Кабинеты!$B$9</definedName>
    <definedName name="_Hlk173767049" localSheetId="3">Кабинеты!$B$10</definedName>
    <definedName name="Индекс" localSheetId="2">"A-T"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40" i="15" l="1"/>
  <c r="AJ40" i="15"/>
  <c r="AI40" i="15"/>
  <c r="AH40" i="15"/>
  <c r="AG40" i="15"/>
  <c r="AF40" i="15"/>
  <c r="AE40" i="15"/>
  <c r="AD40" i="15"/>
  <c r="AC40" i="15"/>
  <c r="AB40" i="15"/>
  <c r="AA40" i="15"/>
  <c r="Z40" i="15"/>
  <c r="Y40" i="15"/>
  <c r="X40" i="15"/>
  <c r="W40" i="15"/>
  <c r="V40" i="15"/>
  <c r="T40" i="15"/>
  <c r="M40" i="15"/>
  <c r="N40" i="15"/>
  <c r="O40" i="15"/>
  <c r="P40" i="15"/>
  <c r="Q40" i="15"/>
  <c r="R40" i="15"/>
  <c r="S40" i="15"/>
  <c r="J40" i="15"/>
  <c r="J61" i="15" l="1"/>
  <c r="M61" i="15"/>
  <c r="N61" i="15"/>
  <c r="O61" i="15"/>
  <c r="P61" i="15"/>
  <c r="Q61" i="15"/>
  <c r="R61" i="15"/>
  <c r="S61" i="15"/>
  <c r="T61" i="15"/>
  <c r="U61" i="15"/>
  <c r="V61" i="15"/>
  <c r="W61" i="15"/>
  <c r="X61" i="15"/>
  <c r="Y61" i="15"/>
  <c r="Z61" i="15"/>
  <c r="AA61" i="15"/>
  <c r="AB61" i="15"/>
  <c r="AC61" i="15"/>
  <c r="AD61" i="15"/>
  <c r="AE61" i="15"/>
  <c r="AF61" i="15"/>
  <c r="AG61" i="15"/>
  <c r="AH61" i="15"/>
  <c r="AI61" i="15"/>
  <c r="AJ61" i="15"/>
  <c r="AK61" i="15"/>
  <c r="J56" i="15"/>
  <c r="M56" i="15"/>
  <c r="N56" i="15"/>
  <c r="O56" i="15"/>
  <c r="P56" i="15"/>
  <c r="Q56" i="15"/>
  <c r="R56" i="15"/>
  <c r="S56" i="15"/>
  <c r="T56" i="15"/>
  <c r="U56" i="15"/>
  <c r="V56" i="15"/>
  <c r="W56" i="15"/>
  <c r="X56" i="15"/>
  <c r="Y56" i="15"/>
  <c r="Z56" i="15"/>
  <c r="AA56" i="15"/>
  <c r="AB56" i="15"/>
  <c r="AC56" i="15"/>
  <c r="AD56" i="15"/>
  <c r="AE56" i="15"/>
  <c r="AF56" i="15"/>
  <c r="AG56" i="15"/>
  <c r="AH56" i="15"/>
  <c r="AI56" i="15"/>
  <c r="AJ56" i="15"/>
  <c r="AK56" i="15"/>
  <c r="J32" i="15"/>
  <c r="M32" i="15"/>
  <c r="N32" i="15"/>
  <c r="O32" i="15"/>
  <c r="P32" i="15"/>
  <c r="Q32" i="15"/>
  <c r="R32" i="15"/>
  <c r="S32" i="15"/>
  <c r="T32" i="15"/>
  <c r="U32" i="15"/>
  <c r="V32" i="15"/>
  <c r="W32" i="15"/>
  <c r="X32" i="15"/>
  <c r="Y32" i="15"/>
  <c r="Z32" i="15"/>
  <c r="AA32" i="15"/>
  <c r="AB32" i="15"/>
  <c r="AC32" i="15"/>
  <c r="AD32" i="15"/>
  <c r="AE32" i="15"/>
  <c r="AF32" i="15"/>
  <c r="AG32" i="15"/>
  <c r="AH32" i="15"/>
  <c r="AI32" i="15"/>
  <c r="AJ32" i="15"/>
  <c r="AK32" i="15"/>
  <c r="U40" i="15" l="1"/>
  <c r="AM77" i="15"/>
  <c r="AM78" i="15"/>
  <c r="AM79" i="15"/>
  <c r="AM54" i="15"/>
  <c r="K42" i="15" l="1"/>
  <c r="K43" i="15"/>
  <c r="K44" i="15"/>
  <c r="K45" i="15"/>
  <c r="K46" i="15"/>
  <c r="K47" i="15"/>
  <c r="K48" i="15"/>
  <c r="K49" i="15"/>
  <c r="K50" i="15"/>
  <c r="K51" i="15"/>
  <c r="K52" i="15"/>
  <c r="K53" i="15"/>
  <c r="K54" i="15"/>
  <c r="K41" i="15"/>
  <c r="L42" i="15"/>
  <c r="L43" i="15"/>
  <c r="L44" i="15"/>
  <c r="L45" i="15"/>
  <c r="L46" i="15"/>
  <c r="L47" i="15"/>
  <c r="L48" i="15"/>
  <c r="L49" i="15"/>
  <c r="L50" i="15"/>
  <c r="L51" i="15"/>
  <c r="L52" i="15"/>
  <c r="L53" i="15"/>
  <c r="L54" i="15"/>
  <c r="L41" i="15"/>
  <c r="D46" i="19"/>
  <c r="D45" i="19"/>
  <c r="D44" i="19"/>
  <c r="L47" i="19"/>
  <c r="P47" i="19"/>
  <c r="K63" i="15"/>
  <c r="K64" i="15"/>
  <c r="K65" i="15"/>
  <c r="K62" i="15"/>
  <c r="AM39" i="15"/>
  <c r="AM73" i="15"/>
  <c r="AM69" i="15"/>
  <c r="AM60" i="15"/>
  <c r="K40" i="15" l="1"/>
  <c r="L40" i="15"/>
  <c r="K61" i="15"/>
  <c r="D47" i="19"/>
  <c r="AS47" i="19" s="1"/>
  <c r="L78" i="15"/>
  <c r="K78" i="15"/>
  <c r="I78" i="15" s="1"/>
  <c r="I54" i="15"/>
  <c r="K39" i="15"/>
  <c r="I39" i="15" s="1"/>
  <c r="AM40" i="15" l="1"/>
  <c r="L76" i="15"/>
  <c r="K76" i="15"/>
  <c r="I76" i="15" s="1"/>
  <c r="K77" i="15"/>
  <c r="I77" i="15" s="1"/>
  <c r="L75" i="15"/>
  <c r="K75" i="15"/>
  <c r="I75" i="15" s="1"/>
  <c r="J74" i="15"/>
  <c r="M74" i="15"/>
  <c r="N74" i="15"/>
  <c r="O74" i="15"/>
  <c r="P74" i="15"/>
  <c r="Q74" i="15"/>
  <c r="R74" i="15"/>
  <c r="S74" i="15"/>
  <c r="T74" i="15"/>
  <c r="U74" i="15"/>
  <c r="V74" i="15"/>
  <c r="W74" i="15"/>
  <c r="X74" i="15"/>
  <c r="Y74" i="15"/>
  <c r="Z74" i="15"/>
  <c r="AA74" i="15"/>
  <c r="AB74" i="15"/>
  <c r="AC74" i="15"/>
  <c r="AD74" i="15"/>
  <c r="AE74" i="15"/>
  <c r="AF74" i="15"/>
  <c r="AG74" i="15"/>
  <c r="AH74" i="15"/>
  <c r="AI74" i="15"/>
  <c r="AJ74" i="15"/>
  <c r="AK74" i="15"/>
  <c r="K72" i="15"/>
  <c r="I72" i="15" s="1"/>
  <c r="K73" i="15"/>
  <c r="I73" i="15" s="1"/>
  <c r="K71" i="15"/>
  <c r="I71" i="15" s="1"/>
  <c r="L72" i="15"/>
  <c r="L71" i="15"/>
  <c r="J70" i="15"/>
  <c r="M70" i="15"/>
  <c r="N70" i="15"/>
  <c r="O70" i="15"/>
  <c r="P70" i="15"/>
  <c r="Q70" i="15"/>
  <c r="R70" i="15"/>
  <c r="S70" i="15"/>
  <c r="T70" i="15"/>
  <c r="U70" i="15"/>
  <c r="V70" i="15"/>
  <c r="W70" i="15"/>
  <c r="X70" i="15"/>
  <c r="Y70" i="15"/>
  <c r="Z70" i="15"/>
  <c r="AA70" i="15"/>
  <c r="AB70" i="15"/>
  <c r="AC70" i="15"/>
  <c r="AD70" i="15"/>
  <c r="AE70" i="15"/>
  <c r="AF70" i="15"/>
  <c r="AG70" i="15"/>
  <c r="AH70" i="15"/>
  <c r="AI70" i="15"/>
  <c r="AJ70" i="15"/>
  <c r="AK70" i="15"/>
  <c r="L68" i="15"/>
  <c r="L67" i="15"/>
  <c r="K68" i="15"/>
  <c r="I68" i="15" s="1"/>
  <c r="K69" i="15"/>
  <c r="I69" i="15" s="1"/>
  <c r="K67" i="15"/>
  <c r="I67" i="15" s="1"/>
  <c r="J66" i="15"/>
  <c r="M66" i="15"/>
  <c r="N66" i="15"/>
  <c r="O66" i="15"/>
  <c r="P66" i="15"/>
  <c r="Q66" i="15"/>
  <c r="R66" i="15"/>
  <c r="S66" i="15"/>
  <c r="T66" i="15"/>
  <c r="U66" i="15"/>
  <c r="V66" i="15"/>
  <c r="W66" i="15"/>
  <c r="X66" i="15"/>
  <c r="Y66" i="15"/>
  <c r="Z66" i="15"/>
  <c r="AA66" i="15"/>
  <c r="AB66" i="15"/>
  <c r="AC66" i="15"/>
  <c r="AD66" i="15"/>
  <c r="AE66" i="15"/>
  <c r="AF66" i="15"/>
  <c r="AG66" i="15"/>
  <c r="AH66" i="15"/>
  <c r="AI66" i="15"/>
  <c r="AJ66" i="15"/>
  <c r="AK66" i="15"/>
  <c r="L64" i="15"/>
  <c r="L63" i="15"/>
  <c r="L62" i="15"/>
  <c r="I64" i="15"/>
  <c r="I63" i="15"/>
  <c r="I62" i="15"/>
  <c r="I65" i="15"/>
  <c r="L59" i="15"/>
  <c r="L58" i="15"/>
  <c r="L57" i="15"/>
  <c r="K58" i="15"/>
  <c r="I58" i="15" s="1"/>
  <c r="K59" i="15"/>
  <c r="I59" i="15" s="1"/>
  <c r="K60" i="15"/>
  <c r="I60" i="15" s="1"/>
  <c r="K57" i="15"/>
  <c r="AM14" i="15"/>
  <c r="AM15" i="15"/>
  <c r="AM16" i="15"/>
  <c r="AM17" i="15"/>
  <c r="AM18" i="15"/>
  <c r="AM19" i="15"/>
  <c r="AM20" i="15"/>
  <c r="AM21" i="15"/>
  <c r="AM22" i="15"/>
  <c r="AM23" i="15"/>
  <c r="AM24" i="15"/>
  <c r="AM25" i="15"/>
  <c r="AM26" i="15"/>
  <c r="AM27" i="15"/>
  <c r="AM28" i="15"/>
  <c r="AM29" i="15"/>
  <c r="AM30" i="15"/>
  <c r="AM31" i="15"/>
  <c r="AM33" i="15"/>
  <c r="AM34" i="15"/>
  <c r="AM35" i="15"/>
  <c r="AM36" i="15"/>
  <c r="AM37" i="15"/>
  <c r="AM38" i="15"/>
  <c r="AM41" i="15"/>
  <c r="AM42" i="15"/>
  <c r="AM43" i="15"/>
  <c r="AM44" i="15"/>
  <c r="AM45" i="15"/>
  <c r="AM46" i="15"/>
  <c r="AM47" i="15"/>
  <c r="AM48" i="15"/>
  <c r="AM49" i="15"/>
  <c r="AM50" i="15"/>
  <c r="AM51" i="15"/>
  <c r="AM52" i="15"/>
  <c r="AM53" i="15"/>
  <c r="AM57" i="15"/>
  <c r="AM58" i="15"/>
  <c r="AM59" i="15"/>
  <c r="AM62" i="15"/>
  <c r="AM63" i="15"/>
  <c r="AM64" i="15"/>
  <c r="AM67" i="15"/>
  <c r="AM68" i="15"/>
  <c r="AM71" i="15"/>
  <c r="AM72" i="15"/>
  <c r="AM75" i="15"/>
  <c r="AM76" i="15"/>
  <c r="AM13" i="15"/>
  <c r="I43" i="15"/>
  <c r="I44" i="15"/>
  <c r="I45" i="15"/>
  <c r="I46" i="15"/>
  <c r="I47" i="15"/>
  <c r="I48" i="15"/>
  <c r="I49" i="15"/>
  <c r="I50" i="15"/>
  <c r="I51" i="15"/>
  <c r="I52" i="15"/>
  <c r="I53" i="15"/>
  <c r="I41" i="15"/>
  <c r="K34" i="15"/>
  <c r="K35" i="15"/>
  <c r="I35" i="15" s="1"/>
  <c r="K36" i="15"/>
  <c r="I36" i="15" s="1"/>
  <c r="K37" i="15"/>
  <c r="I37" i="15" s="1"/>
  <c r="K38" i="15"/>
  <c r="I38" i="15" s="1"/>
  <c r="K33" i="15"/>
  <c r="L34" i="15"/>
  <c r="L35" i="15"/>
  <c r="L36" i="15"/>
  <c r="L37" i="15"/>
  <c r="L38" i="15"/>
  <c r="L33" i="15"/>
  <c r="J11" i="15"/>
  <c r="M11" i="15"/>
  <c r="O11" i="15"/>
  <c r="P11" i="15"/>
  <c r="Q11" i="15"/>
  <c r="R11" i="15"/>
  <c r="S11" i="15"/>
  <c r="T11" i="15"/>
  <c r="U11" i="15"/>
  <c r="V11" i="15"/>
  <c r="W11" i="15"/>
  <c r="X11" i="15"/>
  <c r="Y11" i="15"/>
  <c r="Z11" i="15"/>
  <c r="AA11" i="15"/>
  <c r="AB11" i="15"/>
  <c r="AC11" i="15"/>
  <c r="AD11" i="15"/>
  <c r="AE11" i="15"/>
  <c r="AF11" i="15"/>
  <c r="AG11" i="15"/>
  <c r="AH11" i="15"/>
  <c r="AI11" i="15"/>
  <c r="AJ11" i="15"/>
  <c r="AK11" i="15"/>
  <c r="K14" i="15"/>
  <c r="I14" i="15" s="1"/>
  <c r="K15" i="15"/>
  <c r="I15" i="15" s="1"/>
  <c r="K17" i="15"/>
  <c r="I17" i="15" s="1"/>
  <c r="K18" i="15"/>
  <c r="I18" i="15" s="1"/>
  <c r="K19" i="15"/>
  <c r="I19" i="15" s="1"/>
  <c r="K20" i="15"/>
  <c r="I20" i="15" s="1"/>
  <c r="K21" i="15"/>
  <c r="I21" i="15" s="1"/>
  <c r="K22" i="15"/>
  <c r="I22" i="15" s="1"/>
  <c r="K23" i="15"/>
  <c r="I23" i="15" s="1"/>
  <c r="K24" i="15"/>
  <c r="I24" i="15" s="1"/>
  <c r="K25" i="15"/>
  <c r="I25" i="15" s="1"/>
  <c r="K26" i="15"/>
  <c r="I26" i="15" s="1"/>
  <c r="K27" i="15"/>
  <c r="I27" i="15" s="1"/>
  <c r="K28" i="15"/>
  <c r="I28" i="15" s="1"/>
  <c r="K29" i="15"/>
  <c r="I29" i="15" s="1"/>
  <c r="K31" i="15"/>
  <c r="I31" i="15" s="1"/>
  <c r="K13" i="15"/>
  <c r="L15" i="15"/>
  <c r="L17" i="15"/>
  <c r="L18" i="15"/>
  <c r="L19" i="15"/>
  <c r="L20" i="15"/>
  <c r="L21" i="15"/>
  <c r="L22" i="15"/>
  <c r="L27" i="15"/>
  <c r="L28" i="15"/>
  <c r="L29" i="15"/>
  <c r="L31" i="15"/>
  <c r="N11" i="15"/>
  <c r="L56" i="15" l="1"/>
  <c r="V55" i="15"/>
  <c r="V9" i="15" s="1"/>
  <c r="Z55" i="15"/>
  <c r="Z9" i="15" s="1"/>
  <c r="L32" i="15"/>
  <c r="I57" i="15"/>
  <c r="I56" i="15" s="1"/>
  <c r="K56" i="15"/>
  <c r="L61" i="15"/>
  <c r="I33" i="15"/>
  <c r="K32" i="15"/>
  <c r="I61" i="15"/>
  <c r="R55" i="15"/>
  <c r="R9" i="15" s="1"/>
  <c r="P55" i="15"/>
  <c r="P9" i="15" s="1"/>
  <c r="W55" i="15"/>
  <c r="O55" i="15"/>
  <c r="O9" i="15" s="1"/>
  <c r="X55" i="15"/>
  <c r="X9" i="15" s="1"/>
  <c r="Q55" i="15"/>
  <c r="Q9" i="15" s="1"/>
  <c r="M55" i="15"/>
  <c r="M9" i="15" s="1"/>
  <c r="U55" i="15"/>
  <c r="U9" i="15" s="1"/>
  <c r="L66" i="15"/>
  <c r="L70" i="15"/>
  <c r="AE55" i="15"/>
  <c r="AE9" i="15" s="1"/>
  <c r="S55" i="15"/>
  <c r="S9" i="15" s="1"/>
  <c r="W9" i="15"/>
  <c r="AI55" i="15"/>
  <c r="AI9" i="15" s="1"/>
  <c r="AH55" i="15"/>
  <c r="AH9" i="15" s="1"/>
  <c r="T55" i="15"/>
  <c r="T9" i="15" s="1"/>
  <c r="AA55" i="15"/>
  <c r="AB55" i="15"/>
  <c r="AB9" i="15" s="1"/>
  <c r="AJ55" i="15"/>
  <c r="AJ9" i="15" s="1"/>
  <c r="AF55" i="15"/>
  <c r="AF9" i="15" s="1"/>
  <c r="AD55" i="15"/>
  <c r="N55" i="15"/>
  <c r="N9" i="15" s="1"/>
  <c r="K70" i="15"/>
  <c r="I34" i="15"/>
  <c r="J55" i="15"/>
  <c r="J9" i="15" s="1"/>
  <c r="L74" i="15"/>
  <c r="K74" i="15"/>
  <c r="I74" i="15"/>
  <c r="I70" i="15"/>
  <c r="K66" i="15"/>
  <c r="I66" i="15"/>
  <c r="AK55" i="15"/>
  <c r="AK9" i="15" s="1"/>
  <c r="AG55" i="15"/>
  <c r="AC55" i="15"/>
  <c r="AC9" i="15" s="1"/>
  <c r="Y55" i="15"/>
  <c r="I42" i="15"/>
  <c r="I40" i="15" s="1"/>
  <c r="AM32" i="15"/>
  <c r="L16" i="15"/>
  <c r="L11" i="15" s="1"/>
  <c r="I13" i="15"/>
  <c r="K16" i="15"/>
  <c r="I16" i="15" s="1"/>
  <c r="I32" i="15" l="1"/>
  <c r="V8" i="15"/>
  <c r="AD9" i="15"/>
  <c r="AD8" i="15" s="1"/>
  <c r="AA9" i="15"/>
  <c r="Z8" i="15" s="1"/>
  <c r="Y9" i="15"/>
  <c r="X8" i="15" s="1"/>
  <c r="AG9" i="15"/>
  <c r="AF8" i="15" s="1"/>
  <c r="AM55" i="15"/>
  <c r="AH8" i="15"/>
  <c r="AJ8" i="15"/>
  <c r="AB8" i="15"/>
  <c r="I11" i="15"/>
  <c r="K11" i="15"/>
  <c r="K8" i="15" l="1"/>
  <c r="AM70" i="15"/>
  <c r="AM66" i="15"/>
  <c r="L55" i="15"/>
  <c r="L9" i="15" s="1"/>
  <c r="AM74" i="15" l="1"/>
  <c r="AM61" i="15"/>
  <c r="AM56" i="15"/>
  <c r="I55" i="15"/>
  <c r="I9" i="15" s="1"/>
  <c r="K55" i="15" l="1"/>
  <c r="K9" i="15" s="1"/>
  <c r="AM11" i="15"/>
  <c r="AL55" i="15" l="1"/>
  <c r="AM9" i="15" l="1"/>
</calcChain>
</file>

<file path=xl/sharedStrings.xml><?xml version="1.0" encoding="utf-8"?>
<sst xmlns="http://schemas.openxmlformats.org/spreadsheetml/2006/main" count="825" uniqueCount="431">
  <si>
    <t>Наименование</t>
  </si>
  <si>
    <t>1</t>
  </si>
  <si>
    <t>2</t>
  </si>
  <si>
    <t>Физика</t>
  </si>
  <si>
    <t>Информатика</t>
  </si>
  <si>
    <t>6</t>
  </si>
  <si>
    <t>Иностранный язык</t>
  </si>
  <si>
    <t>7</t>
  </si>
  <si>
    <t>8</t>
  </si>
  <si>
    <t>ОК 3</t>
  </si>
  <si>
    <t>ОК 5</t>
  </si>
  <si>
    <t>ОК 6</t>
  </si>
  <si>
    <t>ОК 7</t>
  </si>
  <si>
    <t>ОК 1</t>
  </si>
  <si>
    <t>ОК 2</t>
  </si>
  <si>
    <t>ОК 4</t>
  </si>
  <si>
    <t>ОК 8</t>
  </si>
  <si>
    <t>ОК 9</t>
  </si>
  <si>
    <t>Физическая культура</t>
  </si>
  <si>
    <t>История</t>
  </si>
  <si>
    <t>Безопасность жизнедеятельности</t>
  </si>
  <si>
    <t>ОП.01</t>
  </si>
  <si>
    <t>Информационные технологии в профессиональной деятельности</t>
  </si>
  <si>
    <t>ОП.02</t>
  </si>
  <si>
    <t>ОП.03</t>
  </si>
  <si>
    <t>ОП.04</t>
  </si>
  <si>
    <t>ОП.05</t>
  </si>
  <si>
    <t>Менеджмент</t>
  </si>
  <si>
    <t>ОП.06</t>
  </si>
  <si>
    <t>Охрана труда</t>
  </si>
  <si>
    <t>ОП.07</t>
  </si>
  <si>
    <t>Инженерная графика</t>
  </si>
  <si>
    <t>ОП.08</t>
  </si>
  <si>
    <t>Техническая механика</t>
  </si>
  <si>
    <t>Материаловедение</t>
  </si>
  <si>
    <t>ОП.10</t>
  </si>
  <si>
    <t>Электротехника и электроника</t>
  </si>
  <si>
    <t>Метрология, стандартизация и сертификация</t>
  </si>
  <si>
    <t>ПМ.01</t>
  </si>
  <si>
    <t>МДК.01.01</t>
  </si>
  <si>
    <t>Технология сварочных работ</t>
  </si>
  <si>
    <t>МДК.01.02</t>
  </si>
  <si>
    <t>Основное оборудование для производства сварных конструкций</t>
  </si>
  <si>
    <t>ПМ.02</t>
  </si>
  <si>
    <t>Разработка технологических процессов и проектирование изделий</t>
  </si>
  <si>
    <t>МДК.02.01</t>
  </si>
  <si>
    <t>Основы расчета и проектирования сварных конструкций</t>
  </si>
  <si>
    <t>МДК.02.02</t>
  </si>
  <si>
    <t>Основы проектирования технологических процессов</t>
  </si>
  <si>
    <t>ПМ.03</t>
  </si>
  <si>
    <t>Контроль качества сварочных работ</t>
  </si>
  <si>
    <t>МДК.03.01</t>
  </si>
  <si>
    <t>Формы и методы контроля качества металлов и сварных конструкций</t>
  </si>
  <si>
    <t>ПМ.04</t>
  </si>
  <si>
    <t>Организация и планирование сварочного производства</t>
  </si>
  <si>
    <t>МДК.04.01</t>
  </si>
  <si>
    <t>ПМ.05</t>
  </si>
  <si>
    <t>МДК.05.01</t>
  </si>
  <si>
    <t>Индекс</t>
  </si>
  <si>
    <t>Содержание</t>
  </si>
  <si>
    <t>Наименование циклов, разделов,_x000D_
дисциплин, профессиональных модулей, МДК, практик</t>
  </si>
  <si>
    <t>Учебная нагрузка обучающихся, ч.</t>
  </si>
  <si>
    <t>Распределение по курсам и семестрам</t>
  </si>
  <si>
    <t>Курс 1</t>
  </si>
  <si>
    <t>Курс 2</t>
  </si>
  <si>
    <t>Курс 3</t>
  </si>
  <si>
    <t>Курс 4</t>
  </si>
  <si>
    <t>Курс 5</t>
  </si>
  <si>
    <t>Курсовые проекты (работы)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</si>
  <si>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</si>
  <si>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</si>
  <si>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</si>
  <si>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</si>
  <si>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</si>
  <si>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</si>
  <si>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</si>
  <si>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</si>
  <si>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</si>
  <si>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Всего</t>
  </si>
  <si>
    <t>17  нед</t>
  </si>
  <si>
    <t xml:space="preserve"> нед</t>
  </si>
  <si>
    <t>Максим.</t>
  </si>
  <si>
    <t>76</t>
  </si>
  <si>
    <t>46,9</t>
  </si>
  <si>
    <t>NaN</t>
  </si>
  <si>
    <t>ОБЩЕОБРАЗОВАТЕЛЬНЫЙ ЦИКЛ</t>
  </si>
  <si>
    <t>Русский язык</t>
  </si>
  <si>
    <t>Литература</t>
  </si>
  <si>
    <t>час</t>
  </si>
  <si>
    <t>Утверждаю</t>
  </si>
  <si>
    <t>УЧЕБНЫЙ ПЛАН</t>
  </si>
  <si>
    <t>основной профессиональной образовательной программы среднего профессионального образования</t>
  </si>
  <si>
    <t>наименование образовательного учреждения (организации)</t>
  </si>
  <si>
    <t>по специальности среднего профессионального образования</t>
  </si>
  <si>
    <t>Сварочное производство</t>
  </si>
  <si>
    <t>код</t>
  </si>
  <si>
    <t>наименование специальности</t>
  </si>
  <si>
    <t>квалификация</t>
  </si>
  <si>
    <t>форма обучения</t>
  </si>
  <si>
    <t xml:space="preserve">нормативный срок освоения ОПОП  </t>
  </si>
  <si>
    <t>3г 10м</t>
  </si>
  <si>
    <t>при реализации программы среднего (полного) общего образования</t>
  </si>
  <si>
    <t>Приказ об утверждении ФГОС</t>
  </si>
  <si>
    <t xml:space="preserve">от </t>
  </si>
  <si>
    <t xml:space="preserve">     № </t>
  </si>
  <si>
    <t>17 нед</t>
  </si>
  <si>
    <t>общеобразовательный цикл</t>
  </si>
  <si>
    <t>вариативная часть</t>
  </si>
  <si>
    <t>итого</t>
  </si>
  <si>
    <t>П.00</t>
  </si>
  <si>
    <t xml:space="preserve">Учебная практика </t>
  </si>
  <si>
    <t>УП.05</t>
  </si>
  <si>
    <t>ПП.04</t>
  </si>
  <si>
    <t>ПП.03</t>
  </si>
  <si>
    <t>ПП.02</t>
  </si>
  <si>
    <t>Производственная  практика</t>
  </si>
  <si>
    <t xml:space="preserve">Производственная практика </t>
  </si>
  <si>
    <t>Подготовка и осуществление технологических процессов изготовления сварных конструкций</t>
  </si>
  <si>
    <t>Основы организации и планирования производственных работ на сварочном участке</t>
  </si>
  <si>
    <t>ДЗ</t>
  </si>
  <si>
    <t>всего</t>
  </si>
  <si>
    <t>диф.зачетов</t>
  </si>
  <si>
    <t>зачетов</t>
  </si>
  <si>
    <t>Государственная итоговая аттестация</t>
  </si>
  <si>
    <t>ОП.09</t>
  </si>
  <si>
    <t>ОП.12*</t>
  </si>
  <si>
    <t>Кабинеты:</t>
  </si>
  <si>
    <t>Лаборатории:</t>
  </si>
  <si>
    <t>Залы:</t>
  </si>
  <si>
    <t>ПП.01</t>
  </si>
  <si>
    <t>Директор КОГПОАУ ВЭМТ</t>
  </si>
  <si>
    <t>_______________ М.Ю. Казакова</t>
  </si>
  <si>
    <t>ПК 1.1</t>
  </si>
  <si>
    <t>ПК 1.2</t>
  </si>
  <si>
    <t>ПК 1.3</t>
  </si>
  <si>
    <t>ПК 1.4</t>
  </si>
  <si>
    <t xml:space="preserve">ПК 2.1 </t>
  </si>
  <si>
    <t>ПК 2.2</t>
  </si>
  <si>
    <t>Осуществлять технико-экономическое обоснование выбранного технологического процесса</t>
  </si>
  <si>
    <t>ПК 2.3</t>
  </si>
  <si>
    <t>ПК 2.4</t>
  </si>
  <si>
    <t>ПК 2.5</t>
  </si>
  <si>
    <t>ПК 3.1</t>
  </si>
  <si>
    <t>ПК 3.2</t>
  </si>
  <si>
    <t>ПК 3.3</t>
  </si>
  <si>
    <t>ПК 3.4</t>
  </si>
  <si>
    <t>ПК 4.1</t>
  </si>
  <si>
    <t>ПК  4.2</t>
  </si>
  <si>
    <t>ПК 4.3</t>
  </si>
  <si>
    <t>ПК 4.4</t>
  </si>
  <si>
    <t>ПК 4.5</t>
  </si>
  <si>
    <t>Осуществлять текущее и перспективное планирование производственных работ</t>
  </si>
  <si>
    <t>Кировское областное государственное профессиональное образовательноеавтономное автономное   учреждение                           "Вятский электромашиностроительный техникум"</t>
  </si>
  <si>
    <t>экзаменов</t>
  </si>
  <si>
    <t xml:space="preserve">    техник</t>
  </si>
  <si>
    <t xml:space="preserve">    очная</t>
  </si>
  <si>
    <t>Индексы</t>
  </si>
  <si>
    <t>Наименование дисциплин, МДК</t>
  </si>
  <si>
    <t>Профессиональные</t>
  </si>
  <si>
    <t>Компетенции</t>
  </si>
  <si>
    <t>Общие</t>
  </si>
  <si>
    <t>ОК3</t>
  </si>
  <si>
    <t>ОК6</t>
  </si>
  <si>
    <t>ПК 2.1</t>
  </si>
  <si>
    <t>ПК 4.2</t>
  </si>
  <si>
    <t>+</t>
  </si>
  <si>
    <t>Технология конструкционных материалов*</t>
  </si>
  <si>
    <t>ОП.13*</t>
  </si>
  <si>
    <t>ОП.14*</t>
  </si>
  <si>
    <t>Сварка полимерных материалов ручным способом*</t>
  </si>
  <si>
    <t>ОУП.01</t>
  </si>
  <si>
    <t>ОУП.02</t>
  </si>
  <si>
    <t>ОУП.07</t>
  </si>
  <si>
    <t>ОУП.08</t>
  </si>
  <si>
    <t>ОУП.09</t>
  </si>
  <si>
    <t>ОУП.10</t>
  </si>
  <si>
    <t>ОУП.11</t>
  </si>
  <si>
    <t>Выполнение работ по одной или нескольким профессиям рабочих, должностям служащих</t>
  </si>
  <si>
    <t>Э</t>
  </si>
  <si>
    <t>Химия</t>
  </si>
  <si>
    <t>Биология</t>
  </si>
  <si>
    <t>География</t>
  </si>
  <si>
    <t>ОУП.12</t>
  </si>
  <si>
    <t>ОУП.13</t>
  </si>
  <si>
    <t>ДУП.01</t>
  </si>
  <si>
    <t>Черчение</t>
  </si>
  <si>
    <t>24  нед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</si>
  <si>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</si>
  <si>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</si>
  <si>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Эффективно взаимодействовать и работать в коллективе и команде</t>
  </si>
  <si>
    <t>государственная итоговая аттестация</t>
  </si>
  <si>
    <t>ГИА</t>
  </si>
  <si>
    <t>экзамен по модулю</t>
  </si>
  <si>
    <t>экзаменов по модулю</t>
  </si>
  <si>
    <t xml:space="preserve">другие формы контроля </t>
  </si>
  <si>
    <t>15.02.19</t>
  </si>
  <si>
    <r>
      <t xml:space="preserve">   на базе</t>
    </r>
    <r>
      <rPr>
        <sz val="14"/>
        <color indexed="8"/>
        <rFont val="Tahoma"/>
        <family val="2"/>
        <charset val="204"/>
      </rPr>
      <t xml:space="preserve"> основного общего образования</t>
    </r>
  </si>
  <si>
    <r>
      <t xml:space="preserve">профиль </t>
    </r>
    <r>
      <rPr>
        <sz val="14"/>
        <color indexed="8"/>
        <rFont val="Tahoma"/>
        <family val="2"/>
        <charset val="204"/>
      </rPr>
      <t>технологический</t>
    </r>
  </si>
  <si>
    <t>Обязательная часть</t>
  </si>
  <si>
    <t>Русский язык и литература</t>
  </si>
  <si>
    <t>Иностранные языки</t>
  </si>
  <si>
    <t>ОУП.03</t>
  </si>
  <si>
    <t>Математика и информатика</t>
  </si>
  <si>
    <t>ОУП.04у</t>
  </si>
  <si>
    <t xml:space="preserve">Математика </t>
  </si>
  <si>
    <t>УК.01</t>
  </si>
  <si>
    <t>Алгебра и начала математического анализа</t>
  </si>
  <si>
    <t>УК.02</t>
  </si>
  <si>
    <t>Геометрия</t>
  </si>
  <si>
    <t>УК.03</t>
  </si>
  <si>
    <t>Вероятность и статистика</t>
  </si>
  <si>
    <t>ОУП.05у</t>
  </si>
  <si>
    <t>Естественно-научные предметы</t>
  </si>
  <si>
    <t>ОУП.06</t>
  </si>
  <si>
    <t>Общественно-научные предметы</t>
  </si>
  <si>
    <t>Обществознание</t>
  </si>
  <si>
    <t>Физическая культура, основы безопасности жизнедеятельности</t>
  </si>
  <si>
    <t>Основы безопасности и защиты Родины</t>
  </si>
  <si>
    <t>ИП.01</t>
  </si>
  <si>
    <t>Индивидуальный проект</t>
  </si>
  <si>
    <t>Часть, формируемая участниками образовательных отношений</t>
  </si>
  <si>
    <t>Предметная область</t>
  </si>
  <si>
    <t>О.00</t>
  </si>
  <si>
    <t>24 нед</t>
  </si>
  <si>
    <t>Самостоятельная работа</t>
  </si>
  <si>
    <t>Формы промежуточной аттетации</t>
  </si>
  <si>
    <t>в том числе часов обязательных учебных занятий</t>
  </si>
  <si>
    <t>всего максимальной учебной нагрузки обучающегося</t>
  </si>
  <si>
    <t>самостоятельная работа</t>
  </si>
  <si>
    <t>в том числе в форме практической подготовки</t>
  </si>
  <si>
    <t>урок/лекция/семинар</t>
  </si>
  <si>
    <t>лабораторные и практические занятия</t>
  </si>
  <si>
    <t>курсовой  проект</t>
  </si>
  <si>
    <t xml:space="preserve">учебная практика </t>
  </si>
  <si>
    <t xml:space="preserve">консультации </t>
  </si>
  <si>
    <t>экзамен</t>
  </si>
  <si>
    <t>производственная практика</t>
  </si>
  <si>
    <t>дисциплины (модули)</t>
  </si>
  <si>
    <t>не менее 2052</t>
  </si>
  <si>
    <t>не менее 900</t>
  </si>
  <si>
    <t>практика</t>
  </si>
  <si>
    <t>СГ.00</t>
  </si>
  <si>
    <t>Социально-гуманитарный цикл</t>
  </si>
  <si>
    <t>СГ.01</t>
  </si>
  <si>
    <t>История России</t>
  </si>
  <si>
    <t>СГ.02</t>
  </si>
  <si>
    <t>Иностранный язык в профессиональной деятельности</t>
  </si>
  <si>
    <t>СГ.03</t>
  </si>
  <si>
    <t>СГ.04</t>
  </si>
  <si>
    <t>СГ.05</t>
  </si>
  <si>
    <t>Основы бережливого производства</t>
  </si>
  <si>
    <t>ОП.00</t>
  </si>
  <si>
    <t>Общепрофессиональный цикл</t>
  </si>
  <si>
    <t>Профессиональный цикл</t>
  </si>
  <si>
    <t>СГ.06</t>
  </si>
  <si>
    <t>Экономика организации</t>
  </si>
  <si>
    <t>Технологические процессы в машиностроении</t>
  </si>
  <si>
    <t>ОП.11*</t>
  </si>
  <si>
    <t xml:space="preserve">Выбирать способы решения задач профессиональной деятельности применительно к различным контекстам
</t>
  </si>
  <si>
    <t>Использовать современные средства поиска, анализа и интерпретации информации, и информационные технологии для выполнения задач профессиональной деятельности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</si>
  <si>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</si>
  <si>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</si>
  <si>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</si>
  <si>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Пользоваться профессиональной документацией на государственном и иностранном языках</t>
  </si>
  <si>
    <t>ВД</t>
  </si>
  <si>
    <t>Применять различные методы, способы и приемы сборки и сварки конструкций с эксплуатационными свойствами</t>
  </si>
  <si>
    <t>Выполнять техническую подготовку производства сварных конструкций</t>
  </si>
  <si>
    <t>Выбирать основные и сварочные материалы, оборудование, приспособления и инструменты для обеспечения производства сварных соединений с заданными свойствами</t>
  </si>
  <si>
    <t>Обеспечивать необходимые условия хранения и использования основных и сварочных материалов, исправное состояние сварочного оборудования, оснастки и инструмента</t>
  </si>
  <si>
    <t>Выполнять проектирование технологических процессов производства сварных конструкций с заданными свойствами</t>
  </si>
  <si>
    <t>Выбирать вид и параметры режимов обработки материала с учетом применяемой технологии.</t>
  </si>
  <si>
    <t>Оформлять конструкторскую, технологическую и техническую документацию в соответствии с действующими нормативными документами</t>
  </si>
  <si>
    <t>Осуществлять разработку и оформление графических, вычислительных и проектных работ с использованием систем автоматизированного проектирования</t>
  </si>
  <si>
    <t>Определять причины, приводящие к образованию дефектов в сварных соединениях</t>
  </si>
  <si>
    <t>Осуществлять контроль качества сварных соединений на соответствие требованиям технологической документации</t>
  </si>
  <si>
    <t>Разрабатывать меры по предупреждению и устранению дефектов сварных соединений и изделий</t>
  </si>
  <si>
    <t>Производить технологические расчеты на основе нормативов технологических режимов, трудовых и материальных затрат</t>
  </si>
  <si>
    <t>Применять методы и приемы организации труда, эксплуатации оборудования, оснастки, средств механизации и автоматизации для повышения эффективности производства</t>
  </si>
  <si>
    <t>Организовывать ремонт и техническое обслуживание 
оборудования сварочного производства по Единой системе планово-предупредительного ремонта
Обеспечивать безопасные условия труда и профилактику травматизма на участке сварочных работ</t>
  </si>
  <si>
    <t>Обеспечивать безопасные условия труда и профилактику травматизма на участке сварочных работ</t>
  </si>
  <si>
    <t>Основы финансовой грамотности</t>
  </si>
  <si>
    <t>Экзамен по модулю</t>
  </si>
  <si>
    <t>Социально-гуманитарных дисциплин;</t>
  </si>
  <si>
    <t>Общепрофессиональных дисциплин и МДК;</t>
  </si>
  <si>
    <t>Самостоятельной и воспитательной работы.</t>
  </si>
  <si>
    <t>Технической механики;</t>
  </si>
  <si>
    <t>Электротехники и электроники;</t>
  </si>
  <si>
    <t>Материаловедения;</t>
  </si>
  <si>
    <t xml:space="preserve">Испытания материалов и контроля качества сварных соединений. </t>
  </si>
  <si>
    <t xml:space="preserve">Мастерские: </t>
  </si>
  <si>
    <t>Слесарная;</t>
  </si>
  <si>
    <t>Спортивный комплекс</t>
  </si>
  <si>
    <t>-                   библиотека, читальный зал с выходом в Интернет;</t>
  </si>
  <si>
    <t>-                   актовый зал.</t>
  </si>
  <si>
    <r>
      <t>Сварочная</t>
    </r>
    <r>
      <rPr>
        <i/>
        <sz val="10"/>
        <color indexed="8"/>
        <rFont val="Tahoma"/>
        <family val="2"/>
        <charset val="204"/>
      </rPr>
      <t>.</t>
    </r>
  </si>
  <si>
    <r>
      <t xml:space="preserve">Выполнение работ по профессии </t>
    </r>
    <r>
      <rPr>
        <sz val="8"/>
        <color rgb="FFFF0000"/>
        <rFont val="Tahoma"/>
        <family val="2"/>
        <charset val="204"/>
      </rPr>
      <t xml:space="preserve"> </t>
    </r>
    <r>
      <rPr>
        <sz val="8"/>
        <rFont val="Tahoma"/>
        <family val="2"/>
        <charset val="204"/>
      </rPr>
      <t>Сварщик ручной дуговой сварки плавящимся покрытым электродом</t>
    </r>
  </si>
  <si>
    <t>СГ.07*</t>
  </si>
  <si>
    <t>Русский язык и культура речи</t>
  </si>
  <si>
    <t>Практика преддипломная</t>
  </si>
  <si>
    <t>25 нед</t>
  </si>
  <si>
    <t>ДЗ,ДЗ</t>
  </si>
  <si>
    <t xml:space="preserve">1 График учебного процесса </t>
  </si>
  <si>
    <t>Курс</t>
  </si>
  <si>
    <t>Сентябрь</t>
  </si>
  <si>
    <t>29 сен-5 окт</t>
  </si>
  <si>
    <t>Октябрь</t>
  </si>
  <si>
    <t>27 окт-02 ноя</t>
  </si>
  <si>
    <t>Ноябрь</t>
  </si>
  <si>
    <t>Декабрь</t>
  </si>
  <si>
    <t>29 дек-4 янв</t>
  </si>
  <si>
    <t>Январь</t>
  </si>
  <si>
    <t>26 янв-1 фев</t>
  </si>
  <si>
    <t>Февраль</t>
  </si>
  <si>
    <t>23 фев -1 мар</t>
  </si>
  <si>
    <t>Март</t>
  </si>
  <si>
    <t>30 мар-5 апр</t>
  </si>
  <si>
    <t>Апрель</t>
  </si>
  <si>
    <t>27 апр -2 мая</t>
  </si>
  <si>
    <t>Май</t>
  </si>
  <si>
    <t>Июнь</t>
  </si>
  <si>
    <t>29 июн-5 июл</t>
  </si>
  <si>
    <t>Июль</t>
  </si>
  <si>
    <t>27 июл-2 ав</t>
  </si>
  <si>
    <t>Август</t>
  </si>
  <si>
    <t>1-7</t>
  </si>
  <si>
    <t>8-14</t>
  </si>
  <si>
    <t>15-21</t>
  </si>
  <si>
    <t>22-28</t>
  </si>
  <si>
    <t>13-19</t>
  </si>
  <si>
    <t>20-26</t>
  </si>
  <si>
    <t>17-23</t>
  </si>
  <si>
    <t>24-30</t>
  </si>
  <si>
    <t>5-11</t>
  </si>
  <si>
    <t>12-18</t>
  </si>
  <si>
    <t>19-25</t>
  </si>
  <si>
    <t>2-8</t>
  </si>
  <si>
    <t>9-15</t>
  </si>
  <si>
    <t>16-22</t>
  </si>
  <si>
    <t>23-29</t>
  </si>
  <si>
    <t>6-12</t>
  </si>
  <si>
    <t>3-10</t>
  </si>
  <si>
    <t>11-17</t>
  </si>
  <si>
    <t>18-24</t>
  </si>
  <si>
    <t>25-31</t>
  </si>
  <si>
    <t>3-9</t>
  </si>
  <si>
    <t>10-16</t>
  </si>
  <si>
    <t>3</t>
  </si>
  <si>
    <t>4</t>
  </si>
  <si>
    <t>5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</si>
  <si>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</si>
  <si>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</si>
  <si>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</si>
  <si>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</si>
  <si>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</si>
  <si>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</si>
  <si>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</si>
  <si>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</si>
  <si>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</si>
  <si>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</si>
  <si>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</si>
  <si>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</si>
  <si>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</si>
  <si>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</si>
  <si>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</si>
  <si>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</si>
  <si>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</si>
  <si>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</si>
  <si>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</si>
  <si>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</si>
  <si>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</si>
  <si>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</si>
  <si>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</si>
  <si>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</si>
  <si>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</si>
  <si>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</si>
  <si>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</si>
  <si>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</si>
  <si>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</si>
  <si>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</si>
  <si>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</si>
  <si>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</si>
  <si>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</si>
  <si>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</si>
  <si>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</si>
  <si>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</si>
  <si>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</si>
  <si>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</si>
  <si>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</si>
  <si>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</si>
  <si>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</si>
  <si>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</si>
  <si>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</si>
  <si>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</si>
  <si>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I</t>
  </si>
  <si>
    <t>=</t>
  </si>
  <si>
    <t>А</t>
  </si>
  <si>
    <t>II</t>
  </si>
  <si>
    <t>III</t>
  </si>
  <si>
    <t>П</t>
  </si>
  <si>
    <t>IV</t>
  </si>
  <si>
    <t>Г</t>
  </si>
  <si>
    <t>*</t>
  </si>
  <si>
    <t>Обозначения:</t>
  </si>
  <si>
    <t xml:space="preserve">   Обучение по дисциплинам(модулям)</t>
  </si>
  <si>
    <t xml:space="preserve">   Каникулы</t>
  </si>
  <si>
    <t xml:space="preserve">   Подготовка к государственной итоговой аттестации</t>
  </si>
  <si>
    <t xml:space="preserve">   Обучение по дисциплинам (модулям) , 1-2  дня в неделю учебная практика</t>
  </si>
  <si>
    <t xml:space="preserve">   Неделя отсутствует</t>
  </si>
  <si>
    <t xml:space="preserve">   Промежуточная аттестация</t>
  </si>
  <si>
    <t xml:space="preserve">   Производственная практика</t>
  </si>
  <si>
    <t xml:space="preserve">   Государственная  итоговая аттестация</t>
  </si>
  <si>
    <t>2 Сводные данные по бюджету времени</t>
  </si>
  <si>
    <t>Курсы</t>
  </si>
  <si>
    <t>Дисциплины (модули)</t>
  </si>
  <si>
    <t>Учебная практика</t>
  </si>
  <si>
    <t>Производственная практика</t>
  </si>
  <si>
    <t>Промежуточная аттестация</t>
  </si>
  <si>
    <t>Государственная итговая аттестация</t>
  </si>
  <si>
    <t>Каникулы</t>
  </si>
  <si>
    <t>Всего по курсам</t>
  </si>
  <si>
    <t>1 курс</t>
  </si>
  <si>
    <t>2 курс</t>
  </si>
  <si>
    <t>3 курс</t>
  </si>
  <si>
    <t>4 курс</t>
  </si>
  <si>
    <t>ПП</t>
  </si>
  <si>
    <t>∆</t>
  </si>
  <si>
    <t xml:space="preserve">Приказ №01-02/276 от 23.05.2025г											</t>
  </si>
  <si>
    <r>
      <t xml:space="preserve">год начала подготовки по УП   </t>
    </r>
    <r>
      <rPr>
        <sz val="14"/>
        <color indexed="8"/>
        <rFont val="Tahoma"/>
        <family val="2"/>
        <charset val="204"/>
      </rPr>
      <t>2026</t>
    </r>
  </si>
  <si>
    <t>15.02.19   Сварочное производство 2026-2030</t>
  </si>
  <si>
    <t>Введение в специальность</t>
  </si>
  <si>
    <t>Основы правового обеспечения профессиональной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</si>
</sst>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##,###"/>
    <numFmt numFmtId="166" formatCode="0.0"/>
  </numFmts>
  <fonts count="33" x14ac:knownFonts="1">
    <font>
      <sz val="8"/>
      <color indexed="8"/>
      <name val="Tahoma"/>
      <charset val="252"/>
    </font>
    <font>
      <sz val="8"/>
      <color indexed="8"/>
      <name val="Tahoma"/>
      <family val="2"/>
      <charset val="204"/>
    </font>
    <font>
      <sz val="8"/>
      <name val="Tahoma"/>
      <family val="2"/>
      <charset val="204"/>
    </font>
    <font>
      <sz val="9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sz val="8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sz val="10"/>
      <color indexed="8"/>
      <name val="Tahoma"/>
      <family val="2"/>
      <charset val="204"/>
    </font>
    <font>
      <i/>
      <sz val="9"/>
      <color indexed="8"/>
      <name val="Tahoma"/>
      <family val="2"/>
      <charset val="204"/>
    </font>
    <font>
      <sz val="8"/>
      <color rgb="FFFF0000"/>
      <name val="Tahoma"/>
      <family val="2"/>
      <charset val="204"/>
    </font>
    <font>
      <sz val="12"/>
      <color indexed="8"/>
      <name val="Times New Roman"/>
      <family val="1"/>
      <charset val="204"/>
    </font>
    <font>
      <sz val="14"/>
      <color indexed="8"/>
      <name val="Tahoma"/>
      <family val="2"/>
      <charset val="204"/>
    </font>
    <font>
      <sz val="12"/>
      <color indexed="8"/>
      <name val="Tahoma"/>
      <family val="2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Tahoma"/>
      <family val="2"/>
      <charset val="204"/>
    </font>
    <font>
      <b/>
      <i/>
      <sz val="8"/>
      <color indexed="8"/>
      <name val="Tahoma"/>
      <family val="2"/>
      <charset val="204"/>
    </font>
    <font>
      <i/>
      <sz val="15"/>
      <color indexed="8"/>
      <name val="Tahoma"/>
      <family val="2"/>
      <charset val="204"/>
    </font>
    <font>
      <sz val="16"/>
      <color indexed="8"/>
      <name val="Tahoma"/>
      <family val="2"/>
      <charset val="204"/>
    </font>
    <font>
      <sz val="11"/>
      <color indexed="8"/>
      <name val="Tahoma"/>
      <family val="2"/>
      <charset val="204"/>
    </font>
    <font>
      <b/>
      <sz val="26"/>
      <color indexed="8"/>
      <name val="Tahoma"/>
      <family val="2"/>
      <charset val="204"/>
    </font>
    <font>
      <b/>
      <sz val="14"/>
      <color indexed="8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8"/>
      <color indexed="64"/>
      <name val="Tahoma"/>
      <family val="2"/>
      <charset val="204"/>
    </font>
    <font>
      <b/>
      <sz val="8"/>
      <color indexed="64"/>
      <name val="Tahoma"/>
      <family val="2"/>
      <charset val="204"/>
    </font>
    <font>
      <sz val="10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i/>
      <sz val="10"/>
      <color indexed="8"/>
      <name val="Tahoma"/>
      <family val="2"/>
      <charset val="204"/>
    </font>
    <font>
      <b/>
      <i/>
      <sz val="8"/>
      <name val="Tahoma"/>
      <family val="2"/>
      <charset val="204"/>
    </font>
    <font>
      <b/>
      <sz val="8"/>
      <color rgb="FFFF0000"/>
      <name val="Tahoma"/>
      <family val="2"/>
      <charset val="204"/>
    </font>
    <font>
      <b/>
      <i/>
      <sz val="8"/>
      <color indexed="64"/>
      <name val="Tahoma"/>
      <family val="2"/>
      <charset val="204"/>
    </font>
    <font>
      <sz val="8"/>
      <color indexed="8"/>
      <name val="Tahoma"/>
      <family val="2"/>
      <charset val="204"/>
    </font>
    <font>
      <b/>
      <sz val="10"/>
      <color indexed="64"/>
      <name val="Tahoma"/>
      <family val="2"/>
      <charset val="204"/>
    </font>
    <font>
      <sz val="10"/>
      <color indexed="8"/>
      <name val="Calibri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rgb="FFFFFF00"/>
        <bgColor indexed="16"/>
      </patternFill>
    </fill>
    <fill>
      <patternFill patternType="solid">
        <fgColor rgb="FFCCECFF"/>
        <bgColor indexed="16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16"/>
      </patternFill>
    </fill>
    <fill>
      <patternFill patternType="solid">
        <fgColor indexed="5"/>
        <bgColor indexed="16"/>
      </patternFill>
    </fill>
    <fill>
      <patternFill patternType="solid">
        <fgColor theme="0"/>
        <bgColor indexed="5"/>
      </patternFill>
    </fill>
    <fill>
      <patternFill patternType="lightUp">
        <fgColor indexed="20"/>
        <bgColor theme="0"/>
      </patternFill>
    </fill>
  </fills>
  <borders count="10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rgb="FFFF0000"/>
      </left>
      <right/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rgb="FFFF0000"/>
      </right>
      <top style="thin">
        <color indexed="64"/>
      </top>
      <bottom/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/>
      <bottom style="thin">
        <color indexed="64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indexed="2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2"/>
      </right>
      <top/>
      <bottom style="thin">
        <color auto="1"/>
      </bottom>
      <diagonal/>
    </border>
    <border>
      <left style="thin">
        <color auto="1"/>
      </left>
      <right style="thick">
        <color indexed="2"/>
      </right>
      <top style="thin">
        <color auto="1"/>
      </top>
      <bottom/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rgb="FFFF0000"/>
      </right>
      <top/>
      <bottom style="thick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/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rgb="FFFF0000"/>
      </right>
      <top style="thick">
        <color indexed="64"/>
      </top>
      <bottom style="thick">
        <color indexed="64"/>
      </bottom>
      <diagonal/>
    </border>
    <border>
      <left/>
      <right style="thick">
        <color indexed="2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/>
      <diagonal/>
    </border>
    <border>
      <left style="thick">
        <color rgb="FFFF0000"/>
      </left>
      <right/>
      <top style="thick">
        <color indexed="64"/>
      </top>
      <bottom style="thick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5" fillId="0" borderId="0"/>
    <xf numFmtId="0" fontId="1" fillId="0" borderId="0"/>
    <xf numFmtId="164" fontId="30" fillId="0" borderId="0" applyFont="0" applyFill="0" applyBorder="0" applyAlignment="0" applyProtection="0"/>
  </cellStyleXfs>
  <cellXfs count="568">
    <xf numFmtId="0" fontId="0" fillId="0" borderId="0" xfId="0"/>
    <xf numFmtId="0" fontId="1" fillId="0" borderId="0" xfId="0" applyFont="1"/>
    <xf numFmtId="0" fontId="5" fillId="5" borderId="1" xfId="3" applyFill="1" applyBorder="1" applyAlignment="1">
      <alignment horizontal="center" vertical="center"/>
    </xf>
    <xf numFmtId="0" fontId="5" fillId="4" borderId="2" xfId="3" applyFill="1" applyBorder="1" applyAlignment="1" applyProtection="1">
      <alignment horizontal="center" vertical="center"/>
      <protection locked="0"/>
    </xf>
    <xf numFmtId="0" fontId="12" fillId="2" borderId="0" xfId="3" applyFont="1" applyFill="1" applyAlignment="1" applyProtection="1">
      <alignment horizontal="center" vertical="center"/>
      <protection locked="0"/>
    </xf>
    <xf numFmtId="0" fontId="1" fillId="4" borderId="12" xfId="3" applyFont="1" applyFill="1" applyBorder="1" applyAlignment="1" applyProtection="1">
      <alignment horizontal="center" vertical="center"/>
      <protection locked="0"/>
    </xf>
    <xf numFmtId="0" fontId="1" fillId="3" borderId="0" xfId="3" applyFont="1" applyFill="1"/>
    <xf numFmtId="0" fontId="5" fillId="3" borderId="1" xfId="3" applyFill="1" applyBorder="1"/>
    <xf numFmtId="0" fontId="5" fillId="3" borderId="9" xfId="3" applyFill="1" applyBorder="1"/>
    <xf numFmtId="0" fontId="14" fillId="4" borderId="1" xfId="3" applyFont="1" applyFill="1" applyBorder="1" applyAlignment="1" applyProtection="1">
      <alignment horizontal="center" vertical="center"/>
      <protection locked="0"/>
    </xf>
    <xf numFmtId="0" fontId="14" fillId="4" borderId="2" xfId="3" applyFont="1" applyFill="1" applyBorder="1" applyAlignment="1" applyProtection="1">
      <alignment horizontal="center" vertical="center"/>
      <protection locked="0"/>
    </xf>
    <xf numFmtId="0" fontId="5" fillId="5" borderId="2" xfId="3" applyFill="1" applyBorder="1" applyAlignment="1">
      <alignment horizontal="center" vertical="center"/>
    </xf>
    <xf numFmtId="0" fontId="5" fillId="3" borderId="5" xfId="3" applyFill="1" applyBorder="1"/>
    <xf numFmtId="0" fontId="5" fillId="4" borderId="9" xfId="3" applyFill="1" applyBorder="1" applyAlignment="1" applyProtection="1">
      <alignment horizontal="center" vertical="center"/>
      <protection locked="0"/>
    </xf>
    <xf numFmtId="0" fontId="5" fillId="4" borderId="1" xfId="3" applyFill="1" applyBorder="1" applyAlignment="1" applyProtection="1">
      <alignment horizontal="center" vertical="center"/>
      <protection locked="0"/>
    </xf>
    <xf numFmtId="0" fontId="14" fillId="3" borderId="1" xfId="3" applyFont="1" applyFill="1" applyBorder="1"/>
    <xf numFmtId="0" fontId="1" fillId="3" borderId="1" xfId="3" applyFont="1" applyFill="1" applyBorder="1" applyAlignment="1">
      <alignment horizontal="center" vertical="center"/>
    </xf>
    <xf numFmtId="0" fontId="14" fillId="3" borderId="2" xfId="3" applyFont="1" applyFill="1" applyBorder="1"/>
    <xf numFmtId="0" fontId="5" fillId="3" borderId="24" xfId="3" applyFill="1" applyBorder="1"/>
    <xf numFmtId="0" fontId="1" fillId="3" borderId="24" xfId="3" applyFont="1" applyFill="1" applyBorder="1" applyAlignment="1">
      <alignment horizontal="center" vertical="center"/>
    </xf>
    <xf numFmtId="0" fontId="5" fillId="3" borderId="25" xfId="3" applyFill="1" applyBorder="1"/>
    <xf numFmtId="0" fontId="1" fillId="3" borderId="25" xfId="3" applyFont="1" applyFill="1" applyBorder="1" applyAlignment="1">
      <alignment horizontal="center" vertical="center"/>
    </xf>
    <xf numFmtId="0" fontId="10" fillId="3" borderId="41" xfId="3" applyFont="1" applyFill="1" applyBorder="1" applyAlignment="1">
      <alignment horizontal="center" vertical="center" textRotation="90" wrapText="1"/>
    </xf>
    <xf numFmtId="0" fontId="10" fillId="3" borderId="42" xfId="3" applyFont="1" applyFill="1" applyBorder="1" applyAlignment="1">
      <alignment horizontal="center" vertical="center" textRotation="90" wrapText="1"/>
    </xf>
    <xf numFmtId="0" fontId="10" fillId="3" borderId="43" xfId="3" applyFont="1" applyFill="1" applyBorder="1" applyAlignment="1">
      <alignment horizontal="center" vertical="center" textRotation="90" wrapText="1"/>
    </xf>
    <xf numFmtId="0" fontId="10" fillId="3" borderId="44" xfId="3" applyFont="1" applyFill="1" applyBorder="1" applyAlignment="1">
      <alignment horizontal="center" vertical="center" textRotation="90" wrapText="1"/>
    </xf>
    <xf numFmtId="0" fontId="14" fillId="4" borderId="3" xfId="3" applyFont="1" applyFill="1" applyBorder="1" applyAlignment="1" applyProtection="1">
      <alignment horizontal="center" vertical="center"/>
      <protection locked="0"/>
    </xf>
    <xf numFmtId="0" fontId="14" fillId="4" borderId="4" xfId="3" applyFont="1" applyFill="1" applyBorder="1" applyAlignment="1" applyProtection="1">
      <alignment horizontal="center" vertical="center"/>
      <protection locked="0"/>
    </xf>
    <xf numFmtId="0" fontId="10" fillId="3" borderId="38" xfId="3" applyFont="1" applyFill="1" applyBorder="1" applyAlignment="1">
      <alignment horizontal="center" vertical="center" textRotation="90"/>
    </xf>
    <xf numFmtId="0" fontId="10" fillId="3" borderId="39" xfId="3" applyFont="1" applyFill="1" applyBorder="1" applyAlignment="1">
      <alignment horizontal="center" vertical="center" textRotation="90"/>
    </xf>
    <xf numFmtId="0" fontId="10" fillId="3" borderId="40" xfId="3" applyFont="1" applyFill="1" applyBorder="1" applyAlignment="1">
      <alignment horizontal="center" vertical="center" textRotation="90"/>
    </xf>
    <xf numFmtId="0" fontId="5" fillId="5" borderId="22" xfId="3" applyFill="1" applyBorder="1" applyAlignment="1">
      <alignment horizontal="center" vertical="center"/>
    </xf>
    <xf numFmtId="0" fontId="5" fillId="5" borderId="23" xfId="3" applyFill="1" applyBorder="1" applyAlignment="1">
      <alignment horizontal="center" vertical="center"/>
    </xf>
    <xf numFmtId="0" fontId="1" fillId="3" borderId="18" xfId="3" applyFont="1" applyFill="1" applyBorder="1" applyAlignment="1">
      <alignment horizontal="center" vertical="center"/>
    </xf>
    <xf numFmtId="0" fontId="1" fillId="3" borderId="36" xfId="3" applyFont="1" applyFill="1" applyBorder="1" applyAlignment="1">
      <alignment horizontal="center" vertical="center"/>
    </xf>
    <xf numFmtId="0" fontId="1" fillId="3" borderId="9" xfId="3" applyFont="1" applyFill="1" applyBorder="1" applyAlignment="1">
      <alignment horizontal="center" vertical="center"/>
    </xf>
    <xf numFmtId="0" fontId="1" fillId="3" borderId="34" xfId="3" applyFont="1" applyFill="1" applyBorder="1" applyAlignment="1">
      <alignment horizontal="center" vertical="center"/>
    </xf>
    <xf numFmtId="0" fontId="1" fillId="3" borderId="17" xfId="3" applyFont="1" applyFill="1" applyBorder="1" applyAlignment="1">
      <alignment horizontal="center" vertical="center"/>
    </xf>
    <xf numFmtId="0" fontId="1" fillId="4" borderId="2" xfId="3" applyFont="1" applyFill="1" applyBorder="1" applyAlignment="1">
      <alignment horizontal="center" vertical="center"/>
    </xf>
    <xf numFmtId="1" fontId="1" fillId="4" borderId="12" xfId="3" applyNumberFormat="1" applyFont="1" applyFill="1" applyBorder="1" applyAlignment="1">
      <alignment horizontal="center" vertical="center"/>
    </xf>
    <xf numFmtId="1" fontId="1" fillId="4" borderId="1" xfId="4" applyNumberFormat="1" applyFill="1" applyBorder="1" applyAlignment="1">
      <alignment horizontal="center" vertical="center"/>
    </xf>
    <xf numFmtId="1" fontId="1" fillId="5" borderId="1" xfId="3" applyNumberFormat="1" applyFont="1" applyFill="1" applyBorder="1" applyAlignment="1">
      <alignment horizontal="center" vertical="center"/>
    </xf>
    <xf numFmtId="0" fontId="1" fillId="2" borderId="5" xfId="3" applyFont="1" applyFill="1" applyBorder="1" applyAlignment="1">
      <alignment horizontal="center" vertical="center"/>
    </xf>
    <xf numFmtId="0" fontId="1" fillId="4" borderId="1" xfId="3" applyFont="1" applyFill="1" applyBorder="1" applyAlignment="1" applyProtection="1">
      <alignment horizontal="center" vertical="center"/>
      <protection locked="0"/>
    </xf>
    <xf numFmtId="0" fontId="1" fillId="4" borderId="9" xfId="3" applyFont="1" applyFill="1" applyBorder="1" applyAlignment="1" applyProtection="1">
      <alignment horizontal="center" vertical="center"/>
      <protection locked="0"/>
    </xf>
    <xf numFmtId="0" fontId="1" fillId="4" borderId="10" xfId="3" applyFont="1" applyFill="1" applyBorder="1" applyAlignment="1">
      <alignment horizontal="center" vertical="center"/>
    </xf>
    <xf numFmtId="0" fontId="1" fillId="2" borderId="0" xfId="3" applyFont="1" applyFill="1" applyAlignment="1" applyProtection="1">
      <alignment horizontal="center" vertical="center"/>
      <protection locked="0"/>
    </xf>
    <xf numFmtId="0" fontId="16" fillId="2" borderId="0" xfId="3" applyFont="1" applyFill="1" applyAlignment="1" applyProtection="1">
      <alignment horizontal="center" vertical="center"/>
      <protection locked="0"/>
    </xf>
    <xf numFmtId="0" fontId="1" fillId="0" borderId="0" xfId="3" applyFont="1"/>
    <xf numFmtId="0" fontId="17" fillId="2" borderId="0" xfId="3" applyFont="1" applyFill="1" applyAlignment="1" applyProtection="1">
      <alignment horizontal="center" vertical="center"/>
      <protection locked="0"/>
    </xf>
    <xf numFmtId="0" fontId="17" fillId="2" borderId="0" xfId="3" applyFont="1" applyFill="1" applyAlignment="1" applyProtection="1">
      <alignment horizontal="left" vertical="center"/>
      <protection locked="0"/>
    </xf>
    <xf numFmtId="0" fontId="17" fillId="0" borderId="0" xfId="3" applyFont="1" applyAlignment="1" applyProtection="1">
      <alignment horizontal="center" vertical="center"/>
      <protection locked="0"/>
    </xf>
    <xf numFmtId="0" fontId="12" fillId="0" borderId="0" xfId="3" applyFont="1" applyAlignment="1" applyProtection="1">
      <alignment horizontal="center" vertical="center"/>
      <protection locked="0"/>
    </xf>
    <xf numFmtId="0" fontId="18" fillId="2" borderId="0" xfId="3" applyFont="1" applyFill="1" applyAlignment="1" applyProtection="1">
      <alignment horizontal="center" vertical="center" wrapText="1"/>
      <protection locked="0"/>
    </xf>
    <xf numFmtId="0" fontId="17" fillId="0" borderId="0" xfId="3" applyFont="1"/>
    <xf numFmtId="0" fontId="12" fillId="0" borderId="0" xfId="3" applyFont="1"/>
    <xf numFmtId="0" fontId="1" fillId="2" borderId="0" xfId="3" applyFont="1" applyFill="1" applyAlignment="1" applyProtection="1">
      <alignment horizontal="left" vertical="center"/>
      <protection locked="0"/>
    </xf>
    <xf numFmtId="14" fontId="18" fillId="2" borderId="0" xfId="3" applyNumberFormat="1" applyFont="1" applyFill="1" applyAlignment="1" applyProtection="1">
      <alignment horizontal="center" vertical="center" wrapText="1"/>
      <protection locked="0"/>
    </xf>
    <xf numFmtId="0" fontId="11" fillId="2" borderId="0" xfId="3" applyFont="1" applyFill="1" applyAlignment="1" applyProtection="1">
      <alignment horizontal="center" vertical="center"/>
      <protection locked="0"/>
    </xf>
    <xf numFmtId="0" fontId="21" fillId="2" borderId="0" xfId="3" applyFont="1" applyFill="1" applyAlignment="1" applyProtection="1">
      <alignment horizontal="left" vertical="center"/>
      <protection locked="0"/>
    </xf>
    <xf numFmtId="0" fontId="1" fillId="0" borderId="1" xfId="0" applyFont="1" applyBorder="1"/>
    <xf numFmtId="0" fontId="1" fillId="4" borderId="52" xfId="3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4" borderId="52" xfId="3" applyFont="1" applyFill="1" applyBorder="1" applyAlignment="1">
      <alignment horizontal="center" vertical="center" wrapText="1"/>
    </xf>
    <xf numFmtId="0" fontId="1" fillId="4" borderId="28" xfId="3" applyFont="1" applyFill="1" applyBorder="1" applyAlignment="1">
      <alignment horizontal="center" vertical="center"/>
    </xf>
    <xf numFmtId="0" fontId="1" fillId="4" borderId="21" xfId="3" applyFont="1" applyFill="1" applyBorder="1" applyAlignment="1">
      <alignment horizontal="center" vertical="center" wrapText="1"/>
    </xf>
    <xf numFmtId="0" fontId="1" fillId="5" borderId="56" xfId="3" applyFont="1" applyFill="1" applyBorder="1" applyAlignment="1">
      <alignment horizontal="center" vertical="center"/>
    </xf>
    <xf numFmtId="0" fontId="1" fillId="4" borderId="1" xfId="3" applyFont="1" applyFill="1" applyBorder="1" applyAlignment="1">
      <alignment horizontal="center" vertical="center"/>
    </xf>
    <xf numFmtId="1" fontId="1" fillId="4" borderId="1" xfId="3" applyNumberFormat="1" applyFont="1" applyFill="1" applyBorder="1" applyAlignment="1">
      <alignment horizontal="center" vertical="center"/>
    </xf>
    <xf numFmtId="0" fontId="1" fillId="3" borderId="1" xfId="3" applyFont="1" applyFill="1" applyBorder="1"/>
    <xf numFmtId="0" fontId="1" fillId="5" borderId="1" xfId="3" applyFont="1" applyFill="1" applyBorder="1" applyAlignment="1">
      <alignment horizontal="center" vertical="center"/>
    </xf>
    <xf numFmtId="1" fontId="1" fillId="4" borderId="9" xfId="3" applyNumberFormat="1" applyFont="1" applyFill="1" applyBorder="1" applyAlignment="1">
      <alignment horizontal="center" vertical="center"/>
    </xf>
    <xf numFmtId="0" fontId="1" fillId="6" borderId="12" xfId="3" applyFont="1" applyFill="1" applyBorder="1" applyAlignment="1">
      <alignment horizontal="center" vertical="center"/>
    </xf>
    <xf numFmtId="0" fontId="1" fillId="2" borderId="1" xfId="3" applyFont="1" applyFill="1" applyBorder="1" applyAlignment="1">
      <alignment horizontal="center" vertical="center" wrapText="1"/>
    </xf>
    <xf numFmtId="1" fontId="22" fillId="4" borderId="9" xfId="3" applyNumberFormat="1" applyFont="1" applyFill="1" applyBorder="1" applyAlignment="1">
      <alignment horizontal="center" vertical="center"/>
    </xf>
    <xf numFmtId="1" fontId="22" fillId="4" borderId="16" xfId="3" applyNumberFormat="1" applyFont="1" applyFill="1" applyBorder="1" applyAlignment="1">
      <alignment horizontal="center" vertical="center"/>
    </xf>
    <xf numFmtId="1" fontId="22" fillId="4" borderId="1" xfId="3" applyNumberFormat="1" applyFont="1" applyFill="1" applyBorder="1" applyAlignment="1">
      <alignment horizontal="center" vertical="center"/>
    </xf>
    <xf numFmtId="1" fontId="22" fillId="4" borderId="15" xfId="3" applyNumberFormat="1" applyFont="1" applyFill="1" applyBorder="1" applyAlignment="1">
      <alignment horizontal="center" vertical="center"/>
    </xf>
    <xf numFmtId="1" fontId="22" fillId="4" borderId="11" xfId="3" applyNumberFormat="1" applyFont="1" applyFill="1" applyBorder="1" applyAlignment="1">
      <alignment horizontal="center" vertical="center"/>
    </xf>
    <xf numFmtId="1" fontId="22" fillId="4" borderId="7" xfId="3" applyNumberFormat="1" applyFont="1" applyFill="1" applyBorder="1" applyAlignment="1">
      <alignment horizontal="center" vertical="center"/>
    </xf>
    <xf numFmtId="1" fontId="22" fillId="4" borderId="17" xfId="3" applyNumberFormat="1" applyFont="1" applyFill="1" applyBorder="1" applyAlignment="1">
      <alignment horizontal="center" vertical="center"/>
    </xf>
    <xf numFmtId="1" fontId="22" fillId="4" borderId="18" xfId="3" applyNumberFormat="1" applyFont="1" applyFill="1" applyBorder="1" applyAlignment="1">
      <alignment horizontal="center" vertical="center"/>
    </xf>
    <xf numFmtId="1" fontId="22" fillId="6" borderId="9" xfId="3" applyNumberFormat="1" applyFont="1" applyFill="1" applyBorder="1" applyAlignment="1">
      <alignment horizontal="center" vertical="center"/>
    </xf>
    <xf numFmtId="0" fontId="22" fillId="6" borderId="2" xfId="3" applyFont="1" applyFill="1" applyBorder="1" applyAlignment="1">
      <alignment horizontal="center" vertical="center"/>
    </xf>
    <xf numFmtId="0" fontId="22" fillId="6" borderId="12" xfId="3" applyFont="1" applyFill="1" applyBorder="1" applyAlignment="1">
      <alignment horizontal="center" vertical="center"/>
    </xf>
    <xf numFmtId="0" fontId="22" fillId="6" borderId="9" xfId="3" applyFont="1" applyFill="1" applyBorder="1" applyAlignment="1">
      <alignment horizontal="center" vertical="center"/>
    </xf>
    <xf numFmtId="0" fontId="22" fillId="6" borderId="8" xfId="3" applyFont="1" applyFill="1" applyBorder="1" applyAlignment="1">
      <alignment horizontal="center" vertical="center"/>
    </xf>
    <xf numFmtId="0" fontId="22" fillId="6" borderId="64" xfId="3" applyFont="1" applyFill="1" applyBorder="1" applyAlignment="1">
      <alignment horizontal="center" vertical="center"/>
    </xf>
    <xf numFmtId="1" fontId="22" fillId="6" borderId="16" xfId="3" applyNumberFormat="1" applyFont="1" applyFill="1" applyBorder="1" applyAlignment="1">
      <alignment horizontal="center" vertical="center"/>
    </xf>
    <xf numFmtId="0" fontId="22" fillId="6" borderId="10" xfId="3" applyFont="1" applyFill="1" applyBorder="1" applyAlignment="1">
      <alignment horizontal="center" vertical="center"/>
    </xf>
    <xf numFmtId="0" fontId="22" fillId="6" borderId="65" xfId="3" applyFont="1" applyFill="1" applyBorder="1" applyAlignment="1">
      <alignment horizontal="center" vertical="center"/>
    </xf>
    <xf numFmtId="1" fontId="22" fillId="6" borderId="12" xfId="3" applyNumberFormat="1" applyFont="1" applyFill="1" applyBorder="1" applyAlignment="1">
      <alignment horizontal="center" vertical="center"/>
    </xf>
    <xf numFmtId="1" fontId="22" fillId="6" borderId="14" xfId="3" applyNumberFormat="1" applyFont="1" applyFill="1" applyBorder="1" applyAlignment="1">
      <alignment horizontal="center" vertical="center"/>
    </xf>
    <xf numFmtId="1" fontId="22" fillId="6" borderId="15" xfId="3" applyNumberFormat="1" applyFont="1" applyFill="1" applyBorder="1" applyAlignment="1">
      <alignment horizontal="center" vertical="center"/>
    </xf>
    <xf numFmtId="0" fontId="22" fillId="6" borderId="4" xfId="3" applyFont="1" applyFill="1" applyBorder="1" applyAlignment="1">
      <alignment horizontal="center" vertical="center"/>
    </xf>
    <xf numFmtId="0" fontId="22" fillId="6" borderId="13" xfId="3" applyFont="1" applyFill="1" applyBorder="1" applyAlignment="1">
      <alignment horizontal="center" vertical="center"/>
    </xf>
    <xf numFmtId="0" fontId="22" fillId="6" borderId="26" xfId="3" applyFont="1" applyFill="1" applyBorder="1" applyAlignment="1">
      <alignment horizontal="center" vertical="center"/>
    </xf>
    <xf numFmtId="0" fontId="22" fillId="6" borderId="1" xfId="3" applyFont="1" applyFill="1" applyBorder="1" applyAlignment="1">
      <alignment horizontal="center" vertical="center"/>
    </xf>
    <xf numFmtId="1" fontId="22" fillId="6" borderId="13" xfId="3" applyNumberFormat="1" applyFont="1" applyFill="1" applyBorder="1" applyAlignment="1">
      <alignment horizontal="center" vertical="center"/>
    </xf>
    <xf numFmtId="0" fontId="22" fillId="6" borderId="18" xfId="3" applyFont="1" applyFill="1" applyBorder="1" applyAlignment="1">
      <alignment horizontal="center" vertical="center"/>
    </xf>
    <xf numFmtId="1" fontId="22" fillId="6" borderId="19" xfId="3" applyNumberFormat="1" applyFont="1" applyFill="1" applyBorder="1" applyAlignment="1">
      <alignment horizontal="center" vertical="center"/>
    </xf>
    <xf numFmtId="1" fontId="22" fillId="4" borderId="6" xfId="3" applyNumberFormat="1" applyFont="1" applyFill="1" applyBorder="1" applyAlignment="1">
      <alignment horizontal="center" vertical="center"/>
    </xf>
    <xf numFmtId="1" fontId="22" fillId="4" borderId="2" xfId="3" applyNumberFormat="1" applyFont="1" applyFill="1" applyBorder="1" applyAlignment="1">
      <alignment horizontal="center" vertical="center"/>
    </xf>
    <xf numFmtId="1" fontId="22" fillId="4" borderId="4" xfId="3" applyNumberFormat="1" applyFont="1" applyFill="1" applyBorder="1" applyAlignment="1">
      <alignment horizontal="center" vertical="center"/>
    </xf>
    <xf numFmtId="0" fontId="22" fillId="4" borderId="4" xfId="3" applyFont="1" applyFill="1" applyBorder="1" applyAlignment="1">
      <alignment horizontal="center" vertical="center"/>
    </xf>
    <xf numFmtId="0" fontId="22" fillId="4" borderId="1" xfId="3" applyFont="1" applyFill="1" applyBorder="1" applyAlignment="1">
      <alignment horizontal="center" vertical="center"/>
    </xf>
    <xf numFmtId="0" fontId="22" fillId="4" borderId="9" xfId="3" applyFont="1" applyFill="1" applyBorder="1" applyAlignment="1">
      <alignment horizontal="center" vertical="center"/>
    </xf>
    <xf numFmtId="0" fontId="1" fillId="4" borderId="18" xfId="3" applyFont="1" applyFill="1" applyBorder="1" applyAlignment="1">
      <alignment horizontal="center" vertical="center"/>
    </xf>
    <xf numFmtId="0" fontId="22" fillId="4" borderId="18" xfId="3" applyFont="1" applyFill="1" applyBorder="1" applyAlignment="1">
      <alignment horizontal="center" vertical="center"/>
    </xf>
    <xf numFmtId="0" fontId="22" fillId="4" borderId="16" xfId="3" applyFont="1" applyFill="1" applyBorder="1" applyAlignment="1">
      <alignment horizontal="center" vertical="center"/>
    </xf>
    <xf numFmtId="0" fontId="22" fillId="4" borderId="64" xfId="3" applyFont="1" applyFill="1" applyBorder="1" applyAlignment="1" applyProtection="1">
      <alignment horizontal="left" vertical="center" wrapText="1"/>
      <protection locked="0"/>
    </xf>
    <xf numFmtId="0" fontId="22" fillId="4" borderId="64" xfId="3" applyFont="1" applyFill="1" applyBorder="1" applyAlignment="1">
      <alignment horizontal="left" vertical="center" wrapText="1"/>
    </xf>
    <xf numFmtId="0" fontId="23" fillId="10" borderId="49" xfId="3" applyFont="1" applyFill="1" applyBorder="1" applyAlignment="1">
      <alignment horizontal="center" vertical="center"/>
    </xf>
    <xf numFmtId="0" fontId="23" fillId="10" borderId="48" xfId="3" applyFont="1" applyFill="1" applyBorder="1" applyAlignment="1">
      <alignment horizontal="left" vertical="center" wrapText="1"/>
    </xf>
    <xf numFmtId="0" fontId="22" fillId="4" borderId="66" xfId="3" applyFont="1" applyFill="1" applyBorder="1" applyAlignment="1">
      <alignment horizontal="left" vertical="center" wrapText="1"/>
    </xf>
    <xf numFmtId="0" fontId="15" fillId="4" borderId="12" xfId="3" applyFont="1" applyFill="1" applyBorder="1" applyAlignment="1" applyProtection="1">
      <alignment horizontal="left" vertical="center" wrapText="1"/>
      <protection locked="0"/>
    </xf>
    <xf numFmtId="0" fontId="9" fillId="3" borderId="1" xfId="3" applyFont="1" applyFill="1" applyBorder="1"/>
    <xf numFmtId="0" fontId="7" fillId="4" borderId="1" xfId="2" applyFont="1" applyFill="1" applyBorder="1" applyAlignment="1" applyProtection="1">
      <alignment horizontal="center" vertical="center" wrapText="1"/>
      <protection locked="0"/>
    </xf>
    <xf numFmtId="0" fontId="7" fillId="3" borderId="0" xfId="2" applyFont="1" applyFill="1" applyAlignment="1">
      <alignment wrapText="1"/>
    </xf>
    <xf numFmtId="0" fontId="7" fillId="3" borderId="5" xfId="2" applyFont="1" applyFill="1" applyBorder="1" applyAlignment="1" applyProtection="1">
      <alignment horizontal="left" vertical="center" wrapText="1"/>
      <protection locked="0"/>
    </xf>
    <xf numFmtId="165" fontId="7" fillId="3" borderId="5" xfId="2" applyNumberFormat="1" applyFont="1" applyFill="1" applyBorder="1" applyAlignment="1" applyProtection="1">
      <alignment horizontal="left" vertical="center" wrapText="1"/>
      <protection locked="0"/>
    </xf>
    <xf numFmtId="0" fontId="7" fillId="4" borderId="5" xfId="2" applyFont="1" applyFill="1" applyBorder="1" applyAlignment="1" applyProtection="1">
      <alignment horizontal="left" vertical="center" wrapText="1"/>
      <protection locked="0"/>
    </xf>
    <xf numFmtId="0" fontId="7" fillId="3" borderId="1" xfId="2" applyFont="1" applyFill="1" applyBorder="1" applyAlignment="1" applyProtection="1">
      <alignment horizontal="left" vertical="center" wrapText="1"/>
      <protection locked="0"/>
    </xf>
    <xf numFmtId="165" fontId="7" fillId="3" borderId="1" xfId="2" applyNumberFormat="1" applyFont="1" applyFill="1" applyBorder="1" applyAlignment="1" applyProtection="1">
      <alignment horizontal="left" vertical="center" wrapText="1"/>
      <protection locked="0"/>
    </xf>
    <xf numFmtId="0" fontId="7" fillId="4" borderId="1" xfId="2" applyFont="1" applyFill="1" applyBorder="1" applyAlignment="1" applyProtection="1">
      <alignment horizontal="left" vertical="center" wrapText="1"/>
      <protection locked="0"/>
    </xf>
    <xf numFmtId="0" fontId="7" fillId="3" borderId="1" xfId="2" applyFont="1" applyFill="1" applyBorder="1" applyAlignment="1">
      <alignment wrapText="1"/>
    </xf>
    <xf numFmtId="0" fontId="7" fillId="4" borderId="1" xfId="2" applyFont="1" applyFill="1" applyBorder="1" applyAlignment="1" applyProtection="1">
      <alignment horizontal="left" vertical="top" wrapText="1"/>
      <protection locked="0"/>
    </xf>
    <xf numFmtId="0" fontId="7" fillId="2" borderId="0" xfId="2" applyFont="1" applyFill="1" applyAlignment="1" applyProtection="1">
      <alignment horizontal="left" vertical="center"/>
      <protection locked="0"/>
    </xf>
    <xf numFmtId="0" fontId="7" fillId="0" borderId="0" xfId="2" applyFont="1"/>
    <xf numFmtId="0" fontId="7" fillId="0" borderId="1" xfId="0" applyFont="1" applyBorder="1"/>
    <xf numFmtId="0" fontId="7" fillId="0" borderId="0" xfId="0" applyFont="1"/>
    <xf numFmtId="0" fontId="21" fillId="7" borderId="1" xfId="0" applyFont="1" applyFill="1" applyBorder="1" applyAlignment="1">
      <alignment vertical="top" wrapText="1"/>
    </xf>
    <xf numFmtId="0" fontId="21" fillId="0" borderId="1" xfId="0" applyFont="1" applyBorder="1"/>
    <xf numFmtId="0" fontId="24" fillId="0" borderId="1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24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left"/>
    </xf>
    <xf numFmtId="0" fontId="1" fillId="4" borderId="1" xfId="3" applyFont="1" applyFill="1" applyBorder="1" applyAlignment="1" applyProtection="1">
      <alignment vertical="center" textRotation="90" wrapText="1"/>
      <protection locked="0"/>
    </xf>
    <xf numFmtId="0" fontId="1" fillId="4" borderId="52" xfId="3" applyFont="1" applyFill="1" applyBorder="1" applyAlignment="1" applyProtection="1">
      <alignment horizontal="center" vertical="center"/>
      <protection locked="0"/>
    </xf>
    <xf numFmtId="0" fontId="1" fillId="4" borderId="12" xfId="3" applyFont="1" applyFill="1" applyBorder="1" applyAlignment="1">
      <alignment horizontal="center" vertical="center"/>
    </xf>
    <xf numFmtId="0" fontId="1" fillId="4" borderId="20" xfId="3" applyFont="1" applyFill="1" applyBorder="1" applyAlignment="1">
      <alignment horizontal="center" vertical="center"/>
    </xf>
    <xf numFmtId="1" fontId="2" fillId="5" borderId="1" xfId="3" applyNumberFormat="1" applyFont="1" applyFill="1" applyBorder="1" applyAlignment="1">
      <alignment horizontal="center" vertical="center"/>
    </xf>
    <xf numFmtId="1" fontId="1" fillId="3" borderId="0" xfId="3" applyNumberFormat="1" applyFont="1" applyFill="1"/>
    <xf numFmtId="1" fontId="1" fillId="4" borderId="1" xfId="3" applyNumberFormat="1" applyFont="1" applyFill="1" applyBorder="1" applyAlignment="1" applyProtection="1">
      <alignment horizontal="center" vertical="center"/>
      <protection locked="0"/>
    </xf>
    <xf numFmtId="1" fontId="1" fillId="6" borderId="1" xfId="3" applyNumberFormat="1" applyFont="1" applyFill="1" applyBorder="1" applyAlignment="1">
      <alignment horizontal="center" vertical="center"/>
    </xf>
    <xf numFmtId="1" fontId="1" fillId="6" borderId="9" xfId="3" applyNumberFormat="1" applyFont="1" applyFill="1" applyBorder="1" applyAlignment="1">
      <alignment horizontal="center" vertical="center"/>
    </xf>
    <xf numFmtId="1" fontId="1" fillId="6" borderId="12" xfId="3" applyNumberFormat="1" applyFont="1" applyFill="1" applyBorder="1" applyAlignment="1">
      <alignment horizontal="center" vertical="center"/>
    </xf>
    <xf numFmtId="0" fontId="1" fillId="6" borderId="20" xfId="3" applyFont="1" applyFill="1" applyBorder="1" applyAlignment="1">
      <alignment horizontal="center" vertical="center"/>
    </xf>
    <xf numFmtId="0" fontId="1" fillId="6" borderId="1" xfId="3" applyFont="1" applyFill="1" applyBorder="1" applyAlignment="1">
      <alignment horizontal="center" vertical="center"/>
    </xf>
    <xf numFmtId="0" fontId="1" fillId="4" borderId="9" xfId="3" applyFont="1" applyFill="1" applyBorder="1" applyAlignment="1">
      <alignment horizontal="center" vertical="center"/>
    </xf>
    <xf numFmtId="0" fontId="1" fillId="6" borderId="9" xfId="3" applyFont="1" applyFill="1" applyBorder="1" applyAlignment="1">
      <alignment horizontal="center" vertical="center"/>
    </xf>
    <xf numFmtId="0" fontId="1" fillId="4" borderId="1" xfId="3" applyFont="1" applyFill="1" applyBorder="1" applyAlignment="1">
      <alignment horizontal="center" vertical="center" wrapText="1"/>
    </xf>
    <xf numFmtId="0" fontId="1" fillId="6" borderId="1" xfId="3" applyFont="1" applyFill="1" applyBorder="1" applyAlignment="1">
      <alignment horizontal="center" vertical="center" wrapText="1"/>
    </xf>
    <xf numFmtId="0" fontId="1" fillId="4" borderId="9" xfId="3" applyFont="1" applyFill="1" applyBorder="1" applyAlignment="1">
      <alignment horizontal="center" vertical="center" wrapText="1"/>
    </xf>
    <xf numFmtId="0" fontId="1" fillId="6" borderId="9" xfId="3" applyFont="1" applyFill="1" applyBorder="1" applyAlignment="1">
      <alignment horizontal="center" vertical="center" wrapText="1"/>
    </xf>
    <xf numFmtId="0" fontId="1" fillId="4" borderId="63" xfId="3" applyFont="1" applyFill="1" applyBorder="1" applyAlignment="1">
      <alignment horizontal="center" vertical="center" wrapText="1"/>
    </xf>
    <xf numFmtId="0" fontId="1" fillId="6" borderId="20" xfId="3" applyFont="1" applyFill="1" applyBorder="1" applyAlignment="1">
      <alignment horizontal="center" vertical="center" wrapText="1"/>
    </xf>
    <xf numFmtId="0" fontId="1" fillId="6" borderId="12" xfId="3" applyFont="1" applyFill="1" applyBorder="1" applyAlignment="1" applyProtection="1">
      <alignment horizontal="center" vertical="center"/>
      <protection locked="0"/>
    </xf>
    <xf numFmtId="0" fontId="1" fillId="4" borderId="11" xfId="3" applyFont="1" applyFill="1" applyBorder="1" applyAlignment="1" applyProtection="1">
      <alignment horizontal="center" vertical="center"/>
      <protection locked="0"/>
    </xf>
    <xf numFmtId="0" fontId="1" fillId="4" borderId="7" xfId="3" applyFont="1" applyFill="1" applyBorder="1" applyAlignment="1">
      <alignment horizontal="center" vertical="center"/>
    </xf>
    <xf numFmtId="0" fontId="1" fillId="4" borderId="0" xfId="3" applyFont="1" applyFill="1" applyAlignment="1" applyProtection="1">
      <alignment horizontal="center" vertical="center"/>
      <protection locked="0"/>
    </xf>
    <xf numFmtId="0" fontId="1" fillId="4" borderId="7" xfId="3" applyFont="1" applyFill="1" applyBorder="1" applyAlignment="1">
      <alignment horizontal="center" vertical="center" wrapText="1"/>
    </xf>
    <xf numFmtId="0" fontId="1" fillId="4" borderId="0" xfId="3" applyFont="1" applyFill="1" applyAlignment="1">
      <alignment horizontal="center" vertical="center"/>
    </xf>
    <xf numFmtId="0" fontId="1" fillId="4" borderId="51" xfId="3" applyFont="1" applyFill="1" applyBorder="1" applyAlignment="1">
      <alignment horizontal="center" vertical="center" wrapText="1"/>
    </xf>
    <xf numFmtId="0" fontId="1" fillId="5" borderId="55" xfId="3" applyFont="1" applyFill="1" applyBorder="1" applyAlignment="1">
      <alignment horizontal="center" vertical="center"/>
    </xf>
    <xf numFmtId="0" fontId="1" fillId="5" borderId="32" xfId="3" applyFont="1" applyFill="1" applyBorder="1" applyAlignment="1">
      <alignment horizontal="center" vertical="center"/>
    </xf>
    <xf numFmtId="0" fontId="1" fillId="5" borderId="57" xfId="3" applyFont="1" applyFill="1" applyBorder="1" applyAlignment="1">
      <alignment horizontal="center" vertical="center"/>
    </xf>
    <xf numFmtId="0" fontId="1" fillId="5" borderId="61" xfId="3" applyFont="1" applyFill="1" applyBorder="1" applyAlignment="1">
      <alignment horizontal="center" vertical="center"/>
    </xf>
    <xf numFmtId="0" fontId="1" fillId="5" borderId="54" xfId="3" applyFont="1" applyFill="1" applyBorder="1" applyAlignment="1">
      <alignment horizontal="center" vertical="center"/>
    </xf>
    <xf numFmtId="0" fontId="1" fillId="4" borderId="62" xfId="3" applyFont="1" applyFill="1" applyBorder="1" applyAlignment="1">
      <alignment horizontal="center" vertical="center"/>
    </xf>
    <xf numFmtId="0" fontId="1" fillId="4" borderId="16" xfId="3" applyFont="1" applyFill="1" applyBorder="1" applyAlignment="1">
      <alignment horizontal="center" vertical="center"/>
    </xf>
    <xf numFmtId="0" fontId="1" fillId="4" borderId="5" xfId="3" applyFont="1" applyFill="1" applyBorder="1" applyAlignment="1">
      <alignment horizontal="center" vertical="center"/>
    </xf>
    <xf numFmtId="0" fontId="1" fillId="4" borderId="11" xfId="3" applyFont="1" applyFill="1" applyBorder="1" applyAlignment="1">
      <alignment horizontal="center" vertical="center"/>
    </xf>
    <xf numFmtId="0" fontId="1" fillId="4" borderId="29" xfId="3" applyFont="1" applyFill="1" applyBorder="1" applyAlignment="1">
      <alignment horizontal="center" vertical="center"/>
    </xf>
    <xf numFmtId="0" fontId="1" fillId="4" borderId="16" xfId="3" applyFont="1" applyFill="1" applyBorder="1" applyAlignment="1" applyProtection="1">
      <alignment horizontal="center" vertical="center"/>
      <protection locked="0"/>
    </xf>
    <xf numFmtId="0" fontId="1" fillId="4" borderId="5" xfId="3" applyFont="1" applyFill="1" applyBorder="1" applyAlignment="1" applyProtection="1">
      <alignment horizontal="center" vertical="center"/>
      <protection locked="0"/>
    </xf>
    <xf numFmtId="0" fontId="1" fillId="4" borderId="10" xfId="3" applyFont="1" applyFill="1" applyBorder="1" applyAlignment="1" applyProtection="1">
      <alignment horizontal="center" vertical="center"/>
      <protection locked="0"/>
    </xf>
    <xf numFmtId="0" fontId="1" fillId="2" borderId="1" xfId="3" applyFont="1" applyFill="1" applyBorder="1" applyAlignment="1">
      <alignment horizontal="center" vertical="center"/>
    </xf>
    <xf numFmtId="0" fontId="1" fillId="4" borderId="8" xfId="3" applyFont="1" applyFill="1" applyBorder="1" applyAlignment="1" applyProtection="1">
      <alignment horizontal="center" vertical="center"/>
      <protection locked="0"/>
    </xf>
    <xf numFmtId="0" fontId="2" fillId="4" borderId="6" xfId="3" applyFont="1" applyFill="1" applyBorder="1" applyAlignment="1">
      <alignment horizontal="center" vertical="center" textRotation="255" wrapText="1"/>
    </xf>
    <xf numFmtId="0" fontId="1" fillId="2" borderId="16" xfId="3" applyFont="1" applyFill="1" applyBorder="1" applyAlignment="1">
      <alignment horizontal="center" vertical="center"/>
    </xf>
    <xf numFmtId="0" fontId="1" fillId="2" borderId="6" xfId="3" applyFont="1" applyFill="1" applyBorder="1" applyAlignment="1">
      <alignment horizontal="center" vertical="center" wrapText="1"/>
    </xf>
    <xf numFmtId="0" fontId="1" fillId="4" borderId="1" xfId="3" applyFont="1" applyFill="1" applyBorder="1" applyAlignment="1" applyProtection="1">
      <alignment horizontal="left" vertical="center" wrapText="1"/>
      <protection locked="0"/>
    </xf>
    <xf numFmtId="0" fontId="15" fillId="4" borderId="1" xfId="3" applyFont="1" applyFill="1" applyBorder="1" applyAlignment="1">
      <alignment horizontal="center" vertical="center"/>
    </xf>
    <xf numFmtId="0" fontId="27" fillId="4" borderId="1" xfId="3" applyFont="1" applyFill="1" applyBorder="1" applyAlignment="1">
      <alignment horizontal="center" vertical="center"/>
    </xf>
    <xf numFmtId="0" fontId="1" fillId="5" borderId="7" xfId="3" applyFont="1" applyFill="1" applyBorder="1" applyAlignment="1">
      <alignment horizontal="center" vertical="center"/>
    </xf>
    <xf numFmtId="0" fontId="1" fillId="4" borderId="1" xfId="3" applyFont="1" applyFill="1" applyBorder="1" applyAlignment="1">
      <alignment horizontal="left" vertical="center" wrapText="1"/>
    </xf>
    <xf numFmtId="0" fontId="1" fillId="3" borderId="1" xfId="3" applyFont="1" applyFill="1" applyBorder="1" applyAlignment="1">
      <alignment horizontal="left" vertical="center" wrapText="1"/>
    </xf>
    <xf numFmtId="0" fontId="29" fillId="4" borderId="47" xfId="3" applyFont="1" applyFill="1" applyBorder="1" applyAlignment="1">
      <alignment horizontal="center" vertical="center"/>
    </xf>
    <xf numFmtId="0" fontId="22" fillId="4" borderId="29" xfId="3" applyFont="1" applyFill="1" applyBorder="1" applyAlignment="1">
      <alignment horizontal="left" vertical="center"/>
    </xf>
    <xf numFmtId="0" fontId="28" fillId="4" borderId="1" xfId="3" applyFont="1" applyFill="1" applyBorder="1" applyAlignment="1">
      <alignment horizontal="left" vertical="center" wrapText="1"/>
    </xf>
    <xf numFmtId="0" fontId="1" fillId="5" borderId="5" xfId="3" applyFont="1" applyFill="1" applyBorder="1" applyAlignment="1">
      <alignment horizontal="center" vertical="center"/>
    </xf>
    <xf numFmtId="1" fontId="1" fillId="5" borderId="5" xfId="3" applyNumberFormat="1" applyFont="1" applyFill="1" applyBorder="1" applyAlignment="1">
      <alignment horizontal="center" vertical="center"/>
    </xf>
    <xf numFmtId="1" fontId="1" fillId="4" borderId="5" xfId="3" applyNumberFormat="1" applyFont="1" applyFill="1" applyBorder="1" applyAlignment="1">
      <alignment horizontal="center" vertical="center"/>
    </xf>
    <xf numFmtId="1" fontId="1" fillId="4" borderId="5" xfId="3" applyNumberFormat="1" applyFont="1" applyFill="1" applyBorder="1" applyAlignment="1" applyProtection="1">
      <alignment horizontal="center" vertical="center"/>
      <protection locked="0"/>
    </xf>
    <xf numFmtId="0" fontId="1" fillId="4" borderId="5" xfId="4" applyFill="1" applyBorder="1" applyAlignment="1">
      <alignment horizontal="center" vertical="center"/>
    </xf>
    <xf numFmtId="1" fontId="1" fillId="4" borderId="5" xfId="4" applyNumberFormat="1" applyFill="1" applyBorder="1" applyAlignment="1">
      <alignment horizontal="center" vertical="center"/>
    </xf>
    <xf numFmtId="1" fontId="1" fillId="4" borderId="14" xfId="3" applyNumberFormat="1" applyFont="1" applyFill="1" applyBorder="1" applyAlignment="1">
      <alignment horizontal="center" vertical="center"/>
    </xf>
    <xf numFmtId="1" fontId="1" fillId="6" borderId="5" xfId="3" applyNumberFormat="1" applyFont="1" applyFill="1" applyBorder="1" applyAlignment="1">
      <alignment horizontal="center" vertical="center"/>
    </xf>
    <xf numFmtId="0" fontId="1" fillId="6" borderId="5" xfId="4" applyFill="1" applyBorder="1" applyAlignment="1">
      <alignment horizontal="center" vertical="center"/>
    </xf>
    <xf numFmtId="0" fontId="1" fillId="6" borderId="14" xfId="4" applyFill="1" applyBorder="1" applyAlignment="1">
      <alignment horizontal="center" vertical="center"/>
    </xf>
    <xf numFmtId="1" fontId="1" fillId="4" borderId="16" xfId="3" applyNumberFormat="1" applyFont="1" applyFill="1" applyBorder="1" applyAlignment="1">
      <alignment horizontal="center" vertical="center"/>
    </xf>
    <xf numFmtId="1" fontId="1" fillId="6" borderId="16" xfId="3" applyNumberFormat="1" applyFont="1" applyFill="1" applyBorder="1" applyAlignment="1">
      <alignment horizontal="center" vertical="center"/>
    </xf>
    <xf numFmtId="1" fontId="1" fillId="6" borderId="14" xfId="3" applyNumberFormat="1" applyFont="1" applyFill="1" applyBorder="1" applyAlignment="1">
      <alignment horizontal="center" vertical="center"/>
    </xf>
    <xf numFmtId="0" fontId="1" fillId="3" borderId="5" xfId="3" applyFont="1" applyFill="1" applyBorder="1"/>
    <xf numFmtId="0" fontId="1" fillId="4" borderId="53" xfId="3" applyFont="1" applyFill="1" applyBorder="1" applyAlignment="1">
      <alignment horizontal="center" vertical="center"/>
    </xf>
    <xf numFmtId="0" fontId="1" fillId="4" borderId="14" xfId="3" applyFont="1" applyFill="1" applyBorder="1" applyAlignment="1">
      <alignment horizontal="center" vertical="center"/>
    </xf>
    <xf numFmtId="0" fontId="1" fillId="4" borderId="67" xfId="3" applyFont="1" applyFill="1" applyBorder="1" applyAlignment="1">
      <alignment horizontal="center" vertical="center"/>
    </xf>
    <xf numFmtId="0" fontId="1" fillId="6" borderId="5" xfId="3" applyFont="1" applyFill="1" applyBorder="1" applyAlignment="1">
      <alignment horizontal="center" vertical="center"/>
    </xf>
    <xf numFmtId="0" fontId="1" fillId="6" borderId="14" xfId="3" applyFont="1" applyFill="1" applyBorder="1" applyAlignment="1">
      <alignment horizontal="center" vertical="center"/>
    </xf>
    <xf numFmtId="0" fontId="1" fillId="6" borderId="16" xfId="3" applyFont="1" applyFill="1" applyBorder="1" applyAlignment="1">
      <alignment horizontal="center" vertical="center"/>
    </xf>
    <xf numFmtId="0" fontId="1" fillId="3" borderId="18" xfId="3" applyFont="1" applyFill="1" applyBorder="1"/>
    <xf numFmtId="1" fontId="2" fillId="4" borderId="18" xfId="3" applyNumberFormat="1" applyFont="1" applyFill="1" applyBorder="1" applyAlignment="1">
      <alignment horizontal="center" vertical="center"/>
    </xf>
    <xf numFmtId="1" fontId="2" fillId="4" borderId="19" xfId="3" applyNumberFormat="1" applyFont="1" applyFill="1" applyBorder="1" applyAlignment="1">
      <alignment horizontal="center" vertical="center"/>
    </xf>
    <xf numFmtId="1" fontId="1" fillId="4" borderId="18" xfId="3" applyNumberFormat="1" applyFont="1" applyFill="1" applyBorder="1" applyAlignment="1">
      <alignment horizontal="center" vertical="center"/>
    </xf>
    <xf numFmtId="1" fontId="1" fillId="4" borderId="19" xfId="3" applyNumberFormat="1" applyFont="1" applyFill="1" applyBorder="1" applyAlignment="1">
      <alignment horizontal="center" vertical="center"/>
    </xf>
    <xf numFmtId="1" fontId="1" fillId="4" borderId="17" xfId="3" applyNumberFormat="1" applyFont="1" applyFill="1" applyBorder="1" applyAlignment="1">
      <alignment horizontal="center" vertical="center"/>
    </xf>
    <xf numFmtId="0" fontId="1" fillId="8" borderId="42" xfId="3" applyFont="1" applyFill="1" applyBorder="1"/>
    <xf numFmtId="0" fontId="1" fillId="5" borderId="42" xfId="3" applyFont="1" applyFill="1" applyBorder="1" applyAlignment="1">
      <alignment horizontal="center" vertical="center"/>
    </xf>
    <xf numFmtId="1" fontId="1" fillId="5" borderId="42" xfId="3" applyNumberFormat="1" applyFont="1" applyFill="1" applyBorder="1" applyAlignment="1">
      <alignment horizontal="center" vertical="center"/>
    </xf>
    <xf numFmtId="0" fontId="1" fillId="0" borderId="18" xfId="0" applyFont="1" applyBorder="1"/>
    <xf numFmtId="0" fontId="1" fillId="4" borderId="18" xfId="3" applyFont="1" applyFill="1" applyBorder="1" applyAlignment="1" applyProtection="1">
      <alignment horizontal="center" vertical="center"/>
      <protection locked="0"/>
    </xf>
    <xf numFmtId="1" fontId="1" fillId="4" borderId="18" xfId="3" applyNumberFormat="1" applyFont="1" applyFill="1" applyBorder="1" applyAlignment="1" applyProtection="1">
      <alignment horizontal="center" vertical="center"/>
      <protection locked="0"/>
    </xf>
    <xf numFmtId="1" fontId="1" fillId="5" borderId="18" xfId="3" applyNumberFormat="1" applyFont="1" applyFill="1" applyBorder="1" applyAlignment="1">
      <alignment horizontal="center" vertical="center"/>
    </xf>
    <xf numFmtId="1" fontId="1" fillId="4" borderId="18" xfId="4" applyNumberFormat="1" applyFill="1" applyBorder="1" applyAlignment="1">
      <alignment horizontal="center" vertical="center"/>
    </xf>
    <xf numFmtId="0" fontId="1" fillId="4" borderId="69" xfId="3" applyFont="1" applyFill="1" applyBorder="1" applyAlignment="1">
      <alignment horizontal="center" vertical="center"/>
    </xf>
    <xf numFmtId="0" fontId="1" fillId="6" borderId="68" xfId="3" applyFont="1" applyFill="1" applyBorder="1" applyAlignment="1">
      <alignment horizontal="center" vertical="center"/>
    </xf>
    <xf numFmtId="0" fontId="1" fillId="6" borderId="18" xfId="3" applyFont="1" applyFill="1" applyBorder="1" applyAlignment="1">
      <alignment horizontal="center" vertical="center"/>
    </xf>
    <xf numFmtId="0" fontId="22" fillId="6" borderId="69" xfId="3" applyFont="1" applyFill="1" applyBorder="1" applyAlignment="1">
      <alignment horizontal="center" vertical="center"/>
    </xf>
    <xf numFmtId="1" fontId="1" fillId="6" borderId="17" xfId="3" applyNumberFormat="1" applyFont="1" applyFill="1" applyBorder="1" applyAlignment="1">
      <alignment horizontal="center" vertical="center"/>
    </xf>
    <xf numFmtId="1" fontId="1" fillId="6" borderId="18" xfId="3" applyNumberFormat="1" applyFont="1" applyFill="1" applyBorder="1" applyAlignment="1">
      <alignment horizontal="center" vertical="center"/>
    </xf>
    <xf numFmtId="1" fontId="1" fillId="6" borderId="19" xfId="3" applyNumberFormat="1" applyFont="1" applyFill="1" applyBorder="1" applyAlignment="1">
      <alignment horizontal="center" vertical="center"/>
    </xf>
    <xf numFmtId="0" fontId="1" fillId="8" borderId="41" xfId="3" applyFont="1" applyFill="1" applyBorder="1"/>
    <xf numFmtId="0" fontId="1" fillId="5" borderId="18" xfId="3" applyFont="1" applyFill="1" applyBorder="1" applyAlignment="1">
      <alignment horizontal="center" vertical="center"/>
    </xf>
    <xf numFmtId="0" fontId="1" fillId="6" borderId="17" xfId="3" applyFont="1" applyFill="1" applyBorder="1" applyAlignment="1">
      <alignment horizontal="center" vertical="center"/>
    </xf>
    <xf numFmtId="0" fontId="1" fillId="4" borderId="17" xfId="3" applyFont="1" applyFill="1" applyBorder="1" applyAlignment="1">
      <alignment horizontal="center" vertical="center"/>
    </xf>
    <xf numFmtId="0" fontId="1" fillId="4" borderId="19" xfId="3" applyFont="1" applyFill="1" applyBorder="1" applyAlignment="1">
      <alignment horizontal="center" vertical="center"/>
    </xf>
    <xf numFmtId="0" fontId="1" fillId="4" borderId="5" xfId="3" applyFont="1" applyFill="1" applyBorder="1" applyAlignment="1" applyProtection="1">
      <alignment horizontal="left" vertical="center" wrapText="1"/>
      <protection locked="0"/>
    </xf>
    <xf numFmtId="0" fontId="1" fillId="4" borderId="18" xfId="3" applyFont="1" applyFill="1" applyBorder="1" applyAlignment="1">
      <alignment horizontal="center" vertical="center" wrapText="1"/>
    </xf>
    <xf numFmtId="0" fontId="1" fillId="6" borderId="17" xfId="3" applyFont="1" applyFill="1" applyBorder="1" applyAlignment="1">
      <alignment horizontal="center" vertical="center" wrapText="1"/>
    </xf>
    <xf numFmtId="0" fontId="1" fillId="6" borderId="18" xfId="3" applyFont="1" applyFill="1" applyBorder="1" applyAlignment="1">
      <alignment horizontal="center" vertical="center" wrapText="1"/>
    </xf>
    <xf numFmtId="0" fontId="1" fillId="6" borderId="19" xfId="3" applyFont="1" applyFill="1" applyBorder="1" applyAlignment="1">
      <alignment horizontal="center" vertical="center"/>
    </xf>
    <xf numFmtId="0" fontId="1" fillId="4" borderId="17" xfId="3" applyFont="1" applyFill="1" applyBorder="1" applyAlignment="1">
      <alignment horizontal="center" vertical="center" wrapText="1"/>
    </xf>
    <xf numFmtId="0" fontId="1" fillId="6" borderId="67" xfId="3" applyFont="1" applyFill="1" applyBorder="1" applyAlignment="1">
      <alignment horizontal="center" vertical="center"/>
    </xf>
    <xf numFmtId="0" fontId="1" fillId="6" borderId="68" xfId="3" applyFont="1" applyFill="1" applyBorder="1" applyAlignment="1">
      <alignment horizontal="center" vertical="center" wrapText="1"/>
    </xf>
    <xf numFmtId="0" fontId="2" fillId="4" borderId="5" xfId="3" applyFont="1" applyFill="1" applyBorder="1" applyAlignment="1">
      <alignment horizontal="center" vertical="center"/>
    </xf>
    <xf numFmtId="1" fontId="1" fillId="5" borderId="49" xfId="3" applyNumberFormat="1" applyFont="1" applyFill="1" applyBorder="1" applyAlignment="1">
      <alignment horizontal="center" vertical="center"/>
    </xf>
    <xf numFmtId="0" fontId="1" fillId="5" borderId="49" xfId="3" applyFont="1" applyFill="1" applyBorder="1" applyAlignment="1">
      <alignment horizontal="center" vertical="center"/>
    </xf>
    <xf numFmtId="0" fontId="1" fillId="4" borderId="69" xfId="3" applyFont="1" applyFill="1" applyBorder="1" applyAlignment="1">
      <alignment horizontal="center" vertical="center" wrapText="1"/>
    </xf>
    <xf numFmtId="0" fontId="1" fillId="4" borderId="8" xfId="3" applyFont="1" applyFill="1" applyBorder="1" applyAlignment="1">
      <alignment horizontal="center" vertical="center"/>
    </xf>
    <xf numFmtId="0" fontId="1" fillId="4" borderId="8" xfId="3" applyFont="1" applyFill="1" applyBorder="1" applyAlignment="1">
      <alignment horizontal="center" vertical="center" wrapText="1"/>
    </xf>
    <xf numFmtId="1" fontId="1" fillId="5" borderId="48" xfId="3" applyNumberFormat="1" applyFont="1" applyFill="1" applyBorder="1" applyAlignment="1">
      <alignment horizontal="center" vertical="center"/>
    </xf>
    <xf numFmtId="0" fontId="1" fillId="5" borderId="48" xfId="3" applyFont="1" applyFill="1" applyBorder="1" applyAlignment="1">
      <alignment horizontal="center" vertical="center"/>
    </xf>
    <xf numFmtId="0" fontId="1" fillId="5" borderId="44" xfId="3" applyFont="1" applyFill="1" applyBorder="1" applyAlignment="1">
      <alignment horizontal="center" vertical="center"/>
    </xf>
    <xf numFmtId="0" fontId="1" fillId="5" borderId="71" xfId="3" applyFont="1" applyFill="1" applyBorder="1" applyAlignment="1">
      <alignment horizontal="center" vertical="center"/>
    </xf>
    <xf numFmtId="1" fontId="1" fillId="5" borderId="44" xfId="3" applyNumberFormat="1" applyFont="1" applyFill="1" applyBorder="1" applyAlignment="1">
      <alignment horizontal="center" vertical="center"/>
    </xf>
    <xf numFmtId="1" fontId="1" fillId="5" borderId="71" xfId="3" applyNumberFormat="1" applyFont="1" applyFill="1" applyBorder="1" applyAlignment="1">
      <alignment horizontal="center" vertical="center"/>
    </xf>
    <xf numFmtId="1" fontId="1" fillId="3" borderId="30" xfId="3" applyNumberFormat="1" applyFont="1" applyFill="1" applyBorder="1"/>
    <xf numFmtId="0" fontId="27" fillId="4" borderId="12" xfId="3" applyFont="1" applyFill="1" applyBorder="1" applyAlignment="1">
      <alignment horizontal="left" vertical="center" wrapText="1"/>
    </xf>
    <xf numFmtId="0" fontId="1" fillId="5" borderId="48" xfId="3" applyFont="1" applyFill="1" applyBorder="1" applyAlignment="1" applyProtection="1">
      <alignment horizontal="left" vertical="center" wrapText="1"/>
      <protection locked="0"/>
    </xf>
    <xf numFmtId="0" fontId="1" fillId="5" borderId="48" xfId="3" applyFont="1" applyFill="1" applyBorder="1" applyAlignment="1">
      <alignment horizontal="center" vertical="center" wrapText="1"/>
    </xf>
    <xf numFmtId="0" fontId="1" fillId="4" borderId="14" xfId="3" applyFont="1" applyFill="1" applyBorder="1" applyAlignment="1" applyProtection="1">
      <alignment horizontal="center" vertical="center"/>
      <protection locked="0"/>
    </xf>
    <xf numFmtId="0" fontId="1" fillId="4" borderId="9" xfId="3" applyFont="1" applyFill="1" applyBorder="1" applyAlignment="1" applyProtection="1">
      <alignment vertical="center" textRotation="90" wrapText="1"/>
      <protection locked="0"/>
    </xf>
    <xf numFmtId="0" fontId="1" fillId="0" borderId="12" xfId="0" applyFont="1" applyBorder="1"/>
    <xf numFmtId="0" fontId="1" fillId="0" borderId="12" xfId="0" applyFont="1" applyBorder="1" applyAlignment="1">
      <alignment wrapText="1"/>
    </xf>
    <xf numFmtId="0" fontId="1" fillId="4" borderId="12" xfId="3" applyFont="1" applyFill="1" applyBorder="1" applyAlignment="1">
      <alignment horizontal="left" vertical="center"/>
    </xf>
    <xf numFmtId="0" fontId="1" fillId="4" borderId="19" xfId="3" applyFont="1" applyFill="1" applyBorder="1" applyAlignment="1">
      <alignment horizontal="left" vertical="center"/>
    </xf>
    <xf numFmtId="0" fontId="1" fillId="5" borderId="48" xfId="3" applyFont="1" applyFill="1" applyBorder="1" applyAlignment="1">
      <alignment horizontal="left" vertical="center" wrapText="1"/>
    </xf>
    <xf numFmtId="0" fontId="1" fillId="4" borderId="14" xfId="4" applyFill="1" applyBorder="1" applyAlignment="1" applyProtection="1">
      <alignment horizontal="center" vertical="center"/>
      <protection locked="0"/>
    </xf>
    <xf numFmtId="0" fontId="1" fillId="0" borderId="19" xfId="0" applyFont="1" applyBorder="1"/>
    <xf numFmtId="0" fontId="22" fillId="4" borderId="14" xfId="3" applyFont="1" applyFill="1" applyBorder="1" applyAlignment="1" applyProtection="1">
      <alignment horizontal="left" vertical="center" wrapText="1"/>
      <protection locked="0"/>
    </xf>
    <xf numFmtId="0" fontId="1" fillId="4" borderId="6" xfId="3" applyFont="1" applyFill="1" applyBorder="1" applyAlignment="1" applyProtection="1">
      <alignment horizontal="center" vertical="center"/>
      <protection locked="0"/>
    </xf>
    <xf numFmtId="0" fontId="1" fillId="4" borderId="2" xfId="3" applyFont="1" applyFill="1" applyBorder="1" applyAlignment="1" applyProtection="1">
      <alignment horizontal="center" vertical="center"/>
      <protection locked="0"/>
    </xf>
    <xf numFmtId="0" fontId="1" fillId="4" borderId="17" xfId="3" applyFont="1" applyFill="1" applyBorder="1" applyAlignment="1" applyProtection="1">
      <alignment horizontal="center" vertical="center"/>
      <protection locked="0"/>
    </xf>
    <xf numFmtId="0" fontId="1" fillId="4" borderId="14" xfId="3" applyFont="1" applyFill="1" applyBorder="1" applyAlignment="1" applyProtection="1">
      <alignment horizontal="left" vertical="center" wrapText="1"/>
      <protection locked="0"/>
    </xf>
    <xf numFmtId="0" fontId="1" fillId="4" borderId="12" xfId="3" applyFont="1" applyFill="1" applyBorder="1" applyAlignment="1" applyProtection="1">
      <alignment horizontal="left" vertical="center" wrapText="1"/>
      <protection locked="0"/>
    </xf>
    <xf numFmtId="0" fontId="22" fillId="4" borderId="19" xfId="3" applyFont="1" applyFill="1" applyBorder="1" applyAlignment="1">
      <alignment horizontal="left" vertical="center"/>
    </xf>
    <xf numFmtId="0" fontId="1" fillId="4" borderId="19" xfId="3" applyFont="1" applyFill="1" applyBorder="1" applyAlignment="1" applyProtection="1">
      <alignment horizontal="center" vertical="center"/>
      <protection locked="0"/>
    </xf>
    <xf numFmtId="0" fontId="1" fillId="4" borderId="72" xfId="3" applyFont="1" applyFill="1" applyBorder="1" applyAlignment="1" applyProtection="1">
      <alignment horizontal="center" vertical="center"/>
      <protection locked="0"/>
    </xf>
    <xf numFmtId="0" fontId="1" fillId="5" borderId="73" xfId="3" applyFont="1" applyFill="1" applyBorder="1" applyAlignment="1">
      <alignment horizontal="center" vertical="center" wrapText="1"/>
    </xf>
    <xf numFmtId="0" fontId="1" fillId="4" borderId="67" xfId="3" applyFont="1" applyFill="1" applyBorder="1" applyAlignment="1" applyProtection="1">
      <alignment horizontal="center" vertical="center"/>
      <protection locked="0"/>
    </xf>
    <xf numFmtId="0" fontId="1" fillId="4" borderId="30" xfId="3" applyFont="1" applyFill="1" applyBorder="1" applyAlignment="1" applyProtection="1">
      <alignment horizontal="center" vertical="center"/>
      <protection locked="0"/>
    </xf>
    <xf numFmtId="0" fontId="1" fillId="5" borderId="74" xfId="3" applyFont="1" applyFill="1" applyBorder="1" applyAlignment="1">
      <alignment horizontal="center" vertical="center"/>
    </xf>
    <xf numFmtId="0" fontId="1" fillId="5" borderId="75" xfId="3" applyFont="1" applyFill="1" applyBorder="1" applyAlignment="1">
      <alignment horizontal="center" vertical="center"/>
    </xf>
    <xf numFmtId="0" fontId="1" fillId="8" borderId="55" xfId="3" applyFont="1" applyFill="1" applyBorder="1"/>
    <xf numFmtId="0" fontId="1" fillId="4" borderId="59" xfId="3" applyFont="1" applyFill="1" applyBorder="1" applyAlignment="1">
      <alignment horizontal="center" vertical="center"/>
    </xf>
    <xf numFmtId="0" fontId="1" fillId="4" borderId="59" xfId="3" applyFont="1" applyFill="1" applyBorder="1" applyAlignment="1" applyProtection="1">
      <alignment horizontal="left" vertical="center" wrapText="1"/>
      <protection locked="0"/>
    </xf>
    <xf numFmtId="0" fontId="1" fillId="3" borderId="55" xfId="3" applyFont="1" applyFill="1" applyBorder="1"/>
    <xf numFmtId="0" fontId="1" fillId="4" borderId="32" xfId="3" applyFont="1" applyFill="1" applyBorder="1" applyAlignment="1">
      <alignment horizontal="center" vertical="center"/>
    </xf>
    <xf numFmtId="0" fontId="1" fillId="5" borderId="76" xfId="3" applyFont="1" applyFill="1" applyBorder="1" applyAlignment="1" applyProtection="1">
      <alignment horizontal="left" vertical="center" wrapText="1"/>
      <protection locked="0"/>
    </xf>
    <xf numFmtId="0" fontId="1" fillId="5" borderId="77" xfId="3" applyFont="1" applyFill="1" applyBorder="1" applyAlignment="1">
      <alignment horizontal="center" vertical="center"/>
    </xf>
    <xf numFmtId="0" fontId="1" fillId="5" borderId="78" xfId="3" applyFont="1" applyFill="1" applyBorder="1" applyAlignment="1">
      <alignment horizontal="center" vertical="center"/>
    </xf>
    <xf numFmtId="0" fontId="1" fillId="5" borderId="76" xfId="3" applyFont="1" applyFill="1" applyBorder="1" applyAlignment="1">
      <alignment horizontal="center" vertical="center"/>
    </xf>
    <xf numFmtId="0" fontId="1" fillId="4" borderId="57" xfId="3" applyFont="1" applyFill="1" applyBorder="1" applyAlignment="1">
      <alignment horizontal="center" vertical="center"/>
    </xf>
    <xf numFmtId="0" fontId="1" fillId="4" borderId="61" xfId="3" applyFont="1" applyFill="1" applyBorder="1" applyAlignment="1">
      <alignment horizontal="center" vertical="center" wrapText="1"/>
    </xf>
    <xf numFmtId="0" fontId="1" fillId="6" borderId="55" xfId="3" applyFont="1" applyFill="1" applyBorder="1" applyAlignment="1" applyProtection="1">
      <alignment horizontal="center" vertical="center"/>
      <protection locked="0"/>
    </xf>
    <xf numFmtId="0" fontId="1" fillId="6" borderId="54" xfId="3" applyFont="1" applyFill="1" applyBorder="1" applyAlignment="1">
      <alignment horizontal="center" vertical="center" wrapText="1"/>
    </xf>
    <xf numFmtId="0" fontId="1" fillId="6" borderId="56" xfId="3" applyFont="1" applyFill="1" applyBorder="1" applyAlignment="1" applyProtection="1">
      <alignment horizontal="center" vertical="center"/>
      <protection locked="0"/>
    </xf>
    <xf numFmtId="0" fontId="1" fillId="4" borderId="54" xfId="3" applyFont="1" applyFill="1" applyBorder="1" applyAlignment="1">
      <alignment horizontal="center" vertical="center" wrapText="1"/>
    </xf>
    <xf numFmtId="0" fontId="1" fillId="4" borderId="56" xfId="3" applyFont="1" applyFill="1" applyBorder="1" applyAlignment="1" applyProtection="1">
      <alignment horizontal="center" vertical="center"/>
      <protection locked="0"/>
    </xf>
    <xf numFmtId="0" fontId="1" fillId="5" borderId="79" xfId="3" applyFont="1" applyFill="1" applyBorder="1" applyAlignment="1">
      <alignment horizontal="center" vertical="center"/>
    </xf>
    <xf numFmtId="0" fontId="1" fillId="3" borderId="30" xfId="3" applyFont="1" applyFill="1" applyBorder="1"/>
    <xf numFmtId="0" fontId="22" fillId="4" borderId="15" xfId="3" applyFont="1" applyFill="1" applyBorder="1" applyAlignment="1">
      <alignment horizontal="center" vertical="center"/>
    </xf>
    <xf numFmtId="0" fontId="29" fillId="4" borderId="70" xfId="3" applyFont="1" applyFill="1" applyBorder="1" applyAlignment="1">
      <alignment horizontal="left" vertical="center" wrapText="1"/>
    </xf>
    <xf numFmtId="0" fontId="1" fillId="4" borderId="80" xfId="3" applyFont="1" applyFill="1" applyBorder="1" applyAlignment="1">
      <alignment horizontal="center" vertical="center"/>
    </xf>
    <xf numFmtId="0" fontId="1" fillId="4" borderId="55" xfId="3" applyFont="1" applyFill="1" applyBorder="1" applyAlignment="1" applyProtection="1">
      <alignment horizontal="center" vertical="center"/>
      <protection locked="0"/>
    </xf>
    <xf numFmtId="0" fontId="1" fillId="3" borderId="8" xfId="3" applyFont="1" applyFill="1" applyBorder="1"/>
    <xf numFmtId="0" fontId="22" fillId="4" borderId="64" xfId="3" applyFont="1" applyFill="1" applyBorder="1" applyAlignment="1">
      <alignment horizontal="left" vertical="center"/>
    </xf>
    <xf numFmtId="0" fontId="1" fillId="4" borderId="63" xfId="3" applyFont="1" applyFill="1" applyBorder="1" applyAlignment="1" applyProtection="1">
      <alignment horizontal="center" vertical="center"/>
      <protection locked="0"/>
    </xf>
    <xf numFmtId="0" fontId="1" fillId="6" borderId="9" xfId="3" applyFont="1" applyFill="1" applyBorder="1" applyAlignment="1" applyProtection="1">
      <alignment horizontal="center" vertical="center"/>
      <protection locked="0"/>
    </xf>
    <xf numFmtId="0" fontId="1" fillId="6" borderId="2" xfId="3" applyFont="1" applyFill="1" applyBorder="1" applyAlignment="1">
      <alignment horizontal="center" vertical="center" wrapText="1"/>
    </xf>
    <xf numFmtId="0" fontId="1" fillId="4" borderId="2" xfId="3" applyFont="1" applyFill="1" applyBorder="1" applyAlignment="1">
      <alignment horizontal="center" vertical="center" wrapText="1"/>
    </xf>
    <xf numFmtId="0" fontId="1" fillId="2" borderId="9" xfId="3" applyFont="1" applyFill="1" applyBorder="1" applyAlignment="1">
      <alignment horizontal="center" vertical="center"/>
    </xf>
    <xf numFmtId="0" fontId="1" fillId="4" borderId="55" xfId="3" applyFont="1" applyFill="1" applyBorder="1" applyAlignment="1">
      <alignment horizontal="center" vertical="center" wrapText="1"/>
    </xf>
    <xf numFmtId="0" fontId="1" fillId="6" borderId="27" xfId="3" applyFont="1" applyFill="1" applyBorder="1" applyAlignment="1">
      <alignment horizontal="center" vertical="center"/>
    </xf>
    <xf numFmtId="0" fontId="1" fillId="6" borderId="55" xfId="3" applyFont="1" applyFill="1" applyBorder="1" applyAlignment="1">
      <alignment horizontal="center" vertical="center" wrapText="1"/>
    </xf>
    <xf numFmtId="0" fontId="1" fillId="6" borderId="75" xfId="3" applyFont="1" applyFill="1" applyBorder="1" applyAlignment="1">
      <alignment horizontal="center" vertical="center" wrapText="1"/>
    </xf>
    <xf numFmtId="0" fontId="1" fillId="4" borderId="55" xfId="3" applyFont="1" applyFill="1" applyBorder="1" applyAlignment="1">
      <alignment horizontal="center" vertical="center"/>
    </xf>
    <xf numFmtId="0" fontId="1" fillId="4" borderId="25" xfId="3" applyFont="1" applyFill="1" applyBorder="1" applyAlignment="1" applyProtection="1">
      <alignment horizontal="center" vertical="center"/>
      <protection locked="0"/>
    </xf>
    <xf numFmtId="0" fontId="9" fillId="4" borderId="25" xfId="3" applyFont="1" applyFill="1" applyBorder="1" applyAlignment="1" applyProtection="1">
      <alignment horizontal="center" vertical="center"/>
      <protection locked="0"/>
    </xf>
    <xf numFmtId="0" fontId="1" fillId="2" borderId="18" xfId="3" applyFont="1" applyFill="1" applyBorder="1" applyAlignment="1">
      <alignment horizontal="center" vertical="center"/>
    </xf>
    <xf numFmtId="0" fontId="1" fillId="2" borderId="18" xfId="3" applyFont="1" applyFill="1" applyBorder="1" applyAlignment="1">
      <alignment horizontal="center" vertical="center" wrapText="1"/>
    </xf>
    <xf numFmtId="0" fontId="1" fillId="2" borderId="17" xfId="3" applyFont="1" applyFill="1" applyBorder="1" applyAlignment="1">
      <alignment horizontal="center" vertical="center"/>
    </xf>
    <xf numFmtId="0" fontId="1" fillId="2" borderId="9" xfId="3" applyFont="1" applyFill="1" applyBorder="1" applyAlignment="1">
      <alignment horizontal="center" vertical="center" wrapText="1"/>
    </xf>
    <xf numFmtId="0" fontId="1" fillId="2" borderId="17" xfId="3" applyFont="1" applyFill="1" applyBorder="1" applyAlignment="1">
      <alignment horizontal="center" vertical="center" wrapText="1"/>
    </xf>
    <xf numFmtId="0" fontId="1" fillId="2" borderId="25" xfId="3" applyFont="1" applyFill="1" applyBorder="1" applyAlignment="1">
      <alignment horizontal="center" vertical="center"/>
    </xf>
    <xf numFmtId="0" fontId="1" fillId="2" borderId="36" xfId="3" applyFont="1" applyFill="1" applyBorder="1" applyAlignment="1">
      <alignment horizontal="center" vertical="center"/>
    </xf>
    <xf numFmtId="0" fontId="1" fillId="2" borderId="27" xfId="3" applyFont="1" applyFill="1" applyBorder="1" applyAlignment="1">
      <alignment horizontal="center" vertical="center"/>
    </xf>
    <xf numFmtId="0" fontId="1" fillId="2" borderId="22" xfId="3" applyFont="1" applyFill="1" applyBorder="1" applyAlignment="1">
      <alignment horizontal="center" vertical="center" wrapText="1"/>
    </xf>
    <xf numFmtId="0" fontId="1" fillId="2" borderId="35" xfId="3" applyFont="1" applyFill="1" applyBorder="1" applyAlignment="1">
      <alignment horizontal="center" vertical="center"/>
    </xf>
    <xf numFmtId="0" fontId="1" fillId="2" borderId="27" xfId="3" applyFont="1" applyFill="1" applyBorder="1" applyAlignment="1">
      <alignment horizontal="center" vertical="center" wrapText="1"/>
    </xf>
    <xf numFmtId="0" fontId="1" fillId="4" borderId="25" xfId="3" applyFont="1" applyFill="1" applyBorder="1" applyAlignment="1">
      <alignment horizontal="center" vertical="center"/>
    </xf>
    <xf numFmtId="0" fontId="1" fillId="4" borderId="36" xfId="3" applyFont="1" applyFill="1" applyBorder="1" applyAlignment="1">
      <alignment horizontal="center" vertical="center"/>
    </xf>
    <xf numFmtId="0" fontId="1" fillId="4" borderId="37" xfId="3" applyFont="1" applyFill="1" applyBorder="1" applyAlignment="1">
      <alignment horizontal="center" vertical="center"/>
    </xf>
    <xf numFmtId="0" fontId="1" fillId="4" borderId="24" xfId="3" applyFont="1" applyFill="1" applyBorder="1" applyAlignment="1">
      <alignment horizontal="center" vertical="center"/>
    </xf>
    <xf numFmtId="0" fontId="1" fillId="4" borderId="34" xfId="3" applyFont="1" applyFill="1" applyBorder="1" applyAlignment="1">
      <alignment horizontal="center" vertical="center"/>
    </xf>
    <xf numFmtId="0" fontId="1" fillId="5" borderId="84" xfId="3" applyFont="1" applyFill="1" applyBorder="1" applyAlignment="1">
      <alignment horizontal="center" vertical="center"/>
    </xf>
    <xf numFmtId="0" fontId="1" fillId="4" borderId="85" xfId="3" applyFont="1" applyFill="1" applyBorder="1" applyAlignment="1">
      <alignment horizontal="center" vertical="center"/>
    </xf>
    <xf numFmtId="0" fontId="5" fillId="3" borderId="2" xfId="3" applyFill="1" applyBorder="1"/>
    <xf numFmtId="0" fontId="5" fillId="3" borderId="18" xfId="3" applyFill="1" applyBorder="1"/>
    <xf numFmtId="0" fontId="5" fillId="3" borderId="86" xfId="3" applyFill="1" applyBorder="1"/>
    <xf numFmtId="0" fontId="5" fillId="3" borderId="34" xfId="3" applyFill="1" applyBorder="1"/>
    <xf numFmtId="0" fontId="5" fillId="3" borderId="36" xfId="3" applyFill="1" applyBorder="1"/>
    <xf numFmtId="0" fontId="5" fillId="3" borderId="17" xfId="3" applyFill="1" applyBorder="1"/>
    <xf numFmtId="0" fontId="1" fillId="3" borderId="87" xfId="3" applyFont="1" applyFill="1" applyBorder="1" applyAlignment="1">
      <alignment horizontal="center" vertical="center"/>
    </xf>
    <xf numFmtId="0" fontId="1" fillId="3" borderId="5" xfId="3" applyFont="1" applyFill="1" applyBorder="1" applyAlignment="1">
      <alignment horizontal="center" vertical="center"/>
    </xf>
    <xf numFmtId="0" fontId="1" fillId="3" borderId="31" xfId="3" applyFont="1" applyFill="1" applyBorder="1" applyAlignment="1">
      <alignment horizontal="center" vertical="center"/>
    </xf>
    <xf numFmtId="0" fontId="5" fillId="3" borderId="16" xfId="3" applyFill="1" applyBorder="1"/>
    <xf numFmtId="0" fontId="5" fillId="3" borderId="31" xfId="3" applyFill="1" applyBorder="1"/>
    <xf numFmtId="0" fontId="5" fillId="3" borderId="87" xfId="3" applyFill="1" applyBorder="1"/>
    <xf numFmtId="0" fontId="5" fillId="8" borderId="41" xfId="3" applyFill="1" applyBorder="1"/>
    <xf numFmtId="0" fontId="5" fillId="8" borderId="42" xfId="3" applyFill="1" applyBorder="1"/>
    <xf numFmtId="0" fontId="5" fillId="8" borderId="43" xfId="3" applyFill="1" applyBorder="1"/>
    <xf numFmtId="0" fontId="5" fillId="8" borderId="49" xfId="3" applyFill="1" applyBorder="1"/>
    <xf numFmtId="0" fontId="1" fillId="8" borderId="42" xfId="3" applyFont="1" applyFill="1" applyBorder="1" applyAlignment="1">
      <alignment horizontal="center" vertical="center"/>
    </xf>
    <xf numFmtId="0" fontId="1" fillId="3" borderId="16" xfId="3" applyFont="1" applyFill="1" applyBorder="1" applyAlignment="1">
      <alignment horizontal="center" vertical="center"/>
    </xf>
    <xf numFmtId="0" fontId="5" fillId="3" borderId="3" xfId="3" applyFill="1" applyBorder="1"/>
    <xf numFmtId="0" fontId="1" fillId="3" borderId="3" xfId="3" applyFont="1" applyFill="1" applyBorder="1" applyAlignment="1">
      <alignment horizontal="center" vertical="center"/>
    </xf>
    <xf numFmtId="0" fontId="5" fillId="3" borderId="45" xfId="3" applyFill="1" applyBorder="1"/>
    <xf numFmtId="0" fontId="1" fillId="3" borderId="22" xfId="3" applyFont="1" applyFill="1" applyBorder="1" applyAlignment="1">
      <alignment horizontal="center" vertical="center"/>
    </xf>
    <xf numFmtId="0" fontId="5" fillId="3" borderId="22" xfId="3" applyFill="1" applyBorder="1"/>
    <xf numFmtId="0" fontId="5" fillId="8" borderId="89" xfId="3" applyFill="1" applyBorder="1"/>
    <xf numFmtId="0" fontId="5" fillId="8" borderId="90" xfId="3" applyFill="1" applyBorder="1"/>
    <xf numFmtId="0" fontId="5" fillId="8" borderId="91" xfId="3" applyFill="1" applyBorder="1"/>
    <xf numFmtId="0" fontId="5" fillId="8" borderId="47" xfId="3" applyFill="1" applyBorder="1"/>
    <xf numFmtId="0" fontId="1" fillId="8" borderId="41" xfId="3" applyFont="1" applyFill="1" applyBorder="1" applyAlignment="1">
      <alignment horizontal="center" vertical="center"/>
    </xf>
    <xf numFmtId="0" fontId="1" fillId="8" borderId="43" xfId="3" applyFont="1" applyFill="1" applyBorder="1" applyAlignment="1">
      <alignment horizontal="center" vertical="center"/>
    </xf>
    <xf numFmtId="0" fontId="1" fillId="5" borderId="92" xfId="3" applyFont="1" applyFill="1" applyBorder="1" applyAlignment="1">
      <alignment horizontal="left" vertical="center" wrapText="1"/>
    </xf>
    <xf numFmtId="0" fontId="22" fillId="4" borderId="53" xfId="3" applyFont="1" applyFill="1" applyBorder="1" applyAlignment="1" applyProtection="1">
      <alignment horizontal="left" vertical="center" wrapText="1"/>
      <protection locked="0"/>
    </xf>
    <xf numFmtId="0" fontId="22" fillId="4" borderId="93" xfId="3" applyFont="1" applyFill="1" applyBorder="1" applyAlignment="1" applyProtection="1">
      <alignment horizontal="left" vertical="center" wrapText="1"/>
      <protection locked="0"/>
    </xf>
    <xf numFmtId="0" fontId="22" fillId="4" borderId="93" xfId="3" applyFont="1" applyFill="1" applyBorder="1" applyAlignment="1">
      <alignment horizontal="left" vertical="center" wrapText="1"/>
    </xf>
    <xf numFmtId="0" fontId="1" fillId="4" borderId="53" xfId="3" applyFont="1" applyFill="1" applyBorder="1" applyAlignment="1" applyProtection="1">
      <alignment horizontal="left" vertical="center" wrapText="1"/>
      <protection locked="0"/>
    </xf>
    <xf numFmtId="0" fontId="1" fillId="4" borderId="52" xfId="3" applyFont="1" applyFill="1" applyBorder="1" applyAlignment="1" applyProtection="1">
      <alignment horizontal="left" vertical="center" wrapText="1"/>
      <protection locked="0"/>
    </xf>
    <xf numFmtId="0" fontId="1" fillId="5" borderId="43" xfId="3" applyFont="1" applyFill="1" applyBorder="1" applyAlignment="1">
      <alignment horizontal="center" vertical="center"/>
    </xf>
    <xf numFmtId="0" fontId="22" fillId="4" borderId="94" xfId="3" applyFont="1" applyFill="1" applyBorder="1" applyAlignment="1">
      <alignment horizontal="center" vertical="center"/>
    </xf>
    <xf numFmtId="0" fontId="22" fillId="4" borderId="33" xfId="3" applyFont="1" applyFill="1" applyBorder="1" applyAlignment="1">
      <alignment horizontal="center" vertical="center"/>
    </xf>
    <xf numFmtId="0" fontId="22" fillId="4" borderId="95" xfId="3" applyFont="1" applyFill="1" applyBorder="1" applyAlignment="1">
      <alignment horizontal="center" vertical="center"/>
    </xf>
    <xf numFmtId="0" fontId="22" fillId="4" borderId="25" xfId="3" applyFont="1" applyFill="1" applyBorder="1" applyAlignment="1">
      <alignment horizontal="center" vertical="center"/>
    </xf>
    <xf numFmtId="0" fontId="23" fillId="10" borderId="96" xfId="3" applyFont="1" applyFill="1" applyBorder="1" applyAlignment="1">
      <alignment horizontal="center" vertical="center"/>
    </xf>
    <xf numFmtId="0" fontId="1" fillId="4" borderId="31" xfId="3" applyFont="1" applyFill="1" applyBorder="1" applyAlignment="1">
      <alignment horizontal="center" vertical="center"/>
    </xf>
    <xf numFmtId="0" fontId="1" fillId="5" borderId="92" xfId="3" applyFont="1" applyFill="1" applyBorder="1" applyAlignment="1" applyProtection="1">
      <alignment horizontal="left" vertical="center" wrapText="1"/>
      <protection locked="0"/>
    </xf>
    <xf numFmtId="0" fontId="1" fillId="4" borderId="21" xfId="3" applyFont="1" applyFill="1" applyBorder="1" applyAlignment="1" applyProtection="1">
      <alignment horizontal="left" vertical="center" wrapText="1"/>
      <protection locked="0"/>
    </xf>
    <xf numFmtId="0" fontId="5" fillId="3" borderId="90" xfId="3" applyFill="1" applyBorder="1"/>
    <xf numFmtId="0" fontId="1" fillId="3" borderId="90" xfId="3" applyFont="1" applyFill="1" applyBorder="1" applyAlignment="1">
      <alignment horizontal="center" vertical="center"/>
    </xf>
    <xf numFmtId="0" fontId="5" fillId="5" borderId="9" xfId="3" applyFill="1" applyBorder="1" applyAlignment="1">
      <alignment horizontal="center" vertical="center"/>
    </xf>
    <xf numFmtId="0" fontId="22" fillId="4" borderId="97" xfId="3" applyFont="1" applyFill="1" applyBorder="1" applyAlignment="1">
      <alignment horizontal="left" vertical="center" wrapText="1"/>
    </xf>
    <xf numFmtId="0" fontId="23" fillId="10" borderId="88" xfId="3" applyFont="1" applyFill="1" applyBorder="1" applyAlignment="1">
      <alignment horizontal="left" vertical="center" wrapText="1"/>
    </xf>
    <xf numFmtId="0" fontId="1" fillId="4" borderId="98" xfId="3" applyFont="1" applyFill="1" applyBorder="1" applyAlignment="1" applyProtection="1">
      <alignment horizontal="left" vertical="center" wrapText="1"/>
      <protection locked="0"/>
    </xf>
    <xf numFmtId="0" fontId="1" fillId="4" borderId="97" xfId="3" applyFont="1" applyFill="1" applyBorder="1" applyAlignment="1" applyProtection="1">
      <alignment horizontal="left" vertical="center" wrapText="1"/>
      <protection locked="0"/>
    </xf>
    <xf numFmtId="0" fontId="22" fillId="4" borderId="99" xfId="3" applyFont="1" applyFill="1" applyBorder="1" applyAlignment="1">
      <alignment horizontal="left" vertical="center" wrapText="1"/>
    </xf>
    <xf numFmtId="0" fontId="1" fillId="4" borderId="46" xfId="3" applyFont="1" applyFill="1" applyBorder="1" applyAlignment="1" applyProtection="1">
      <alignment horizontal="left" vertical="center" wrapText="1"/>
      <protection locked="0"/>
    </xf>
    <xf numFmtId="0" fontId="22" fillId="11" borderId="0" xfId="3" applyFont="1" applyFill="1" applyAlignment="1" applyProtection="1">
      <alignment horizontal="center" vertical="center"/>
      <protection locked="0"/>
    </xf>
    <xf numFmtId="0" fontId="22" fillId="11" borderId="0" xfId="3" applyFont="1" applyFill="1"/>
    <xf numFmtId="0" fontId="31" fillId="11" borderId="10" xfId="3" applyFont="1" applyFill="1" applyBorder="1" applyAlignment="1" applyProtection="1">
      <alignment vertical="center"/>
      <protection locked="0"/>
    </xf>
    <xf numFmtId="0" fontId="22" fillId="11" borderId="1" xfId="3" applyFont="1" applyFill="1" applyBorder="1" applyAlignment="1" applyProtection="1">
      <alignment horizontal="center" vertical="center"/>
      <protection locked="0"/>
    </xf>
    <xf numFmtId="49" fontId="22" fillId="11" borderId="0" xfId="0" applyNumberFormat="1" applyFont="1" applyFill="1" applyAlignment="1">
      <alignment vertical="center" textRotation="90"/>
    </xf>
    <xf numFmtId="49" fontId="22" fillId="11" borderId="1" xfId="3" applyNumberFormat="1" applyFont="1" applyFill="1" applyBorder="1" applyAlignment="1" applyProtection="1">
      <alignment horizontal="center" vertical="center" textRotation="90"/>
      <protection locked="0"/>
    </xf>
    <xf numFmtId="14" fontId="22" fillId="11" borderId="1" xfId="5" applyNumberFormat="1" applyFont="1" applyFill="1" applyBorder="1" applyAlignment="1" applyProtection="1">
      <alignment horizontal="center" vertical="center" textRotation="90"/>
      <protection locked="0"/>
    </xf>
    <xf numFmtId="17" fontId="22" fillId="11" borderId="1" xfId="3" applyNumberFormat="1" applyFont="1" applyFill="1" applyBorder="1" applyAlignment="1" applyProtection="1">
      <alignment horizontal="center" vertical="center" textRotation="90"/>
      <protection locked="0"/>
    </xf>
    <xf numFmtId="16" fontId="22" fillId="11" borderId="1" xfId="3" applyNumberFormat="1" applyFont="1" applyFill="1" applyBorder="1" applyAlignment="1" applyProtection="1">
      <alignment horizontal="center" vertical="center" textRotation="90"/>
      <protection locked="0"/>
    </xf>
    <xf numFmtId="0" fontId="22" fillId="11" borderId="1" xfId="3" applyFont="1" applyFill="1" applyBorder="1" applyAlignment="1" applyProtection="1">
      <alignment horizontal="center" vertical="center" textRotation="90"/>
      <protection locked="0"/>
    </xf>
    <xf numFmtId="49" fontId="22" fillId="11" borderId="1" xfId="3" applyNumberFormat="1" applyFont="1" applyFill="1" applyBorder="1" applyAlignment="1" applyProtection="1">
      <alignment horizontal="left" vertical="center" textRotation="90"/>
      <protection locked="0"/>
    </xf>
    <xf numFmtId="0" fontId="22" fillId="4" borderId="1" xfId="3" applyFont="1" applyFill="1" applyBorder="1" applyAlignment="1" applyProtection="1">
      <alignment horizontal="center" vertical="center"/>
      <protection locked="0"/>
    </xf>
    <xf numFmtId="0" fontId="22" fillId="4" borderId="1" xfId="3" applyFont="1" applyFill="1" applyBorder="1" applyAlignment="1" applyProtection="1">
      <alignment horizontal="left" vertical="center"/>
      <protection locked="0"/>
    </xf>
    <xf numFmtId="0" fontId="22" fillId="11" borderId="0" xfId="3" applyFont="1" applyFill="1" applyAlignment="1" applyProtection="1">
      <alignment horizontal="left" vertical="center"/>
      <protection locked="0"/>
    </xf>
    <xf numFmtId="0" fontId="22" fillId="12" borderId="1" xfId="3" applyFont="1" applyFill="1" applyBorder="1" applyAlignment="1" applyProtection="1">
      <alignment horizontal="center" vertical="center"/>
      <protection locked="0"/>
    </xf>
    <xf numFmtId="0" fontId="22" fillId="4" borderId="3" xfId="3" applyFont="1" applyFill="1" applyBorder="1" applyAlignment="1" applyProtection="1">
      <alignment horizontal="center" vertical="center"/>
      <protection locked="0"/>
    </xf>
    <xf numFmtId="0" fontId="22" fillId="11" borderId="0" xfId="3" applyFont="1" applyFill="1" applyAlignment="1" applyProtection="1">
      <alignment horizontal="left" vertical="top" wrapText="1"/>
      <protection locked="0"/>
    </xf>
    <xf numFmtId="0" fontId="22" fillId="11" borderId="2" xfId="3" applyFont="1" applyFill="1" applyBorder="1"/>
    <xf numFmtId="0" fontId="22" fillId="11" borderId="8" xfId="3" applyFont="1" applyFill="1" applyBorder="1"/>
    <xf numFmtId="0" fontId="22" fillId="11" borderId="9" xfId="3" applyFont="1" applyFill="1" applyBorder="1"/>
    <xf numFmtId="0" fontId="22" fillId="4" borderId="7" xfId="3" applyFont="1" applyFill="1" applyBorder="1" applyAlignment="1" applyProtection="1">
      <alignment horizontal="center" vertical="center"/>
      <protection locked="0"/>
    </xf>
    <xf numFmtId="0" fontId="32" fillId="0" borderId="1" xfId="4" applyFont="1" applyBorder="1" applyAlignment="1" applyProtection="1">
      <alignment horizontal="center" vertical="center"/>
      <protection locked="0"/>
    </xf>
    <xf numFmtId="0" fontId="1" fillId="5" borderId="100" xfId="3" applyFont="1" applyFill="1" applyBorder="1" applyAlignment="1">
      <alignment horizontal="center" vertical="center"/>
    </xf>
    <xf numFmtId="0" fontId="21" fillId="2" borderId="0" xfId="3" applyFont="1" applyFill="1" applyAlignment="1" applyProtection="1">
      <alignment horizontal="left" vertical="center"/>
      <protection locked="0"/>
    </xf>
    <xf numFmtId="0" fontId="11" fillId="2" borderId="10" xfId="3" applyFont="1" applyFill="1" applyBorder="1" applyAlignment="1" applyProtection="1">
      <alignment horizontal="left" vertical="center"/>
      <protection locked="0"/>
    </xf>
    <xf numFmtId="0" fontId="18" fillId="2" borderId="10" xfId="3" applyFont="1" applyFill="1" applyBorder="1" applyAlignment="1" applyProtection="1">
      <alignment horizontal="left" vertical="center"/>
      <protection locked="0"/>
    </xf>
    <xf numFmtId="0" fontId="12" fillId="2" borderId="10" xfId="3" applyFont="1" applyFill="1" applyBorder="1" applyAlignment="1" applyProtection="1">
      <alignment horizontal="center" vertical="center"/>
      <protection locked="0"/>
    </xf>
    <xf numFmtId="0" fontId="6" fillId="2" borderId="0" xfId="3" applyFont="1" applyFill="1" applyAlignment="1" applyProtection="1">
      <alignment horizontal="right" vertical="center"/>
      <protection locked="0"/>
    </xf>
    <xf numFmtId="0" fontId="8" fillId="2" borderId="0" xfId="3" applyFont="1" applyFill="1" applyAlignment="1" applyProtection="1">
      <alignment horizontal="left" vertical="top"/>
      <protection locked="0"/>
    </xf>
    <xf numFmtId="0" fontId="14" fillId="2" borderId="0" xfId="3" applyFont="1" applyFill="1" applyAlignment="1" applyProtection="1">
      <alignment horizontal="left" vertical="center"/>
      <protection locked="0"/>
    </xf>
    <xf numFmtId="0" fontId="14" fillId="2" borderId="0" xfId="3" applyFont="1" applyFill="1" applyAlignment="1" applyProtection="1">
      <alignment horizontal="right" vertical="center"/>
      <protection locked="0"/>
    </xf>
    <xf numFmtId="14" fontId="12" fillId="2" borderId="10" xfId="3" applyNumberFormat="1" applyFont="1" applyFill="1" applyBorder="1" applyAlignment="1" applyProtection="1">
      <alignment horizontal="center" vertical="center"/>
      <protection locked="0"/>
    </xf>
    <xf numFmtId="0" fontId="21" fillId="2" borderId="0" xfId="3" applyFont="1" applyFill="1" applyAlignment="1" applyProtection="1">
      <alignment vertical="center"/>
      <protection locked="0"/>
    </xf>
    <xf numFmtId="0" fontId="17" fillId="2" borderId="0" xfId="3" applyFont="1" applyFill="1" applyAlignment="1" applyProtection="1">
      <alignment horizontal="center" vertical="center"/>
      <protection locked="0"/>
    </xf>
    <xf numFmtId="0" fontId="16" fillId="2" borderId="0" xfId="3" applyFont="1" applyFill="1" applyAlignment="1" applyProtection="1">
      <alignment horizontal="center" vertical="center"/>
      <protection locked="0"/>
    </xf>
    <xf numFmtId="0" fontId="18" fillId="2" borderId="0" xfId="3" applyFont="1" applyFill="1" applyAlignment="1" applyProtection="1">
      <alignment horizontal="center" vertical="center" wrapText="1"/>
      <protection locked="0"/>
    </xf>
    <xf numFmtId="0" fontId="19" fillId="2" borderId="0" xfId="3" applyFont="1" applyFill="1" applyAlignment="1" applyProtection="1">
      <alignment horizontal="center"/>
      <protection locked="0"/>
    </xf>
    <xf numFmtId="0" fontId="18" fillId="2" borderId="10" xfId="3" applyFont="1" applyFill="1" applyBorder="1" applyAlignment="1" applyProtection="1">
      <alignment horizontal="center" vertical="center" wrapText="1"/>
      <protection locked="0"/>
    </xf>
    <xf numFmtId="0" fontId="18" fillId="2" borderId="0" xfId="3" applyFont="1" applyFill="1" applyAlignment="1" applyProtection="1">
      <alignment horizontal="center" vertical="top"/>
      <protection locked="0"/>
    </xf>
    <xf numFmtId="0" fontId="11" fillId="2" borderId="10" xfId="3" applyFont="1" applyFill="1" applyBorder="1" applyAlignment="1" applyProtection="1">
      <alignment horizontal="left" vertical="center" wrapText="1"/>
      <protection locked="0"/>
    </xf>
    <xf numFmtId="0" fontId="18" fillId="2" borderId="10" xfId="3" applyFont="1" applyFill="1" applyBorder="1" applyAlignment="1" applyProtection="1">
      <alignment horizontal="left" vertical="center" wrapText="1"/>
      <protection locked="0"/>
    </xf>
    <xf numFmtId="14" fontId="18" fillId="2" borderId="0" xfId="3" applyNumberFormat="1" applyFont="1" applyFill="1" applyAlignment="1" applyProtection="1">
      <alignment horizontal="center" vertical="center" wrapText="1"/>
      <protection locked="0"/>
    </xf>
    <xf numFmtId="0" fontId="20" fillId="2" borderId="10" xfId="3" applyFont="1" applyFill="1" applyBorder="1" applyAlignment="1" applyProtection="1">
      <alignment horizontal="center" vertical="center" wrapText="1"/>
      <protection locked="0"/>
    </xf>
    <xf numFmtId="0" fontId="11" fillId="0" borderId="0" xfId="3" applyFont="1"/>
    <xf numFmtId="0" fontId="8" fillId="2" borderId="0" xfId="3" applyFont="1" applyFill="1" applyAlignment="1" applyProtection="1">
      <alignment horizontal="center" vertical="top"/>
      <protection locked="0"/>
    </xf>
    <xf numFmtId="0" fontId="21" fillId="2" borderId="0" xfId="3" applyFont="1" applyFill="1" applyAlignment="1" applyProtection="1">
      <alignment horizontal="center" vertical="center"/>
      <protection locked="0"/>
    </xf>
    <xf numFmtId="49" fontId="11" fillId="2" borderId="10" xfId="3" applyNumberFormat="1" applyFont="1" applyFill="1" applyBorder="1" applyAlignment="1" applyProtection="1">
      <alignment horizontal="left" vertical="center"/>
      <protection locked="0"/>
    </xf>
    <xf numFmtId="0" fontId="22" fillId="4" borderId="3" xfId="3" applyFont="1" applyFill="1" applyBorder="1" applyAlignment="1" applyProtection="1">
      <alignment horizontal="center" vertical="center"/>
      <protection locked="0"/>
    </xf>
    <xf numFmtId="0" fontId="22" fillId="4" borderId="7" xfId="3" applyFont="1" applyFill="1" applyBorder="1" applyAlignment="1" applyProtection="1">
      <alignment horizontal="center" vertical="center"/>
      <protection locked="0"/>
    </xf>
    <xf numFmtId="0" fontId="22" fillId="4" borderId="5" xfId="3" applyFont="1" applyFill="1" applyBorder="1" applyAlignment="1" applyProtection="1">
      <alignment horizontal="center" vertical="center"/>
      <protection locked="0"/>
    </xf>
    <xf numFmtId="49" fontId="22" fillId="11" borderId="3" xfId="3" applyNumberFormat="1" applyFont="1" applyFill="1" applyBorder="1" applyAlignment="1" applyProtection="1">
      <alignment horizontal="center" vertical="center" textRotation="90"/>
      <protection locked="0"/>
    </xf>
    <xf numFmtId="49" fontId="22" fillId="11" borderId="5" xfId="3" applyNumberFormat="1" applyFont="1" applyFill="1" applyBorder="1" applyAlignment="1" applyProtection="1">
      <alignment horizontal="center" vertical="center" textRotation="90"/>
      <protection locked="0"/>
    </xf>
    <xf numFmtId="49" fontId="22" fillId="11" borderId="1" xfId="3" applyNumberFormat="1" applyFont="1" applyFill="1" applyBorder="1" applyAlignment="1" applyProtection="1">
      <alignment horizontal="center" vertical="center"/>
      <protection locked="0"/>
    </xf>
    <xf numFmtId="0" fontId="31" fillId="11" borderId="10" xfId="3" applyFont="1" applyFill="1" applyBorder="1" applyAlignment="1" applyProtection="1">
      <alignment vertical="center"/>
      <protection locked="0"/>
    </xf>
    <xf numFmtId="0" fontId="22" fillId="12" borderId="3" xfId="3" applyFont="1" applyFill="1" applyBorder="1" applyAlignment="1" applyProtection="1">
      <alignment horizontal="center" vertical="center"/>
      <protection locked="0"/>
    </xf>
    <xf numFmtId="0" fontId="22" fillId="12" borderId="7" xfId="3" applyFont="1" applyFill="1" applyBorder="1" applyAlignment="1" applyProtection="1">
      <alignment horizontal="center" vertical="center"/>
      <protection locked="0"/>
    </xf>
    <xf numFmtId="0" fontId="22" fillId="12" borderId="5" xfId="3" applyFont="1" applyFill="1" applyBorder="1" applyAlignment="1" applyProtection="1">
      <alignment horizontal="center" vertical="center"/>
      <protection locked="0"/>
    </xf>
    <xf numFmtId="0" fontId="22" fillId="11" borderId="1" xfId="3" applyFont="1" applyFill="1" applyBorder="1" applyAlignment="1" applyProtection="1">
      <alignment horizontal="center" vertical="center"/>
      <protection locked="0"/>
    </xf>
    <xf numFmtId="16" fontId="22" fillId="11" borderId="3" xfId="3" applyNumberFormat="1" applyFont="1" applyFill="1" applyBorder="1" applyAlignment="1" applyProtection="1">
      <alignment horizontal="center" vertical="center" textRotation="90"/>
      <protection locked="0"/>
    </xf>
    <xf numFmtId="0" fontId="22" fillId="11" borderId="5" xfId="3" applyFont="1" applyFill="1" applyBorder="1" applyAlignment="1" applyProtection="1">
      <alignment horizontal="center" vertical="center" textRotation="90"/>
      <protection locked="0"/>
    </xf>
    <xf numFmtId="0" fontId="22" fillId="11" borderId="3" xfId="3" applyFont="1" applyFill="1" applyBorder="1" applyAlignment="1" applyProtection="1">
      <alignment horizontal="center" vertical="center" textRotation="90"/>
      <protection locked="0"/>
    </xf>
    <xf numFmtId="0" fontId="23" fillId="4" borderId="3" xfId="3" applyFont="1" applyFill="1" applyBorder="1" applyAlignment="1" applyProtection="1">
      <alignment horizontal="center" vertical="center"/>
      <protection locked="0"/>
    </xf>
    <xf numFmtId="0" fontId="23" fillId="4" borderId="7" xfId="3" applyFont="1" applyFill="1" applyBorder="1" applyAlignment="1" applyProtection="1">
      <alignment horizontal="center" vertical="center"/>
      <protection locked="0"/>
    </xf>
    <xf numFmtId="0" fontId="23" fillId="4" borderId="5" xfId="3" applyFont="1" applyFill="1" applyBorder="1" applyAlignment="1" applyProtection="1">
      <alignment horizontal="center" vertical="center"/>
      <protection locked="0"/>
    </xf>
    <xf numFmtId="0" fontId="23" fillId="4" borderId="2" xfId="3" applyFont="1" applyFill="1" applyBorder="1" applyAlignment="1" applyProtection="1">
      <alignment horizontal="center" vertical="center"/>
      <protection locked="0"/>
    </xf>
    <xf numFmtId="0" fontId="23" fillId="4" borderId="8" xfId="3" applyFont="1" applyFill="1" applyBorder="1" applyAlignment="1" applyProtection="1">
      <alignment horizontal="center" vertical="center"/>
      <protection locked="0"/>
    </xf>
    <xf numFmtId="0" fontId="23" fillId="4" borderId="9" xfId="3" applyFont="1" applyFill="1" applyBorder="1" applyAlignment="1" applyProtection="1">
      <alignment horizontal="center" vertical="center"/>
      <protection locked="0"/>
    </xf>
    <xf numFmtId="0" fontId="23" fillId="11" borderId="0" xfId="3" applyFont="1" applyFill="1" applyAlignment="1" applyProtection="1">
      <alignment horizontal="left" vertical="top"/>
      <protection locked="0"/>
    </xf>
    <xf numFmtId="0" fontId="22" fillId="11" borderId="0" xfId="3" applyFont="1" applyFill="1" applyAlignment="1" applyProtection="1">
      <alignment horizontal="left" vertical="center"/>
      <protection locked="0"/>
    </xf>
    <xf numFmtId="0" fontId="22" fillId="11" borderId="0" xfId="3" applyFont="1" applyFill="1" applyAlignment="1" applyProtection="1">
      <alignment horizontal="left" vertical="top" wrapText="1"/>
      <protection locked="0"/>
    </xf>
    <xf numFmtId="0" fontId="22" fillId="11" borderId="29" xfId="3" applyFont="1" applyFill="1" applyBorder="1" applyAlignment="1" applyProtection="1">
      <alignment horizontal="left" vertical="center" wrapText="1"/>
      <protection locked="0"/>
    </xf>
    <xf numFmtId="0" fontId="22" fillId="11" borderId="0" xfId="3" applyFont="1" applyFill="1" applyAlignment="1" applyProtection="1">
      <alignment horizontal="left" vertical="center" wrapText="1"/>
      <protection locked="0"/>
    </xf>
    <xf numFmtId="0" fontId="22" fillId="11" borderId="4" xfId="3" applyFont="1" applyFill="1" applyBorder="1" applyAlignment="1">
      <alignment horizontal="center" vertical="center"/>
    </xf>
    <xf numFmtId="0" fontId="22" fillId="11" borderId="26" xfId="3" applyFont="1" applyFill="1" applyBorder="1" applyAlignment="1">
      <alignment horizontal="center" vertical="center"/>
    </xf>
    <xf numFmtId="0" fontId="22" fillId="11" borderId="15" xfId="3" applyFont="1" applyFill="1" applyBorder="1" applyAlignment="1">
      <alignment horizontal="center" vertical="center"/>
    </xf>
    <xf numFmtId="0" fontId="22" fillId="11" borderId="6" xfId="3" applyFont="1" applyFill="1" applyBorder="1" applyAlignment="1">
      <alignment horizontal="center" vertical="center"/>
    </xf>
    <xf numFmtId="0" fontId="22" fillId="11" borderId="10" xfId="3" applyFont="1" applyFill="1" applyBorder="1" applyAlignment="1">
      <alignment horizontal="center" vertical="center"/>
    </xf>
    <xf numFmtId="0" fontId="22" fillId="11" borderId="16" xfId="3" applyFont="1" applyFill="1" applyBorder="1" applyAlignment="1">
      <alignment horizontal="center" vertical="center"/>
    </xf>
    <xf numFmtId="0" fontId="22" fillId="11" borderId="4" xfId="3" applyFont="1" applyFill="1" applyBorder="1" applyAlignment="1">
      <alignment horizontal="center" vertical="center" wrapText="1"/>
    </xf>
    <xf numFmtId="0" fontId="22" fillId="11" borderId="26" xfId="3" applyFont="1" applyFill="1" applyBorder="1" applyAlignment="1">
      <alignment horizontal="center" vertical="center" wrapText="1"/>
    </xf>
    <xf numFmtId="0" fontId="22" fillId="11" borderId="15" xfId="3" applyFont="1" applyFill="1" applyBorder="1" applyAlignment="1">
      <alignment horizontal="center" vertical="center" wrapText="1"/>
    </xf>
    <xf numFmtId="0" fontId="22" fillId="11" borderId="6" xfId="3" applyFont="1" applyFill="1" applyBorder="1" applyAlignment="1">
      <alignment horizontal="center" vertical="center" wrapText="1"/>
    </xf>
    <xf numFmtId="0" fontId="22" fillId="11" borderId="10" xfId="3" applyFont="1" applyFill="1" applyBorder="1" applyAlignment="1">
      <alignment horizontal="center" vertical="center" wrapText="1"/>
    </xf>
    <xf numFmtId="0" fontId="22" fillId="11" borderId="16" xfId="3" applyFont="1" applyFill="1" applyBorder="1" applyAlignment="1">
      <alignment horizontal="center" vertical="center" wrapText="1"/>
    </xf>
    <xf numFmtId="0" fontId="22" fillId="11" borderId="26" xfId="0" applyFont="1" applyFill="1" applyBorder="1" applyAlignment="1">
      <alignment horizontal="center" vertical="center" wrapText="1"/>
    </xf>
    <xf numFmtId="0" fontId="22" fillId="11" borderId="15" xfId="0" applyFont="1" applyFill="1" applyBorder="1" applyAlignment="1">
      <alignment horizontal="center" vertical="center" wrapText="1"/>
    </xf>
    <xf numFmtId="0" fontId="22" fillId="11" borderId="6" xfId="0" applyFont="1" applyFill="1" applyBorder="1" applyAlignment="1">
      <alignment horizontal="center" vertical="center" wrapText="1"/>
    </xf>
    <xf numFmtId="0" fontId="22" fillId="11" borderId="10" xfId="0" applyFont="1" applyFill="1" applyBorder="1" applyAlignment="1">
      <alignment horizontal="center" vertical="center" wrapText="1"/>
    </xf>
    <xf numFmtId="0" fontId="22" fillId="11" borderId="16" xfId="0" applyFont="1" applyFill="1" applyBorder="1" applyAlignment="1">
      <alignment horizontal="center" vertical="center" wrapText="1"/>
    </xf>
    <xf numFmtId="0" fontId="22" fillId="11" borderId="2" xfId="3" applyFont="1" applyFill="1" applyBorder="1" applyAlignment="1">
      <alignment horizontal="center" vertical="center"/>
    </xf>
    <xf numFmtId="0" fontId="22" fillId="11" borderId="8" xfId="3" applyFont="1" applyFill="1" applyBorder="1" applyAlignment="1">
      <alignment horizontal="center" vertical="center"/>
    </xf>
    <xf numFmtId="0" fontId="22" fillId="11" borderId="9" xfId="3" applyFont="1" applyFill="1" applyBorder="1" applyAlignment="1">
      <alignment horizontal="center" vertical="center"/>
    </xf>
    <xf numFmtId="0" fontId="22" fillId="11" borderId="2" xfId="3" applyFont="1" applyFill="1" applyBorder="1" applyAlignment="1">
      <alignment horizontal="center"/>
    </xf>
    <xf numFmtId="0" fontId="22" fillId="11" borderId="8" xfId="3" applyFont="1" applyFill="1" applyBorder="1" applyAlignment="1">
      <alignment horizontal="center"/>
    </xf>
    <xf numFmtId="0" fontId="22" fillId="11" borderId="9" xfId="3" applyFont="1" applyFill="1" applyBorder="1" applyAlignment="1">
      <alignment horizontal="center"/>
    </xf>
    <xf numFmtId="0" fontId="22" fillId="11" borderId="0" xfId="3" applyFont="1" applyFill="1" applyAlignment="1">
      <alignment horizontal="center"/>
    </xf>
    <xf numFmtId="0" fontId="22" fillId="11" borderId="2" xfId="3" applyFont="1" applyFill="1" applyBorder="1"/>
    <xf numFmtId="0" fontId="22" fillId="11" borderId="8" xfId="3" applyFont="1" applyFill="1" applyBorder="1"/>
    <xf numFmtId="0" fontId="22" fillId="11" borderId="9" xfId="3" applyFont="1" applyFill="1" applyBorder="1"/>
    <xf numFmtId="0" fontId="23" fillId="11" borderId="2" xfId="3" applyFont="1" applyFill="1" applyBorder="1" applyAlignment="1">
      <alignment horizontal="center"/>
    </xf>
    <xf numFmtId="0" fontId="23" fillId="11" borderId="8" xfId="3" applyFont="1" applyFill="1" applyBorder="1" applyAlignment="1">
      <alignment horizontal="center"/>
    </xf>
    <xf numFmtId="0" fontId="23" fillId="11" borderId="9" xfId="3" applyFont="1" applyFill="1" applyBorder="1" applyAlignment="1">
      <alignment horizontal="center"/>
    </xf>
    <xf numFmtId="0" fontId="1" fillId="4" borderId="34" xfId="3" applyFont="1" applyFill="1" applyBorder="1" applyAlignment="1">
      <alignment horizontal="center" vertical="center"/>
    </xf>
    <xf numFmtId="0" fontId="1" fillId="4" borderId="18" xfId="3" applyFont="1" applyFill="1" applyBorder="1" applyAlignment="1">
      <alignment horizontal="center" vertical="center"/>
    </xf>
    <xf numFmtId="0" fontId="1" fillId="4" borderId="36" xfId="3" applyFont="1" applyFill="1" applyBorder="1" applyAlignment="1">
      <alignment horizontal="center" vertical="center"/>
    </xf>
    <xf numFmtId="49" fontId="2" fillId="4" borderId="6" xfId="3" applyNumberFormat="1" applyFont="1" applyFill="1" applyBorder="1" applyAlignment="1">
      <alignment vertical="center" readingOrder="1"/>
    </xf>
    <xf numFmtId="49" fontId="2" fillId="4" borderId="10" xfId="3" applyNumberFormat="1" applyFont="1" applyFill="1" applyBorder="1" applyAlignment="1">
      <alignment vertical="center" readingOrder="1"/>
    </xf>
    <xf numFmtId="49" fontId="2" fillId="4" borderId="16" xfId="3" applyNumberFormat="1" applyFont="1" applyFill="1" applyBorder="1" applyAlignment="1">
      <alignment vertical="center" readingOrder="1"/>
    </xf>
    <xf numFmtId="0" fontId="1" fillId="4" borderId="1" xfId="3" applyFont="1" applyFill="1" applyBorder="1" applyAlignment="1">
      <alignment horizontal="center" vertical="center"/>
    </xf>
    <xf numFmtId="0" fontId="1" fillId="4" borderId="2" xfId="3" applyFont="1" applyFill="1" applyBorder="1" applyAlignment="1">
      <alignment horizontal="center" vertical="center"/>
    </xf>
    <xf numFmtId="0" fontId="1" fillId="4" borderId="37" xfId="3" applyFont="1" applyFill="1" applyBorder="1" applyAlignment="1">
      <alignment horizontal="center" vertical="center"/>
    </xf>
    <xf numFmtId="0" fontId="1" fillId="4" borderId="22" xfId="3" applyFont="1" applyFill="1" applyBorder="1" applyAlignment="1">
      <alignment horizontal="center" vertical="center"/>
    </xf>
    <xf numFmtId="0" fontId="1" fillId="4" borderId="35" xfId="3" applyFont="1" applyFill="1" applyBorder="1" applyAlignment="1">
      <alignment horizontal="center" vertical="center"/>
    </xf>
    <xf numFmtId="0" fontId="1" fillId="4" borderId="24" xfId="3" applyFont="1" applyFill="1" applyBorder="1" applyAlignment="1">
      <alignment horizontal="center" vertical="center"/>
    </xf>
    <xf numFmtId="0" fontId="1" fillId="4" borderId="25" xfId="3" applyFont="1" applyFill="1" applyBorder="1" applyAlignment="1">
      <alignment horizontal="center" vertical="center"/>
    </xf>
    <xf numFmtId="0" fontId="1" fillId="4" borderId="1" xfId="3" applyFont="1" applyFill="1" applyBorder="1" applyAlignment="1" applyProtection="1">
      <alignment horizontal="center" vertical="center"/>
      <protection locked="0"/>
    </xf>
    <xf numFmtId="0" fontId="1" fillId="4" borderId="15" xfId="3" applyFont="1" applyFill="1" applyBorder="1" applyAlignment="1" applyProtection="1">
      <alignment horizontal="center" vertical="center" textRotation="90" wrapText="1"/>
      <protection locked="0"/>
    </xf>
    <xf numFmtId="0" fontId="1" fillId="4" borderId="16" xfId="3" applyFont="1" applyFill="1" applyBorder="1" applyAlignment="1" applyProtection="1">
      <alignment horizontal="center" vertical="center" textRotation="90" wrapText="1"/>
      <protection locked="0"/>
    </xf>
    <xf numFmtId="0" fontId="1" fillId="9" borderId="20" xfId="3" applyFont="1" applyFill="1" applyBorder="1" applyAlignment="1" applyProtection="1">
      <alignment horizontal="center" vertical="center"/>
      <protection locked="0"/>
    </xf>
    <xf numFmtId="0" fontId="1" fillId="9" borderId="1" xfId="3" applyFont="1" applyFill="1" applyBorder="1" applyAlignment="1" applyProtection="1">
      <alignment horizontal="center" vertical="center"/>
      <protection locked="0"/>
    </xf>
    <xf numFmtId="0" fontId="1" fillId="4" borderId="50" xfId="3" applyFont="1" applyFill="1" applyBorder="1" applyAlignment="1" applyProtection="1">
      <alignment horizontal="center" vertical="center" textRotation="90" wrapText="1"/>
      <protection locked="0"/>
    </xf>
    <xf numFmtId="0" fontId="1" fillId="4" borderId="53" xfId="3" applyFont="1" applyFill="1" applyBorder="1" applyAlignment="1" applyProtection="1">
      <alignment horizontal="center" vertical="center" textRotation="90" wrapText="1"/>
      <protection locked="0"/>
    </xf>
    <xf numFmtId="0" fontId="1" fillId="5" borderId="1" xfId="3" applyFont="1" applyFill="1" applyBorder="1" applyAlignment="1" applyProtection="1">
      <alignment horizontal="center" vertical="center" textRotation="90"/>
      <protection locked="0"/>
    </xf>
    <xf numFmtId="0" fontId="1" fillId="4" borderId="3" xfId="3" applyFont="1" applyFill="1" applyBorder="1" applyAlignment="1" applyProtection="1">
      <alignment horizontal="center" vertical="center" textRotation="90" wrapText="1"/>
      <protection locked="0"/>
    </xf>
    <xf numFmtId="0" fontId="1" fillId="4" borderId="5" xfId="3" applyFont="1" applyFill="1" applyBorder="1" applyAlignment="1" applyProtection="1">
      <alignment horizontal="center" vertical="center" textRotation="90" wrapText="1"/>
      <protection locked="0"/>
    </xf>
    <xf numFmtId="0" fontId="1" fillId="9" borderId="12" xfId="3" applyFont="1" applyFill="1" applyBorder="1" applyAlignment="1" applyProtection="1">
      <alignment horizontal="center" vertical="center"/>
      <protection locked="0"/>
    </xf>
    <xf numFmtId="0" fontId="1" fillId="4" borderId="13" xfId="3" applyFont="1" applyFill="1" applyBorder="1" applyAlignment="1" applyProtection="1">
      <alignment horizontal="center" vertical="center" textRotation="90" wrapText="1"/>
      <protection locked="0"/>
    </xf>
    <xf numFmtId="0" fontId="1" fillId="4" borderId="14" xfId="3" applyFont="1" applyFill="1" applyBorder="1" applyAlignment="1" applyProtection="1">
      <alignment horizontal="center" vertical="center" textRotation="90" wrapText="1"/>
      <protection locked="0"/>
    </xf>
    <xf numFmtId="166" fontId="1" fillId="6" borderId="2" xfId="3" applyNumberFormat="1" applyFont="1" applyFill="1" applyBorder="1" applyAlignment="1">
      <alignment horizontal="center" vertical="center"/>
    </xf>
    <xf numFmtId="166" fontId="1" fillId="6" borderId="52" xfId="3" applyNumberFormat="1" applyFont="1" applyFill="1" applyBorder="1" applyAlignment="1">
      <alignment horizontal="center" vertical="center"/>
    </xf>
    <xf numFmtId="0" fontId="1" fillId="4" borderId="12" xfId="3" applyFont="1" applyFill="1" applyBorder="1" applyAlignment="1" applyProtection="1">
      <alignment horizontal="center" vertical="center" wrapText="1"/>
      <protection locked="0"/>
    </xf>
    <xf numFmtId="0" fontId="1" fillId="4" borderId="1" xfId="3" applyFont="1" applyFill="1" applyBorder="1" applyAlignment="1" applyProtection="1">
      <alignment horizontal="center" vertical="center" textRotation="90" wrapText="1"/>
      <protection locked="0"/>
    </xf>
    <xf numFmtId="0" fontId="22" fillId="4" borderId="1" xfId="3" applyFont="1" applyFill="1" applyBorder="1" applyAlignment="1" applyProtection="1">
      <alignment horizontal="center" vertical="center" textRotation="90" wrapText="1"/>
      <protection locked="0"/>
    </xf>
    <xf numFmtId="0" fontId="1" fillId="4" borderId="9" xfId="3" applyFont="1" applyFill="1" applyBorder="1" applyAlignment="1" applyProtection="1">
      <alignment horizontal="center" vertical="center" wrapText="1"/>
      <protection locked="0"/>
    </xf>
    <xf numFmtId="0" fontId="1" fillId="4" borderId="1" xfId="3" applyFont="1" applyFill="1" applyBorder="1" applyAlignment="1" applyProtection="1">
      <alignment horizontal="center" vertical="center" wrapText="1"/>
      <protection locked="0"/>
    </xf>
    <xf numFmtId="0" fontId="1" fillId="4" borderId="12" xfId="3" applyFont="1" applyFill="1" applyBorder="1" applyAlignment="1" applyProtection="1">
      <alignment horizontal="center" vertical="center" textRotation="90" wrapText="1"/>
      <protection locked="0"/>
    </xf>
    <xf numFmtId="0" fontId="1" fillId="4" borderId="52" xfId="3" applyFont="1" applyFill="1" applyBorder="1" applyAlignment="1" applyProtection="1">
      <alignment horizontal="center" vertical="center"/>
      <protection locked="0"/>
    </xf>
    <xf numFmtId="0" fontId="2" fillId="4" borderId="81" xfId="3" applyFont="1" applyFill="1" applyBorder="1" applyAlignment="1">
      <alignment horizontal="center" vertical="center" textRotation="255" wrapText="1"/>
    </xf>
    <xf numFmtId="0" fontId="2" fillId="4" borderId="82" xfId="3" applyFont="1" applyFill="1" applyBorder="1" applyAlignment="1">
      <alignment horizontal="center" vertical="center" textRotation="255" wrapText="1"/>
    </xf>
    <xf numFmtId="0" fontId="2" fillId="4" borderId="83" xfId="3" applyFont="1" applyFill="1" applyBorder="1" applyAlignment="1">
      <alignment horizontal="center" vertical="center" textRotation="255" wrapText="1"/>
    </xf>
    <xf numFmtId="0" fontId="1" fillId="4" borderId="20" xfId="3" applyFont="1" applyFill="1" applyBorder="1" applyAlignment="1" applyProtection="1">
      <alignment horizontal="center" vertical="center"/>
      <protection locked="0"/>
    </xf>
    <xf numFmtId="0" fontId="1" fillId="4" borderId="12" xfId="3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" xfId="3" applyFont="1" applyFill="1" applyBorder="1" applyAlignment="1">
      <alignment horizontal="center" vertical="center" wrapText="1"/>
    </xf>
    <xf numFmtId="0" fontId="1" fillId="3" borderId="5" xfId="3" applyFont="1" applyFill="1" applyBorder="1" applyAlignment="1">
      <alignment horizontal="center"/>
    </xf>
    <xf numFmtId="0" fontId="1" fillId="3" borderId="14" xfId="3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4" borderId="12" xfId="3" applyFont="1" applyFill="1" applyBorder="1" applyAlignment="1" applyProtection="1">
      <alignment horizontal="left" vertical="center" wrapText="1"/>
      <protection locked="0"/>
    </xf>
    <xf numFmtId="0" fontId="1" fillId="4" borderId="58" xfId="3" applyFont="1" applyFill="1" applyBorder="1" applyAlignment="1" applyProtection="1">
      <alignment horizontal="center" vertical="center"/>
      <protection locked="0"/>
    </xf>
    <xf numFmtId="0" fontId="1" fillId="4" borderId="59" xfId="3" applyFont="1" applyFill="1" applyBorder="1" applyAlignment="1" applyProtection="1">
      <alignment horizontal="center" vertical="center"/>
      <protection locked="0"/>
    </xf>
    <xf numFmtId="0" fontId="1" fillId="4" borderId="60" xfId="3" applyFont="1" applyFill="1" applyBorder="1" applyAlignment="1" applyProtection="1">
      <alignment horizontal="center" vertical="center"/>
      <protection locked="0"/>
    </xf>
    <xf numFmtId="0" fontId="28" fillId="4" borderId="2" xfId="3" applyFont="1" applyFill="1" applyBorder="1" applyAlignment="1">
      <alignment horizontal="center" vertical="center"/>
    </xf>
    <xf numFmtId="0" fontId="28" fillId="4" borderId="9" xfId="3" applyFont="1" applyFill="1" applyBorder="1" applyAlignment="1">
      <alignment horizontal="center" vertical="center"/>
    </xf>
    <xf numFmtId="166" fontId="1" fillId="6" borderId="63" xfId="3" applyNumberFormat="1" applyFont="1" applyFill="1" applyBorder="1" applyAlignment="1">
      <alignment horizontal="center" vertical="center"/>
    </xf>
    <xf numFmtId="166" fontId="1" fillId="6" borderId="9" xfId="3" applyNumberFormat="1" applyFont="1" applyFill="1" applyBorder="1" applyAlignment="1">
      <alignment horizontal="center" vertical="center"/>
    </xf>
    <xf numFmtId="0" fontId="28" fillId="4" borderId="2" xfId="3" applyFont="1" applyFill="1" applyBorder="1" applyAlignment="1">
      <alignment horizontal="center" vertical="center" wrapText="1"/>
    </xf>
    <xf numFmtId="0" fontId="28" fillId="4" borderId="9" xfId="3" applyFont="1" applyFill="1" applyBorder="1" applyAlignment="1">
      <alignment horizontal="center" vertical="center" wrapText="1"/>
    </xf>
    <xf numFmtId="0" fontId="7" fillId="4" borderId="1" xfId="2" applyFont="1" applyFill="1" applyBorder="1" applyAlignment="1" applyProtection="1">
      <alignment horizontal="left" vertical="center" wrapText="1"/>
      <protection locked="0"/>
    </xf>
    <xf numFmtId="0" fontId="7" fillId="4" borderId="2" xfId="2" applyFont="1" applyFill="1" applyBorder="1" applyAlignment="1" applyProtection="1">
      <alignment horizontal="center" vertical="center" wrapText="1"/>
      <protection locked="0"/>
    </xf>
    <xf numFmtId="0" fontId="7" fillId="4" borderId="9" xfId="2" applyFont="1" applyFill="1" applyBorder="1" applyAlignment="1" applyProtection="1">
      <alignment horizontal="center" vertical="center" wrapText="1"/>
      <protection locked="0"/>
    </xf>
    <xf numFmtId="0" fontId="7" fillId="4" borderId="1" xfId="2" applyFont="1" applyFill="1" applyBorder="1" applyAlignment="1" applyProtection="1">
      <alignment horizontal="center" vertical="center" wrapText="1"/>
      <protection locked="0"/>
    </xf>
    <xf numFmtId="0" fontId="7" fillId="4" borderId="5" xfId="2" applyFont="1" applyFill="1" applyBorder="1" applyAlignment="1" applyProtection="1">
      <alignment horizontal="left" vertical="center" wrapText="1"/>
      <protection locked="0"/>
    </xf>
    <xf numFmtId="0" fontId="13" fillId="4" borderId="25" xfId="3" applyFont="1" applyFill="1" applyBorder="1" applyAlignment="1" applyProtection="1">
      <alignment horizontal="center" vertical="center"/>
      <protection locked="0"/>
    </xf>
    <xf numFmtId="0" fontId="13" fillId="4" borderId="45" xfId="3" applyFont="1" applyFill="1" applyBorder="1" applyAlignment="1" applyProtection="1">
      <alignment horizontal="center" vertical="center"/>
      <protection locked="0"/>
    </xf>
    <xf numFmtId="0" fontId="13" fillId="4" borderId="9" xfId="3" applyFont="1" applyFill="1" applyBorder="1" applyAlignment="1" applyProtection="1">
      <alignment horizontal="center" vertical="center" wrapText="1"/>
      <protection locked="0"/>
    </xf>
    <xf numFmtId="0" fontId="13" fillId="4" borderId="15" xfId="3" applyFont="1" applyFill="1" applyBorder="1" applyAlignment="1" applyProtection="1">
      <alignment horizontal="center" vertical="center" wrapText="1"/>
      <protection locked="0"/>
    </xf>
    <xf numFmtId="0" fontId="13" fillId="3" borderId="38" xfId="3" applyFont="1" applyFill="1" applyBorder="1" applyAlignment="1">
      <alignment horizontal="center" vertical="center"/>
    </xf>
    <xf numFmtId="0" fontId="13" fillId="3" borderId="39" xfId="3" applyFont="1" applyFill="1" applyBorder="1" applyAlignment="1">
      <alignment horizontal="center" vertical="center"/>
    </xf>
    <xf numFmtId="0" fontId="13" fillId="3" borderId="40" xfId="3" applyFont="1" applyFill="1" applyBorder="1" applyAlignment="1">
      <alignment horizontal="center" vertical="center"/>
    </xf>
    <xf numFmtId="0" fontId="5" fillId="4" borderId="1" xfId="3" applyFill="1" applyBorder="1" applyAlignment="1">
      <alignment horizontal="center" vertical="center"/>
    </xf>
    <xf numFmtId="0" fontId="5" fillId="4" borderId="2" xfId="3" applyFill="1" applyBorder="1" applyAlignment="1">
      <alignment horizontal="center" vertical="center"/>
    </xf>
    <xf numFmtId="0" fontId="13" fillId="3" borderId="34" xfId="3" applyFont="1" applyFill="1" applyBorder="1" applyAlignment="1">
      <alignment horizontal="center" vertical="center"/>
    </xf>
    <xf numFmtId="0" fontId="13" fillId="3" borderId="18" xfId="3" applyFont="1" applyFill="1" applyBorder="1" applyAlignment="1">
      <alignment horizontal="center" vertical="center"/>
    </xf>
    <xf numFmtId="0" fontId="13" fillId="3" borderId="36" xfId="3" applyFont="1" applyFill="1" applyBorder="1" applyAlignment="1">
      <alignment horizontal="center" vertical="center"/>
    </xf>
    <xf numFmtId="0" fontId="11" fillId="5" borderId="0" xfId="3" applyFont="1" applyFill="1" applyAlignment="1" applyProtection="1">
      <alignment horizontal="left" vertical="center"/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4 2" xfId="4" xr:uid="{00000000-0005-0000-0000-000004000000}"/>
    <cellStyle name="Финансовый" xfId="5" builtinId="3"/>
  </cellStyles>
  <dxfs count="0"/>
  <tableStyles count="0" defaultTableStyle="TableStyleMedium9" defaultPivotStyle="PivotStyleLight16"/>
  <colors>
    <mruColors>
      <color rgb="FFCCE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</sheetPr>
  <dimension ref="A1:BW37"/>
  <sheetViews>
    <sheetView showGridLines="0" topLeftCell="A23" zoomScale="80" zoomScaleNormal="80" workbookViewId="0">
      <selection activeCell="U27" sqref="U27:BJ27"/>
    </sheetView>
  </sheetViews>
  <sheetFormatPr defaultColWidth="14.6640625" defaultRowHeight="13.5" customHeight="1" x14ac:dyDescent="0.2"/>
  <cols>
    <col min="1" max="12" width="2.77734375" style="48" customWidth="1"/>
    <col min="13" max="13" width="3.77734375" style="48" hidden="1" customWidth="1"/>
    <col min="14" max="14" width="3.33203125" style="48" hidden="1" customWidth="1"/>
    <col min="15" max="24" width="3.33203125" style="48" customWidth="1"/>
    <col min="25" max="25" width="12.6640625" style="48" customWidth="1"/>
    <col min="26" max="62" width="3.33203125" style="48" customWidth="1"/>
    <col min="63" max="63" width="3" style="48" customWidth="1"/>
    <col min="64" max="16384" width="14.6640625" style="48"/>
  </cols>
  <sheetData>
    <row r="1" spans="1:75" ht="33.75" customHeight="1" x14ac:dyDescent="0.2">
      <c r="A1" s="425"/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24" t="s">
        <v>89</v>
      </c>
      <c r="AT1" s="424"/>
      <c r="AU1" s="424"/>
      <c r="AV1" s="424"/>
      <c r="AW1" s="424"/>
      <c r="AX1" s="424"/>
      <c r="AY1" s="424"/>
      <c r="AZ1" s="424"/>
      <c r="BA1" s="424"/>
      <c r="BB1" s="424"/>
      <c r="BC1" s="424"/>
      <c r="BD1" s="424"/>
      <c r="BE1" s="424"/>
      <c r="BF1" s="424"/>
      <c r="BG1" s="424"/>
      <c r="BH1" s="424"/>
      <c r="BI1" s="424"/>
      <c r="BJ1" s="424"/>
      <c r="BK1" s="424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</row>
    <row r="2" spans="1:75" ht="15" customHeight="1" x14ac:dyDescent="0.2">
      <c r="A2" s="426"/>
      <c r="B2" s="426"/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9" t="s">
        <v>130</v>
      </c>
      <c r="BA2" s="50"/>
      <c r="BB2" s="50"/>
      <c r="BC2" s="49"/>
      <c r="BD2" s="51"/>
      <c r="BE2" s="51"/>
      <c r="BF2" s="51"/>
      <c r="BG2" s="51"/>
      <c r="BH2" s="51"/>
      <c r="BI2" s="51"/>
      <c r="BJ2" s="51"/>
      <c r="BK2" s="51"/>
      <c r="BL2" s="52"/>
      <c r="BM2" s="52"/>
      <c r="BN2" s="52"/>
      <c r="BO2" s="52"/>
      <c r="BP2" s="53"/>
      <c r="BQ2" s="53"/>
      <c r="BR2" s="53"/>
      <c r="BS2" s="53"/>
      <c r="BT2" s="53"/>
      <c r="BU2" s="53"/>
      <c r="BV2" s="53"/>
      <c r="BW2" s="53"/>
    </row>
    <row r="3" spans="1:75" ht="22.5" customHeight="1" x14ac:dyDescent="0.2">
      <c r="A3" s="426"/>
      <c r="B3" s="426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9" t="s">
        <v>131</v>
      </c>
      <c r="BA3" s="50"/>
      <c r="BB3" s="50"/>
      <c r="BC3" s="51"/>
      <c r="BD3" s="51"/>
      <c r="BE3" s="51"/>
      <c r="BF3" s="51"/>
      <c r="BG3" s="51"/>
      <c r="BH3" s="51"/>
      <c r="BI3" s="51"/>
      <c r="BJ3" s="51"/>
      <c r="BK3" s="51"/>
      <c r="BL3" s="52"/>
      <c r="BM3" s="52"/>
      <c r="BN3" s="52"/>
      <c r="BO3" s="52"/>
      <c r="BP3" s="53"/>
      <c r="BQ3" s="53"/>
      <c r="BR3" s="53"/>
      <c r="BS3" s="53"/>
      <c r="BT3" s="53"/>
      <c r="BU3" s="53"/>
      <c r="BV3" s="53"/>
      <c r="BW3" s="53"/>
    </row>
    <row r="4" spans="1:75" ht="15" customHeight="1" x14ac:dyDescent="0.4">
      <c r="A4" s="426"/>
      <c r="B4" s="426"/>
      <c r="C4" s="426"/>
      <c r="D4" s="426"/>
      <c r="E4" s="426"/>
      <c r="F4" s="426"/>
      <c r="G4" s="426"/>
      <c r="H4" s="426"/>
      <c r="I4" s="426"/>
      <c r="J4" s="426"/>
      <c r="K4" s="426"/>
      <c r="L4" s="42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567" t="s">
        <v>426</v>
      </c>
      <c r="AS4" s="567"/>
      <c r="AT4" s="567"/>
      <c r="AU4" s="567"/>
      <c r="AV4" s="567"/>
      <c r="AW4" s="567"/>
      <c r="AX4" s="567"/>
      <c r="AY4" s="567"/>
      <c r="AZ4" s="567"/>
      <c r="BA4" s="567"/>
      <c r="BB4" s="567"/>
      <c r="BC4" s="567"/>
      <c r="BD4" s="567"/>
      <c r="BE4" s="567"/>
      <c r="BF4" s="567"/>
      <c r="BG4" s="567"/>
      <c r="BH4" s="567"/>
      <c r="BI4" s="567"/>
      <c r="BJ4" s="54"/>
      <c r="BK4" s="54"/>
      <c r="BL4" s="55"/>
      <c r="BM4" s="55"/>
      <c r="BN4" s="52"/>
      <c r="BO4" s="53"/>
      <c r="BP4" s="53"/>
      <c r="BQ4" s="53"/>
      <c r="BR4" s="53"/>
      <c r="BS4" s="53"/>
      <c r="BT4" s="53"/>
      <c r="BU4" s="53"/>
      <c r="BV4" s="53"/>
      <c r="BW4" s="53"/>
    </row>
    <row r="5" spans="1:75" ht="15" customHeight="1" x14ac:dyDescent="0.2">
      <c r="A5" s="426"/>
      <c r="B5" s="426"/>
      <c r="C5" s="426"/>
      <c r="D5" s="426"/>
      <c r="E5" s="426"/>
      <c r="F5" s="426"/>
      <c r="G5" s="426"/>
      <c r="H5" s="426"/>
      <c r="I5" s="426"/>
      <c r="J5" s="426"/>
      <c r="K5" s="426"/>
      <c r="L5" s="42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9"/>
      <c r="BA5" s="50"/>
      <c r="BB5" s="50"/>
      <c r="BC5" s="51"/>
      <c r="BD5" s="51"/>
      <c r="BE5" s="51"/>
      <c r="BF5" s="51"/>
      <c r="BG5" s="51"/>
      <c r="BH5" s="51"/>
      <c r="BI5" s="51"/>
      <c r="BJ5" s="51"/>
      <c r="BK5" s="51"/>
      <c r="BL5" s="52"/>
      <c r="BM5" s="52"/>
      <c r="BN5" s="52"/>
      <c r="BO5" s="53"/>
      <c r="BP5" s="53"/>
      <c r="BQ5" s="53"/>
      <c r="BR5" s="53"/>
      <c r="BS5" s="53"/>
      <c r="BT5" s="53"/>
      <c r="BU5" s="53"/>
      <c r="BV5" s="53"/>
      <c r="BW5" s="53"/>
    </row>
    <row r="6" spans="1:75" ht="15" customHeight="1" x14ac:dyDescent="0.2">
      <c r="A6" s="426"/>
      <c r="B6" s="426"/>
      <c r="C6" s="426"/>
      <c r="D6" s="426"/>
      <c r="E6" s="426"/>
      <c r="F6" s="426"/>
      <c r="G6" s="426"/>
      <c r="H6" s="426"/>
      <c r="I6" s="426"/>
      <c r="J6" s="426"/>
      <c r="K6" s="426"/>
      <c r="L6" s="42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56"/>
      <c r="BB6" s="56"/>
      <c r="BC6" s="46"/>
      <c r="BD6" s="56"/>
      <c r="BE6" s="56"/>
      <c r="BF6" s="46"/>
      <c r="BG6" s="56"/>
      <c r="BH6" s="56"/>
      <c r="BI6" s="46"/>
      <c r="BJ6" s="56"/>
      <c r="BK6" s="56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</row>
    <row r="7" spans="1:75" ht="15" customHeight="1" x14ac:dyDescent="0.2">
      <c r="A7" s="426"/>
      <c r="B7" s="426"/>
      <c r="C7" s="426"/>
      <c r="D7" s="426"/>
      <c r="E7" s="426"/>
      <c r="F7" s="426"/>
      <c r="G7" s="426"/>
      <c r="H7" s="426"/>
      <c r="I7" s="426"/>
      <c r="J7" s="426"/>
      <c r="K7" s="426"/>
      <c r="L7" s="42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56"/>
      <c r="BB7" s="56"/>
      <c r="BC7" s="46"/>
      <c r="BD7" s="56"/>
      <c r="BE7" s="56"/>
      <c r="BF7" s="46"/>
      <c r="BG7" s="56"/>
      <c r="BH7" s="56"/>
      <c r="BI7" s="46"/>
      <c r="BJ7" s="56"/>
      <c r="BK7" s="56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</row>
    <row r="8" spans="1:75" ht="15" customHeight="1" x14ac:dyDescent="0.2">
      <c r="A8" s="426"/>
      <c r="B8" s="426"/>
      <c r="C8" s="426"/>
      <c r="D8" s="426"/>
      <c r="E8" s="426"/>
      <c r="F8" s="426"/>
      <c r="G8" s="426"/>
      <c r="H8" s="426"/>
      <c r="I8" s="426"/>
      <c r="J8" s="426"/>
      <c r="K8" s="426"/>
      <c r="L8" s="426"/>
      <c r="M8" s="46"/>
      <c r="N8" s="46"/>
      <c r="O8" s="427" t="s">
        <v>90</v>
      </c>
      <c r="P8" s="427"/>
      <c r="Q8" s="427"/>
      <c r="R8" s="427"/>
      <c r="S8" s="427"/>
      <c r="T8" s="427"/>
      <c r="U8" s="427"/>
      <c r="V8" s="427"/>
      <c r="W8" s="427"/>
      <c r="X8" s="427"/>
      <c r="Y8" s="427"/>
      <c r="Z8" s="427"/>
      <c r="AA8" s="427"/>
      <c r="AB8" s="427"/>
      <c r="AC8" s="427"/>
      <c r="AD8" s="427"/>
      <c r="AE8" s="427"/>
      <c r="AF8" s="427"/>
      <c r="AG8" s="427"/>
      <c r="AH8" s="427"/>
      <c r="AI8" s="427"/>
      <c r="AJ8" s="427"/>
      <c r="AK8" s="427"/>
      <c r="AL8" s="427"/>
      <c r="AM8" s="427"/>
      <c r="AN8" s="427"/>
      <c r="AO8" s="427"/>
      <c r="AP8" s="427"/>
      <c r="AQ8" s="427"/>
      <c r="AR8" s="427"/>
      <c r="AS8" s="427"/>
      <c r="AT8" s="427"/>
      <c r="AU8" s="427"/>
      <c r="AV8" s="427"/>
      <c r="AW8" s="427"/>
      <c r="AX8" s="427"/>
      <c r="AY8" s="427"/>
      <c r="AZ8" s="427"/>
      <c r="BA8" s="427"/>
      <c r="BB8" s="427"/>
      <c r="BC8" s="427"/>
      <c r="BD8" s="427"/>
      <c r="BE8" s="427"/>
      <c r="BF8" s="427"/>
      <c r="BG8" s="427"/>
      <c r="BH8" s="427"/>
      <c r="BI8" s="427"/>
      <c r="BJ8" s="427"/>
      <c r="BK8" s="56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</row>
    <row r="9" spans="1:75" ht="15" customHeight="1" x14ac:dyDescent="0.2">
      <c r="A9" s="426"/>
      <c r="B9" s="426"/>
      <c r="C9" s="426"/>
      <c r="D9" s="426"/>
      <c r="E9" s="426"/>
      <c r="F9" s="426"/>
      <c r="G9" s="426"/>
      <c r="H9" s="426"/>
      <c r="I9" s="426"/>
      <c r="J9" s="426"/>
      <c r="K9" s="426"/>
      <c r="L9" s="426"/>
      <c r="M9" s="46"/>
      <c r="N9" s="46"/>
      <c r="O9" s="427"/>
      <c r="P9" s="427"/>
      <c r="Q9" s="427"/>
      <c r="R9" s="427"/>
      <c r="S9" s="427"/>
      <c r="T9" s="427"/>
      <c r="U9" s="427"/>
      <c r="V9" s="427"/>
      <c r="W9" s="427"/>
      <c r="X9" s="427"/>
      <c r="Y9" s="427"/>
      <c r="Z9" s="427"/>
      <c r="AA9" s="427"/>
      <c r="AB9" s="427"/>
      <c r="AC9" s="427"/>
      <c r="AD9" s="427"/>
      <c r="AE9" s="427"/>
      <c r="AF9" s="427"/>
      <c r="AG9" s="427"/>
      <c r="AH9" s="427"/>
      <c r="AI9" s="427"/>
      <c r="AJ9" s="427"/>
      <c r="AK9" s="427"/>
      <c r="AL9" s="427"/>
      <c r="AM9" s="427"/>
      <c r="AN9" s="427"/>
      <c r="AO9" s="427"/>
      <c r="AP9" s="427"/>
      <c r="AQ9" s="427"/>
      <c r="AR9" s="427"/>
      <c r="AS9" s="427"/>
      <c r="AT9" s="427"/>
      <c r="AU9" s="427"/>
      <c r="AV9" s="427"/>
      <c r="AW9" s="427"/>
      <c r="AX9" s="427"/>
      <c r="AY9" s="427"/>
      <c r="AZ9" s="427"/>
      <c r="BA9" s="427"/>
      <c r="BB9" s="427"/>
      <c r="BC9" s="427"/>
      <c r="BD9" s="427"/>
      <c r="BE9" s="427"/>
      <c r="BF9" s="427"/>
      <c r="BG9" s="427"/>
      <c r="BH9" s="427"/>
      <c r="BI9" s="427"/>
      <c r="BJ9" s="427"/>
      <c r="BK9" s="56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</row>
    <row r="10" spans="1:75" ht="11.25" customHeight="1" x14ac:dyDescent="0.2">
      <c r="A10" s="428"/>
      <c r="B10" s="428"/>
      <c r="C10" s="428"/>
      <c r="D10" s="428"/>
      <c r="E10" s="428"/>
      <c r="F10" s="428"/>
      <c r="G10" s="428"/>
      <c r="H10" s="428"/>
      <c r="I10" s="428"/>
      <c r="J10" s="428"/>
      <c r="K10" s="428"/>
      <c r="L10" s="428"/>
      <c r="M10" s="46"/>
      <c r="N10" s="46"/>
      <c r="O10" s="429" t="s">
        <v>91</v>
      </c>
      <c r="P10" s="429"/>
      <c r="Q10" s="429"/>
      <c r="R10" s="429"/>
      <c r="S10" s="429"/>
      <c r="T10" s="429"/>
      <c r="U10" s="429"/>
      <c r="V10" s="429"/>
      <c r="W10" s="429"/>
      <c r="X10" s="429"/>
      <c r="Y10" s="429"/>
      <c r="Z10" s="429"/>
      <c r="AA10" s="429"/>
      <c r="AB10" s="429"/>
      <c r="AC10" s="429"/>
      <c r="AD10" s="429"/>
      <c r="AE10" s="429"/>
      <c r="AF10" s="429"/>
      <c r="AG10" s="429"/>
      <c r="AH10" s="429"/>
      <c r="AI10" s="429"/>
      <c r="AJ10" s="429"/>
      <c r="AK10" s="429"/>
      <c r="AL10" s="429"/>
      <c r="AM10" s="429"/>
      <c r="AN10" s="429"/>
      <c r="AO10" s="429"/>
      <c r="AP10" s="429"/>
      <c r="AQ10" s="429"/>
      <c r="AR10" s="429"/>
      <c r="AS10" s="429"/>
      <c r="AT10" s="429"/>
      <c r="AU10" s="429"/>
      <c r="AV10" s="429"/>
      <c r="AW10" s="429"/>
      <c r="AX10" s="429"/>
      <c r="AY10" s="429"/>
      <c r="AZ10" s="429"/>
      <c r="BA10" s="429"/>
      <c r="BB10" s="429"/>
      <c r="BC10" s="429"/>
      <c r="BD10" s="429"/>
      <c r="BE10" s="429"/>
      <c r="BF10" s="429"/>
      <c r="BG10" s="429"/>
      <c r="BH10" s="429"/>
      <c r="BI10" s="429"/>
      <c r="BJ10" s="429"/>
      <c r="BK10" s="56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</row>
    <row r="11" spans="1:75" ht="11.25" customHeight="1" x14ac:dyDescent="0.2">
      <c r="A11" s="426"/>
      <c r="B11" s="426"/>
      <c r="C11" s="426"/>
      <c r="D11" s="426"/>
      <c r="E11" s="426"/>
      <c r="F11" s="426"/>
      <c r="G11" s="426"/>
      <c r="H11" s="426"/>
      <c r="I11" s="426"/>
      <c r="J11" s="426"/>
      <c r="K11" s="426"/>
      <c r="L11" s="426"/>
      <c r="M11" s="46"/>
      <c r="N11" s="46"/>
      <c r="O11" s="429"/>
      <c r="P11" s="429"/>
      <c r="Q11" s="429"/>
      <c r="R11" s="429"/>
      <c r="S11" s="429"/>
      <c r="T11" s="429"/>
      <c r="U11" s="429"/>
      <c r="V11" s="429"/>
      <c r="W11" s="429"/>
      <c r="X11" s="429"/>
      <c r="Y11" s="429"/>
      <c r="Z11" s="429"/>
      <c r="AA11" s="429"/>
      <c r="AB11" s="429"/>
      <c r="AC11" s="429"/>
      <c r="AD11" s="429"/>
      <c r="AE11" s="429"/>
      <c r="AF11" s="429"/>
      <c r="AG11" s="429"/>
      <c r="AH11" s="429"/>
      <c r="AI11" s="429"/>
      <c r="AJ11" s="429"/>
      <c r="AK11" s="429"/>
      <c r="AL11" s="429"/>
      <c r="AM11" s="429"/>
      <c r="AN11" s="429"/>
      <c r="AO11" s="429"/>
      <c r="AP11" s="429"/>
      <c r="AQ11" s="429"/>
      <c r="AR11" s="429"/>
      <c r="AS11" s="429"/>
      <c r="AT11" s="429"/>
      <c r="AU11" s="429"/>
      <c r="AV11" s="429"/>
      <c r="AW11" s="429"/>
      <c r="AX11" s="429"/>
      <c r="AY11" s="429"/>
      <c r="AZ11" s="429"/>
      <c r="BA11" s="429"/>
      <c r="BB11" s="429"/>
      <c r="BC11" s="429"/>
      <c r="BD11" s="429"/>
      <c r="BE11" s="429"/>
      <c r="BF11" s="429"/>
      <c r="BG11" s="429"/>
      <c r="BH11" s="429"/>
      <c r="BI11" s="429"/>
      <c r="BJ11" s="429"/>
      <c r="BK11" s="56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</row>
    <row r="12" spans="1:75" ht="12" customHeight="1" x14ac:dyDescent="0.2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56"/>
      <c r="BB12" s="56"/>
      <c r="BC12" s="46"/>
      <c r="BD12" s="56"/>
      <c r="BE12" s="56"/>
      <c r="BF12" s="46"/>
      <c r="BG12" s="56"/>
      <c r="BH12" s="56"/>
      <c r="BI12" s="46"/>
      <c r="BJ12" s="56"/>
      <c r="BK12" s="5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</row>
    <row r="13" spans="1:75" ht="12" customHeight="1" x14ac:dyDescent="0.2">
      <c r="A13" s="432"/>
      <c r="B13" s="426"/>
      <c r="C13" s="426"/>
      <c r="D13" s="426"/>
      <c r="E13" s="426"/>
      <c r="F13" s="426"/>
      <c r="G13" s="426"/>
      <c r="H13" s="426"/>
      <c r="I13" s="426"/>
      <c r="J13" s="426"/>
      <c r="K13" s="426"/>
      <c r="L13" s="42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56"/>
      <c r="BB13" s="56"/>
      <c r="BC13" s="46"/>
      <c r="BD13" s="56"/>
      <c r="BE13" s="56"/>
      <c r="BF13" s="46"/>
      <c r="BG13" s="56"/>
      <c r="BH13" s="56"/>
      <c r="BI13" s="46"/>
      <c r="BJ13" s="56"/>
      <c r="BK13" s="56"/>
      <c r="BL13" s="57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</row>
    <row r="14" spans="1:75" ht="12" customHeight="1" x14ac:dyDescent="0.2">
      <c r="A14" s="426"/>
      <c r="B14" s="426"/>
      <c r="C14" s="426"/>
      <c r="D14" s="426"/>
      <c r="E14" s="426"/>
      <c r="F14" s="426"/>
      <c r="G14" s="426"/>
      <c r="H14" s="426"/>
      <c r="I14" s="426"/>
      <c r="J14" s="426"/>
      <c r="K14" s="426"/>
      <c r="L14" s="426"/>
      <c r="M14" s="46"/>
      <c r="N14" s="46"/>
      <c r="O14" s="433" t="s">
        <v>152</v>
      </c>
      <c r="P14" s="433"/>
      <c r="Q14" s="433"/>
      <c r="R14" s="433"/>
      <c r="S14" s="433"/>
      <c r="T14" s="433"/>
      <c r="U14" s="433"/>
      <c r="V14" s="433"/>
      <c r="W14" s="433"/>
      <c r="X14" s="433"/>
      <c r="Y14" s="433"/>
      <c r="Z14" s="433"/>
      <c r="AA14" s="433"/>
      <c r="AB14" s="433"/>
      <c r="AC14" s="433"/>
      <c r="AD14" s="433"/>
      <c r="AE14" s="433"/>
      <c r="AF14" s="433"/>
      <c r="AG14" s="433"/>
      <c r="AH14" s="433"/>
      <c r="AI14" s="433"/>
      <c r="AJ14" s="433"/>
      <c r="AK14" s="433"/>
      <c r="AL14" s="433"/>
      <c r="AM14" s="433"/>
      <c r="AN14" s="433"/>
      <c r="AO14" s="433"/>
      <c r="AP14" s="433"/>
      <c r="AQ14" s="433"/>
      <c r="AR14" s="433"/>
      <c r="AS14" s="433"/>
      <c r="AT14" s="433"/>
      <c r="AU14" s="433"/>
      <c r="AV14" s="433"/>
      <c r="AW14" s="433"/>
      <c r="AX14" s="433"/>
      <c r="AY14" s="433"/>
      <c r="AZ14" s="433"/>
      <c r="BA14" s="433"/>
      <c r="BB14" s="433"/>
      <c r="BC14" s="433"/>
      <c r="BD14" s="433"/>
      <c r="BE14" s="433"/>
      <c r="BF14" s="433"/>
      <c r="BG14" s="433"/>
      <c r="BH14" s="433"/>
      <c r="BI14" s="433"/>
      <c r="BJ14" s="433"/>
      <c r="BK14" s="56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</row>
    <row r="15" spans="1:75" ht="12" customHeight="1" x14ac:dyDescent="0.2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33"/>
      <c r="P15" s="434"/>
      <c r="Q15" s="434"/>
      <c r="R15" s="434"/>
      <c r="S15" s="434"/>
      <c r="T15" s="434"/>
      <c r="U15" s="434"/>
      <c r="V15" s="434"/>
      <c r="W15" s="434"/>
      <c r="X15" s="434"/>
      <c r="Y15" s="434"/>
      <c r="Z15" s="434"/>
      <c r="AA15" s="434"/>
      <c r="AB15" s="434"/>
      <c r="AC15" s="434"/>
      <c r="AD15" s="434"/>
      <c r="AE15" s="434"/>
      <c r="AF15" s="434"/>
      <c r="AG15" s="434"/>
      <c r="AH15" s="434"/>
      <c r="AI15" s="434"/>
      <c r="AJ15" s="434"/>
      <c r="AK15" s="434"/>
      <c r="AL15" s="434"/>
      <c r="AM15" s="434"/>
      <c r="AN15" s="434"/>
      <c r="AO15" s="434"/>
      <c r="AP15" s="434"/>
      <c r="AQ15" s="434"/>
      <c r="AR15" s="434"/>
      <c r="AS15" s="434"/>
      <c r="AT15" s="434"/>
      <c r="AU15" s="434"/>
      <c r="AV15" s="434"/>
      <c r="AW15" s="434"/>
      <c r="AX15" s="434"/>
      <c r="AY15" s="434"/>
      <c r="AZ15" s="434"/>
      <c r="BA15" s="434"/>
      <c r="BB15" s="434"/>
      <c r="BC15" s="434"/>
      <c r="BD15" s="434"/>
      <c r="BE15" s="434"/>
      <c r="BF15" s="434"/>
      <c r="BG15" s="434"/>
      <c r="BH15" s="434"/>
      <c r="BI15" s="434"/>
      <c r="BJ15" s="433"/>
      <c r="BK15" s="56"/>
    </row>
    <row r="16" spans="1:75" ht="12" customHeight="1" x14ac:dyDescent="0.2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33"/>
      <c r="P16" s="434"/>
      <c r="Q16" s="434"/>
      <c r="R16" s="434"/>
      <c r="S16" s="434"/>
      <c r="T16" s="434"/>
      <c r="U16" s="434"/>
      <c r="V16" s="434"/>
      <c r="W16" s="434"/>
      <c r="X16" s="434"/>
      <c r="Y16" s="434"/>
      <c r="Z16" s="434"/>
      <c r="AA16" s="434"/>
      <c r="AB16" s="434"/>
      <c r="AC16" s="434"/>
      <c r="AD16" s="434"/>
      <c r="AE16" s="434"/>
      <c r="AF16" s="434"/>
      <c r="AG16" s="434"/>
      <c r="AH16" s="434"/>
      <c r="AI16" s="434"/>
      <c r="AJ16" s="434"/>
      <c r="AK16" s="434"/>
      <c r="AL16" s="434"/>
      <c r="AM16" s="434"/>
      <c r="AN16" s="434"/>
      <c r="AO16" s="434"/>
      <c r="AP16" s="434"/>
      <c r="AQ16" s="434"/>
      <c r="AR16" s="434"/>
      <c r="AS16" s="434"/>
      <c r="AT16" s="434"/>
      <c r="AU16" s="434"/>
      <c r="AV16" s="434"/>
      <c r="AW16" s="434"/>
      <c r="AX16" s="434"/>
      <c r="AY16" s="434"/>
      <c r="AZ16" s="434"/>
      <c r="BA16" s="434"/>
      <c r="BB16" s="434"/>
      <c r="BC16" s="434"/>
      <c r="BD16" s="434"/>
      <c r="BE16" s="434"/>
      <c r="BF16" s="434"/>
      <c r="BG16" s="434"/>
      <c r="BH16" s="434"/>
      <c r="BI16" s="434"/>
      <c r="BJ16" s="433"/>
      <c r="BK16" s="56"/>
    </row>
    <row r="17" spans="1:63" ht="15.75" customHeight="1" x14ac:dyDescent="0.2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33"/>
      <c r="P17" s="433"/>
      <c r="Q17" s="433"/>
      <c r="R17" s="433"/>
      <c r="S17" s="433"/>
      <c r="T17" s="433"/>
      <c r="U17" s="433"/>
      <c r="V17" s="433"/>
      <c r="W17" s="433"/>
      <c r="X17" s="433"/>
      <c r="Y17" s="433"/>
      <c r="Z17" s="433"/>
      <c r="AA17" s="433"/>
      <c r="AB17" s="433"/>
      <c r="AC17" s="433"/>
      <c r="AD17" s="433"/>
      <c r="AE17" s="433"/>
      <c r="AF17" s="433"/>
      <c r="AG17" s="433"/>
      <c r="AH17" s="433"/>
      <c r="AI17" s="433"/>
      <c r="AJ17" s="433"/>
      <c r="AK17" s="433"/>
      <c r="AL17" s="433"/>
      <c r="AM17" s="433"/>
      <c r="AN17" s="433"/>
      <c r="AO17" s="433"/>
      <c r="AP17" s="433"/>
      <c r="AQ17" s="433"/>
      <c r="AR17" s="433"/>
      <c r="AS17" s="433"/>
      <c r="AT17" s="433"/>
      <c r="AU17" s="433"/>
      <c r="AV17" s="433"/>
      <c r="AW17" s="433"/>
      <c r="AX17" s="433"/>
      <c r="AY17" s="433"/>
      <c r="AZ17" s="433"/>
      <c r="BA17" s="433"/>
      <c r="BB17" s="433"/>
      <c r="BC17" s="433"/>
      <c r="BD17" s="433"/>
      <c r="BE17" s="433"/>
      <c r="BF17" s="433"/>
      <c r="BG17" s="433"/>
      <c r="BH17" s="433"/>
      <c r="BI17" s="433"/>
      <c r="BJ17" s="433"/>
      <c r="BK17" s="56"/>
    </row>
    <row r="18" spans="1:63" ht="13.5" customHeight="1" x14ac:dyDescent="0.2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35" t="s">
        <v>92</v>
      </c>
      <c r="P18" s="435"/>
      <c r="Q18" s="435"/>
      <c r="R18" s="435"/>
      <c r="S18" s="435"/>
      <c r="T18" s="435"/>
      <c r="U18" s="435"/>
      <c r="V18" s="435"/>
      <c r="W18" s="435"/>
      <c r="X18" s="435"/>
      <c r="Y18" s="435"/>
      <c r="Z18" s="435"/>
      <c r="AA18" s="435"/>
      <c r="AB18" s="435"/>
      <c r="AC18" s="435"/>
      <c r="AD18" s="435"/>
      <c r="AE18" s="435"/>
      <c r="AF18" s="435"/>
      <c r="AG18" s="435"/>
      <c r="AH18" s="435"/>
      <c r="AI18" s="435"/>
      <c r="AJ18" s="435"/>
      <c r="AK18" s="435"/>
      <c r="AL18" s="435"/>
      <c r="AM18" s="435"/>
      <c r="AN18" s="435"/>
      <c r="AO18" s="435"/>
      <c r="AP18" s="435"/>
      <c r="AQ18" s="435"/>
      <c r="AR18" s="435"/>
      <c r="AS18" s="435"/>
      <c r="AT18" s="435"/>
      <c r="AU18" s="435"/>
      <c r="AV18" s="435"/>
      <c r="AW18" s="435"/>
      <c r="AX18" s="435"/>
      <c r="AY18" s="435"/>
      <c r="AZ18" s="435"/>
      <c r="BA18" s="435"/>
      <c r="BB18" s="435"/>
      <c r="BC18" s="435"/>
      <c r="BD18" s="435"/>
      <c r="BE18" s="435"/>
      <c r="BF18" s="435"/>
      <c r="BG18" s="435"/>
      <c r="BH18" s="435"/>
      <c r="BI18" s="435"/>
      <c r="BJ18" s="435"/>
      <c r="BK18" s="56"/>
    </row>
    <row r="19" spans="1:63" ht="13.5" customHeight="1" x14ac:dyDescent="0.2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35"/>
      <c r="P19" s="435"/>
      <c r="Q19" s="435"/>
      <c r="R19" s="435"/>
      <c r="S19" s="435"/>
      <c r="T19" s="435"/>
      <c r="U19" s="435"/>
      <c r="V19" s="435"/>
      <c r="W19" s="435"/>
      <c r="X19" s="435"/>
      <c r="Y19" s="435"/>
      <c r="Z19" s="435"/>
      <c r="AA19" s="435"/>
      <c r="AB19" s="435"/>
      <c r="AC19" s="435"/>
      <c r="AD19" s="435"/>
      <c r="AE19" s="435"/>
      <c r="AF19" s="435"/>
      <c r="AG19" s="435"/>
      <c r="AH19" s="435"/>
      <c r="AI19" s="435"/>
      <c r="AJ19" s="435"/>
      <c r="AK19" s="435"/>
      <c r="AL19" s="435"/>
      <c r="AM19" s="435"/>
      <c r="AN19" s="435"/>
      <c r="AO19" s="435"/>
      <c r="AP19" s="435"/>
      <c r="AQ19" s="435"/>
      <c r="AR19" s="435"/>
      <c r="AS19" s="435"/>
      <c r="AT19" s="435"/>
      <c r="AU19" s="435"/>
      <c r="AV19" s="435"/>
      <c r="AW19" s="435"/>
      <c r="AX19" s="435"/>
      <c r="AY19" s="435"/>
      <c r="AZ19" s="435"/>
      <c r="BA19" s="435"/>
      <c r="BB19" s="435"/>
      <c r="BC19" s="435"/>
      <c r="BD19" s="435"/>
      <c r="BE19" s="435"/>
      <c r="BF19" s="435"/>
      <c r="BG19" s="435"/>
      <c r="BH19" s="435"/>
      <c r="BI19" s="435"/>
      <c r="BJ19" s="435"/>
      <c r="BK19" s="56"/>
    </row>
    <row r="20" spans="1:63" ht="9.75" customHeight="1" x14ac:dyDescent="0.2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56"/>
      <c r="BB20" s="56"/>
      <c r="BC20" s="46"/>
      <c r="BD20" s="56"/>
      <c r="BE20" s="56"/>
      <c r="BF20" s="46"/>
      <c r="BG20" s="56"/>
      <c r="BH20" s="56"/>
      <c r="BI20" s="46"/>
      <c r="BJ20" s="56"/>
      <c r="BK20" s="56"/>
    </row>
    <row r="21" spans="1:63" ht="9.75" customHeight="1" x14ac:dyDescent="0.2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36" t="s">
        <v>93</v>
      </c>
      <c r="P21" s="436"/>
      <c r="Q21" s="436"/>
      <c r="R21" s="436"/>
      <c r="S21" s="436"/>
      <c r="T21" s="436"/>
      <c r="U21" s="436"/>
      <c r="V21" s="436"/>
      <c r="W21" s="436"/>
      <c r="X21" s="436"/>
      <c r="Y21" s="436"/>
      <c r="Z21" s="436"/>
      <c r="AA21" s="436"/>
      <c r="AB21" s="436"/>
      <c r="AC21" s="436"/>
      <c r="AD21" s="436"/>
      <c r="AE21" s="436"/>
      <c r="AF21" s="436"/>
      <c r="AG21" s="436"/>
      <c r="AH21" s="436"/>
      <c r="AI21" s="436"/>
      <c r="AJ21" s="436"/>
      <c r="AK21" s="436"/>
      <c r="AL21" s="436"/>
      <c r="AM21" s="436"/>
      <c r="AN21" s="436"/>
      <c r="AO21" s="436"/>
      <c r="AP21" s="436"/>
      <c r="AQ21" s="436"/>
      <c r="AR21" s="436"/>
      <c r="AS21" s="436"/>
      <c r="AT21" s="436"/>
      <c r="AU21" s="436"/>
      <c r="AV21" s="436"/>
      <c r="AW21" s="436"/>
      <c r="AX21" s="436"/>
      <c r="AY21" s="436"/>
      <c r="AZ21" s="436"/>
      <c r="BA21" s="436"/>
      <c r="BB21" s="436"/>
      <c r="BC21" s="436"/>
      <c r="BD21" s="436"/>
      <c r="BE21" s="436"/>
      <c r="BF21" s="436"/>
      <c r="BG21" s="436"/>
      <c r="BH21" s="436"/>
      <c r="BI21" s="436"/>
      <c r="BJ21" s="436"/>
      <c r="BK21" s="56"/>
    </row>
    <row r="22" spans="1:63" ht="8.25" customHeight="1" x14ac:dyDescent="0.2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36"/>
      <c r="P22" s="436"/>
      <c r="Q22" s="436"/>
      <c r="R22" s="436"/>
      <c r="S22" s="436"/>
      <c r="T22" s="436"/>
      <c r="U22" s="436"/>
      <c r="V22" s="436"/>
      <c r="W22" s="436"/>
      <c r="X22" s="436"/>
      <c r="Y22" s="436"/>
      <c r="Z22" s="436"/>
      <c r="AA22" s="436"/>
      <c r="AB22" s="436"/>
      <c r="AC22" s="436"/>
      <c r="AD22" s="436"/>
      <c r="AE22" s="436"/>
      <c r="AF22" s="436"/>
      <c r="AG22" s="436"/>
      <c r="AH22" s="436"/>
      <c r="AI22" s="436"/>
      <c r="AJ22" s="436"/>
      <c r="AK22" s="436"/>
      <c r="AL22" s="436"/>
      <c r="AM22" s="436"/>
      <c r="AN22" s="436"/>
      <c r="AO22" s="436"/>
      <c r="AP22" s="436"/>
      <c r="AQ22" s="436"/>
      <c r="AR22" s="436"/>
      <c r="AS22" s="436"/>
      <c r="AT22" s="436"/>
      <c r="AU22" s="436"/>
      <c r="AV22" s="436"/>
      <c r="AW22" s="436"/>
      <c r="AX22" s="436"/>
      <c r="AY22" s="436"/>
      <c r="AZ22" s="436"/>
      <c r="BA22" s="436"/>
      <c r="BB22" s="436"/>
      <c r="BC22" s="436"/>
      <c r="BD22" s="436"/>
      <c r="BE22" s="436"/>
      <c r="BF22" s="436"/>
      <c r="BG22" s="436"/>
      <c r="BH22" s="436"/>
      <c r="BI22" s="436"/>
      <c r="BJ22" s="436"/>
      <c r="BK22" s="56"/>
    </row>
    <row r="23" spans="1:63" ht="18" customHeight="1" x14ac:dyDescent="0.2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37" t="s">
        <v>195</v>
      </c>
      <c r="P23" s="437"/>
      <c r="Q23" s="437"/>
      <c r="R23" s="437"/>
      <c r="S23" s="437"/>
      <c r="T23" s="58"/>
      <c r="U23" s="415" t="s">
        <v>94</v>
      </c>
      <c r="V23" s="415"/>
      <c r="W23" s="415"/>
      <c r="X23" s="415"/>
      <c r="Y23" s="415"/>
      <c r="Z23" s="415"/>
      <c r="AA23" s="415"/>
      <c r="AB23" s="415"/>
      <c r="AC23" s="415"/>
      <c r="AD23" s="415"/>
      <c r="AE23" s="415"/>
      <c r="AF23" s="415"/>
      <c r="AG23" s="415"/>
      <c r="AH23" s="415"/>
      <c r="AI23" s="415"/>
      <c r="AJ23" s="415"/>
      <c r="AK23" s="415"/>
      <c r="AL23" s="415"/>
      <c r="AM23" s="415"/>
      <c r="AN23" s="415"/>
      <c r="AO23" s="415"/>
      <c r="AP23" s="415"/>
      <c r="AQ23" s="415"/>
      <c r="AR23" s="415"/>
      <c r="AS23" s="415"/>
      <c r="AT23" s="415"/>
      <c r="AU23" s="415"/>
      <c r="AV23" s="415"/>
      <c r="AW23" s="415"/>
      <c r="AX23" s="415"/>
      <c r="AY23" s="415"/>
      <c r="AZ23" s="415"/>
      <c r="BA23" s="415"/>
      <c r="BB23" s="415"/>
      <c r="BC23" s="415"/>
      <c r="BD23" s="415"/>
      <c r="BE23" s="415"/>
      <c r="BF23" s="415"/>
      <c r="BG23" s="415"/>
      <c r="BH23" s="415"/>
      <c r="BI23" s="415"/>
      <c r="BJ23" s="415"/>
      <c r="BK23" s="56"/>
    </row>
    <row r="24" spans="1:63" ht="18.75" customHeight="1" x14ac:dyDescent="0.2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19" t="s">
        <v>95</v>
      </c>
      <c r="P24" s="419"/>
      <c r="Q24" s="419"/>
      <c r="R24" s="419"/>
      <c r="S24" s="419"/>
      <c r="T24" s="419"/>
      <c r="U24" s="419" t="s">
        <v>96</v>
      </c>
      <c r="V24" s="419"/>
      <c r="W24" s="419"/>
      <c r="X24" s="419"/>
      <c r="Y24" s="419"/>
      <c r="Z24" s="419"/>
      <c r="AA24" s="419"/>
      <c r="AB24" s="419"/>
      <c r="AC24" s="419"/>
      <c r="AD24" s="419"/>
      <c r="AE24" s="419"/>
      <c r="AF24" s="419"/>
      <c r="AG24" s="419"/>
      <c r="AH24" s="419"/>
      <c r="AI24" s="419"/>
      <c r="AJ24" s="419"/>
      <c r="AK24" s="419"/>
      <c r="AL24" s="419"/>
      <c r="AM24" s="419"/>
      <c r="AN24" s="419"/>
      <c r="AO24" s="419"/>
      <c r="AP24" s="419"/>
      <c r="AQ24" s="419"/>
      <c r="AR24" s="419"/>
      <c r="AS24" s="419"/>
      <c r="AT24" s="419"/>
      <c r="AU24" s="419"/>
      <c r="AV24" s="419"/>
      <c r="AW24" s="419"/>
      <c r="AX24" s="419"/>
      <c r="AY24" s="419"/>
      <c r="AZ24" s="419"/>
      <c r="BA24" s="419"/>
      <c r="BB24" s="419"/>
      <c r="BC24" s="419"/>
      <c r="BD24" s="419"/>
      <c r="BE24" s="419"/>
      <c r="BF24" s="419"/>
      <c r="BG24" s="419"/>
      <c r="BH24" s="419"/>
      <c r="BI24" s="419"/>
      <c r="BJ24" s="56"/>
      <c r="BK24" s="56"/>
    </row>
    <row r="25" spans="1:63" ht="18" customHeight="1" x14ac:dyDescent="0.2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23" t="s">
        <v>196</v>
      </c>
      <c r="P25" s="423"/>
      <c r="Q25" s="423"/>
      <c r="R25" s="423"/>
      <c r="S25" s="423"/>
      <c r="T25" s="423"/>
      <c r="U25" s="423"/>
      <c r="V25" s="423"/>
      <c r="W25" s="423"/>
      <c r="X25" s="423"/>
      <c r="Y25" s="423"/>
      <c r="Z25" s="423"/>
      <c r="AA25" s="423"/>
      <c r="AB25" s="423"/>
      <c r="AC25" s="423"/>
      <c r="AD25" s="423"/>
      <c r="AE25" s="423"/>
      <c r="AF25" s="423"/>
      <c r="AG25" s="423"/>
      <c r="AH25" s="423"/>
      <c r="AI25" s="423"/>
      <c r="AJ25" s="423"/>
      <c r="AK25" s="423"/>
      <c r="AL25" s="423"/>
      <c r="AM25" s="423"/>
      <c r="AN25" s="423"/>
      <c r="AO25" s="423"/>
      <c r="AP25" s="423"/>
      <c r="AQ25" s="423"/>
      <c r="AR25" s="423"/>
      <c r="AS25" s="423"/>
      <c r="AT25" s="423"/>
      <c r="AU25" s="423"/>
      <c r="AV25" s="423"/>
      <c r="AW25" s="423"/>
      <c r="AX25" s="423"/>
      <c r="AY25" s="423"/>
      <c r="AZ25" s="423"/>
      <c r="BA25" s="423"/>
      <c r="BB25" s="423"/>
      <c r="BC25" s="423"/>
      <c r="BD25" s="423"/>
      <c r="BE25" s="423"/>
      <c r="BF25" s="423"/>
      <c r="BG25" s="423"/>
      <c r="BH25" s="423"/>
      <c r="BI25" s="423"/>
      <c r="BJ25" s="423"/>
      <c r="BK25" s="56"/>
    </row>
    <row r="26" spans="1:63" ht="13.5" customHeight="1" x14ac:dyDescent="0.2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59"/>
      <c r="AZ26" s="46"/>
      <c r="BA26" s="56"/>
      <c r="BB26" s="56"/>
      <c r="BC26" s="46"/>
      <c r="BD26" s="56"/>
      <c r="BE26" s="56"/>
      <c r="BF26" s="46"/>
      <c r="BG26" s="56"/>
      <c r="BH26" s="56"/>
      <c r="BI26" s="46"/>
      <c r="BJ26" s="56"/>
      <c r="BK26" s="56"/>
    </row>
    <row r="27" spans="1:63" ht="19.5" customHeight="1" x14ac:dyDescent="0.2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14" t="s">
        <v>97</v>
      </c>
      <c r="P27" s="414"/>
      <c r="Q27" s="414"/>
      <c r="R27" s="414"/>
      <c r="S27" s="414"/>
      <c r="T27" s="414"/>
      <c r="U27" s="430" t="s">
        <v>154</v>
      </c>
      <c r="V27" s="431"/>
      <c r="W27" s="431"/>
      <c r="X27" s="431"/>
      <c r="Y27" s="431"/>
      <c r="Z27" s="431"/>
      <c r="AA27" s="431"/>
      <c r="AB27" s="431"/>
      <c r="AC27" s="431"/>
      <c r="AD27" s="431"/>
      <c r="AE27" s="431"/>
      <c r="AF27" s="431"/>
      <c r="AG27" s="431"/>
      <c r="AH27" s="431"/>
      <c r="AI27" s="431"/>
      <c r="AJ27" s="431"/>
      <c r="AK27" s="431"/>
      <c r="AL27" s="431"/>
      <c r="AM27" s="431"/>
      <c r="AN27" s="431"/>
      <c r="AO27" s="431"/>
      <c r="AP27" s="431"/>
      <c r="AQ27" s="431"/>
      <c r="AR27" s="431"/>
      <c r="AS27" s="431"/>
      <c r="AT27" s="431"/>
      <c r="AU27" s="431"/>
      <c r="AV27" s="431"/>
      <c r="AW27" s="431"/>
      <c r="AX27" s="431"/>
      <c r="AY27" s="431"/>
      <c r="AZ27" s="431"/>
      <c r="BA27" s="431"/>
      <c r="BB27" s="431"/>
      <c r="BC27" s="431"/>
      <c r="BD27" s="431"/>
      <c r="BE27" s="431"/>
      <c r="BF27" s="431"/>
      <c r="BG27" s="431"/>
      <c r="BH27" s="431"/>
      <c r="BI27" s="431"/>
      <c r="BJ27" s="431"/>
      <c r="BK27" s="56"/>
    </row>
    <row r="28" spans="1:63" ht="12.75" customHeight="1" x14ac:dyDescent="0.2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59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56"/>
      <c r="BB28" s="56"/>
      <c r="BC28" s="46"/>
      <c r="BD28" s="56"/>
      <c r="BE28" s="56"/>
      <c r="BF28" s="46"/>
      <c r="BG28" s="56"/>
      <c r="BH28" s="56"/>
      <c r="BI28" s="46"/>
      <c r="BJ28" s="56"/>
      <c r="BK28" s="56"/>
    </row>
    <row r="29" spans="1:63" ht="18.75" customHeight="1" x14ac:dyDescent="0.2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14" t="s">
        <v>98</v>
      </c>
      <c r="P29" s="414"/>
      <c r="Q29" s="414"/>
      <c r="R29" s="414"/>
      <c r="S29" s="414"/>
      <c r="T29" s="414"/>
      <c r="U29" s="415" t="s">
        <v>155</v>
      </c>
      <c r="V29" s="416"/>
      <c r="W29" s="416"/>
      <c r="X29" s="416"/>
      <c r="Y29" s="416"/>
      <c r="Z29" s="416"/>
      <c r="AA29" s="416"/>
      <c r="AB29" s="416"/>
      <c r="AC29" s="416"/>
      <c r="AD29" s="416"/>
      <c r="AE29" s="416"/>
      <c r="AF29" s="41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56"/>
      <c r="BB29" s="56"/>
      <c r="BC29" s="46"/>
      <c r="BD29" s="56"/>
      <c r="BE29" s="56"/>
      <c r="BF29" s="46"/>
      <c r="BG29" s="56"/>
      <c r="BH29" s="56"/>
      <c r="BI29" s="46"/>
      <c r="BJ29" s="56"/>
      <c r="BK29" s="56"/>
    </row>
    <row r="30" spans="1:63" ht="12.75" customHeight="1" x14ac:dyDescent="0.2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59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59"/>
      <c r="AE30" s="59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59"/>
      <c r="AX30" s="46"/>
      <c r="AY30" s="46"/>
      <c r="AZ30" s="46"/>
      <c r="BA30" s="56"/>
      <c r="BB30" s="56"/>
      <c r="BC30" s="46"/>
      <c r="BD30" s="56"/>
      <c r="BE30" s="56"/>
      <c r="BF30" s="46"/>
      <c r="BG30" s="56"/>
      <c r="BH30" s="56"/>
      <c r="BI30" s="46"/>
      <c r="BJ30" s="56"/>
      <c r="BK30" s="56"/>
    </row>
    <row r="31" spans="1:63" ht="16.5" customHeight="1" x14ac:dyDescent="0.2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14" t="s">
        <v>99</v>
      </c>
      <c r="P31" s="414"/>
      <c r="Q31" s="414"/>
      <c r="R31" s="414"/>
      <c r="S31" s="414"/>
      <c r="T31" s="414"/>
      <c r="U31" s="414"/>
      <c r="V31" s="414"/>
      <c r="W31" s="414"/>
      <c r="X31" s="414"/>
      <c r="Y31" s="414"/>
      <c r="Z31" s="414"/>
      <c r="AA31" s="46"/>
      <c r="AB31" s="415" t="s">
        <v>100</v>
      </c>
      <c r="AC31" s="416"/>
      <c r="AD31" s="416"/>
      <c r="AE31" s="416"/>
      <c r="AF31" s="416"/>
      <c r="AG31" s="46"/>
      <c r="AH31" s="46"/>
      <c r="AI31" s="414" t="s">
        <v>427</v>
      </c>
      <c r="AJ31" s="414"/>
      <c r="AK31" s="414"/>
      <c r="AL31" s="414"/>
      <c r="AM31" s="414"/>
      <c r="AN31" s="414"/>
      <c r="AO31" s="414"/>
      <c r="AP31" s="414"/>
      <c r="AQ31" s="414"/>
      <c r="AR31" s="414"/>
      <c r="AS31" s="414"/>
      <c r="AT31" s="414"/>
      <c r="AU31" s="414"/>
      <c r="AV31" s="414"/>
      <c r="AW31" s="59"/>
      <c r="AX31" s="46"/>
      <c r="AY31" s="46"/>
      <c r="AZ31" s="46"/>
      <c r="BA31" s="56"/>
      <c r="BB31" s="56"/>
      <c r="BC31" s="46"/>
      <c r="BD31" s="56"/>
      <c r="BE31" s="56"/>
      <c r="BF31" s="46"/>
      <c r="BG31" s="56"/>
      <c r="BH31" s="56"/>
      <c r="BI31" s="46"/>
      <c r="BJ31" s="56"/>
      <c r="BK31" s="56"/>
    </row>
    <row r="32" spans="1:63" ht="11.25" customHeight="1" x14ac:dyDescent="0.2">
      <c r="A32" s="46"/>
      <c r="B32" s="46"/>
      <c r="C32" s="46"/>
      <c r="D32" s="46"/>
      <c r="E32" s="46"/>
      <c r="F32" s="46"/>
      <c r="G32" s="46"/>
      <c r="H32" s="418"/>
      <c r="I32" s="418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56"/>
      <c r="BB32" s="56"/>
      <c r="BC32" s="46"/>
      <c r="BD32" s="56"/>
      <c r="BE32" s="56"/>
      <c r="BF32" s="46"/>
      <c r="BG32" s="56"/>
      <c r="BH32" s="56"/>
      <c r="BI32" s="46"/>
      <c r="BJ32" s="56"/>
      <c r="BK32" s="56"/>
    </row>
    <row r="33" spans="1:63" ht="24.75" customHeight="1" x14ac:dyDescent="0.2">
      <c r="A33" s="46"/>
      <c r="B33" s="46"/>
      <c r="C33" s="46"/>
      <c r="D33" s="46"/>
      <c r="E33" s="46"/>
      <c r="F33" s="46"/>
      <c r="G33" s="46"/>
      <c r="H33" s="418"/>
      <c r="I33" s="418"/>
      <c r="J33" s="46"/>
      <c r="K33" s="46"/>
      <c r="L33" s="46"/>
      <c r="M33" s="46"/>
      <c r="N33" s="46"/>
      <c r="O33" s="414" t="s">
        <v>197</v>
      </c>
      <c r="P33" s="414"/>
      <c r="Q33" s="414"/>
      <c r="R33" s="414"/>
      <c r="S33" s="414"/>
      <c r="T33" s="414"/>
      <c r="U33" s="414"/>
      <c r="V33" s="414"/>
      <c r="W33" s="414"/>
      <c r="X33" s="414"/>
      <c r="Y33" s="414"/>
      <c r="Z33" s="414"/>
      <c r="AA33" s="414"/>
      <c r="AB33" s="414"/>
      <c r="AC33" s="414"/>
      <c r="AD33" s="414"/>
      <c r="AE33" s="414"/>
      <c r="AF33" s="414"/>
      <c r="AG33" s="414"/>
      <c r="AH33" s="414"/>
      <c r="AI33" s="414"/>
      <c r="AJ33" s="414"/>
      <c r="AK33" s="414"/>
      <c r="AL33" s="414"/>
      <c r="AM33" s="414"/>
      <c r="AN33" s="414"/>
      <c r="AO33" s="414"/>
      <c r="AP33" s="414"/>
      <c r="AQ33" s="414"/>
      <c r="AR33" s="414"/>
      <c r="AS33" s="414"/>
      <c r="AT33" s="414"/>
      <c r="AU33" s="414"/>
      <c r="AV33" s="414"/>
      <c r="AW33" s="414"/>
      <c r="AX33" s="414"/>
      <c r="AY33" s="414"/>
      <c r="AZ33" s="414"/>
      <c r="BA33" s="414"/>
      <c r="BB33" s="414"/>
      <c r="BC33" s="414"/>
      <c r="BD33" s="414"/>
      <c r="BE33" s="414"/>
      <c r="BF33" s="414"/>
      <c r="BG33" s="414"/>
      <c r="BH33" s="414"/>
      <c r="BI33" s="414"/>
      <c r="BJ33" s="414"/>
      <c r="BK33" s="56"/>
    </row>
    <row r="34" spans="1:63" ht="24" customHeight="1" x14ac:dyDescent="0.2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19" t="s">
        <v>101</v>
      </c>
      <c r="AJ34" s="419"/>
      <c r="AK34" s="419"/>
      <c r="AL34" s="419"/>
      <c r="AM34" s="419"/>
      <c r="AN34" s="419"/>
      <c r="AO34" s="419"/>
      <c r="AP34" s="419"/>
      <c r="AQ34" s="419"/>
      <c r="AR34" s="419"/>
      <c r="AS34" s="419"/>
      <c r="AT34" s="419"/>
      <c r="AU34" s="419"/>
      <c r="AV34" s="419"/>
      <c r="AW34" s="419"/>
      <c r="AX34" s="419"/>
      <c r="AY34" s="419"/>
      <c r="AZ34" s="419"/>
      <c r="BA34" s="419"/>
      <c r="BB34" s="419"/>
      <c r="BC34" s="419"/>
      <c r="BD34" s="419"/>
      <c r="BE34" s="419"/>
      <c r="BF34" s="419"/>
      <c r="BG34" s="419"/>
      <c r="BH34" s="419"/>
      <c r="BI34" s="419"/>
      <c r="BJ34" s="419"/>
      <c r="BK34" s="56"/>
    </row>
    <row r="35" spans="1:63" ht="18" customHeight="1" x14ac:dyDescent="0.2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14"/>
      <c r="P35" s="414"/>
      <c r="Q35" s="414"/>
      <c r="R35" s="414"/>
      <c r="S35" s="414"/>
      <c r="T35" s="414"/>
      <c r="U35" s="414"/>
      <c r="V35" s="414"/>
      <c r="W35" s="414"/>
      <c r="X35" s="414"/>
      <c r="Y35" s="414"/>
      <c r="Z35" s="414"/>
      <c r="AA35" s="414"/>
      <c r="AB35" s="414"/>
      <c r="AC35" s="414"/>
      <c r="AD35" s="414"/>
      <c r="AE35" s="414"/>
      <c r="AF35" s="414"/>
      <c r="AG35" s="414"/>
      <c r="AH35" s="414"/>
      <c r="AI35" s="419"/>
      <c r="AJ35" s="419"/>
      <c r="AK35" s="419"/>
      <c r="AL35" s="419"/>
      <c r="AM35" s="419"/>
      <c r="AN35" s="419"/>
      <c r="AO35" s="419"/>
      <c r="AP35" s="419"/>
      <c r="AQ35" s="419"/>
      <c r="AR35" s="419"/>
      <c r="AS35" s="419"/>
      <c r="AT35" s="419"/>
      <c r="AU35" s="419"/>
      <c r="AV35" s="419"/>
      <c r="AW35" s="419"/>
      <c r="AX35" s="419"/>
      <c r="AY35" s="419"/>
      <c r="AZ35" s="419"/>
      <c r="BA35" s="419"/>
      <c r="BB35" s="419"/>
      <c r="BC35" s="419"/>
      <c r="BD35" s="419"/>
      <c r="BE35" s="419"/>
      <c r="BF35" s="419"/>
      <c r="BG35" s="419"/>
      <c r="BH35" s="419"/>
      <c r="BI35" s="419"/>
      <c r="BJ35" s="419"/>
      <c r="BK35" s="56"/>
    </row>
    <row r="36" spans="1:63" ht="18.75" customHeight="1" x14ac:dyDescent="0.2">
      <c r="A36" s="46"/>
      <c r="B36" s="46"/>
      <c r="C36" s="46"/>
      <c r="D36" s="46"/>
      <c r="E36" s="46"/>
      <c r="F36" s="46"/>
      <c r="G36" s="46"/>
      <c r="H36" s="46"/>
      <c r="I36" s="418"/>
      <c r="J36" s="418"/>
      <c r="K36" s="46"/>
      <c r="L36" s="46"/>
      <c r="M36" s="46"/>
      <c r="N36" s="46"/>
      <c r="O36" s="420" t="s">
        <v>102</v>
      </c>
      <c r="P36" s="420"/>
      <c r="Q36" s="420"/>
      <c r="R36" s="420"/>
      <c r="S36" s="420"/>
      <c r="T36" s="420"/>
      <c r="U36" s="420"/>
      <c r="V36" s="420"/>
      <c r="W36" s="420"/>
      <c r="X36" s="420"/>
      <c r="Y36" s="420"/>
      <c r="Z36" s="421" t="s">
        <v>103</v>
      </c>
      <c r="AA36" s="421"/>
      <c r="AB36" s="422">
        <v>45260</v>
      </c>
      <c r="AC36" s="417"/>
      <c r="AD36" s="417"/>
      <c r="AE36" s="417"/>
      <c r="AF36" s="417"/>
      <c r="AG36" s="421" t="s">
        <v>104</v>
      </c>
      <c r="AH36" s="421"/>
      <c r="AI36" s="417">
        <v>907</v>
      </c>
      <c r="AJ36" s="417"/>
      <c r="AK36" s="417"/>
      <c r="AL36" s="4"/>
      <c r="AM36" s="4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56"/>
      <c r="BB36" s="56"/>
      <c r="BC36" s="46"/>
      <c r="BD36" s="56"/>
      <c r="BE36" s="56"/>
      <c r="BF36" s="46"/>
      <c r="BG36" s="56"/>
      <c r="BH36" s="56"/>
      <c r="BI36" s="46"/>
      <c r="BJ36" s="56"/>
      <c r="BK36" s="56"/>
    </row>
    <row r="37" spans="1:63" ht="16.5" customHeight="1" x14ac:dyDescent="0.2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56"/>
      <c r="BB37" s="56"/>
      <c r="BC37" s="46"/>
      <c r="BD37" s="56"/>
      <c r="BE37" s="56"/>
      <c r="BF37" s="46"/>
      <c r="BG37" s="56"/>
      <c r="BH37" s="56"/>
      <c r="BI37" s="46"/>
      <c r="BJ37" s="56"/>
      <c r="BK37" s="56"/>
    </row>
  </sheetData>
  <mergeCells count="34">
    <mergeCell ref="AS1:BK1"/>
    <mergeCell ref="O29:T29"/>
    <mergeCell ref="U29:AF29"/>
    <mergeCell ref="A1:L1"/>
    <mergeCell ref="A2:L7"/>
    <mergeCell ref="A8:L9"/>
    <mergeCell ref="O8:BJ9"/>
    <mergeCell ref="A10:L11"/>
    <mergeCell ref="O10:BJ11"/>
    <mergeCell ref="O27:T27"/>
    <mergeCell ref="U27:BJ27"/>
    <mergeCell ref="A13:L14"/>
    <mergeCell ref="O14:BJ17"/>
    <mergeCell ref="O18:BJ19"/>
    <mergeCell ref="O21:BJ22"/>
    <mergeCell ref="O23:S23"/>
    <mergeCell ref="U23:BJ23"/>
    <mergeCell ref="O24:T24"/>
    <mergeCell ref="U24:BI24"/>
    <mergeCell ref="AR4:BI4"/>
    <mergeCell ref="O25:BJ25"/>
    <mergeCell ref="O31:Z31"/>
    <mergeCell ref="AB31:AF31"/>
    <mergeCell ref="AI36:AK36"/>
    <mergeCell ref="H32:I33"/>
    <mergeCell ref="AI34:BJ35"/>
    <mergeCell ref="O35:AH35"/>
    <mergeCell ref="I36:J36"/>
    <mergeCell ref="O36:Y36"/>
    <mergeCell ref="Z36:AA36"/>
    <mergeCell ref="AB36:AF36"/>
    <mergeCell ref="AG36:AH36"/>
    <mergeCell ref="AI31:AV31"/>
    <mergeCell ref="O33:BJ33"/>
  </mergeCells>
  <pageMargins left="0" right="0" top="0" bottom="0" header="0" footer="0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50"/>
  <sheetViews>
    <sheetView workbookViewId="0">
      <selection activeCell="Z13" sqref="Z13:Z18"/>
    </sheetView>
  </sheetViews>
  <sheetFormatPr defaultColWidth="14.6640625" defaultRowHeight="13.5" customHeight="1" x14ac:dyDescent="0.2"/>
  <cols>
    <col min="1" max="1" width="6.44140625" style="392" customWidth="1"/>
    <col min="2" max="53" width="3.33203125" style="392" customWidth="1"/>
    <col min="54" max="54" width="0.77734375" style="392" customWidth="1"/>
    <col min="55" max="64" width="2.6640625" style="392" customWidth="1"/>
    <col min="65" max="16384" width="14.6640625" style="392"/>
  </cols>
  <sheetData>
    <row r="1" spans="1:64" ht="7.5" customHeight="1" x14ac:dyDescent="0.2">
      <c r="A1" s="391"/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  <c r="X1" s="391"/>
      <c r="Y1" s="391"/>
      <c r="Z1" s="391"/>
      <c r="AA1" s="391"/>
      <c r="AB1" s="391"/>
      <c r="AC1" s="391"/>
      <c r="AD1" s="391"/>
      <c r="AE1" s="391"/>
      <c r="AF1" s="391"/>
      <c r="AG1" s="391"/>
      <c r="AH1" s="391"/>
    </row>
    <row r="2" spans="1:64" ht="19.5" customHeight="1" x14ac:dyDescent="0.2">
      <c r="A2" s="393" t="s">
        <v>301</v>
      </c>
      <c r="B2" s="393"/>
      <c r="C2" s="393"/>
      <c r="D2" s="393"/>
      <c r="E2" s="393"/>
      <c r="F2" s="393"/>
      <c r="G2" s="393"/>
      <c r="H2" s="393"/>
      <c r="I2" s="393"/>
      <c r="J2" s="393"/>
      <c r="K2" s="444" t="s">
        <v>428</v>
      </c>
      <c r="L2" s="444"/>
      <c r="M2" s="444"/>
      <c r="N2" s="444"/>
      <c r="O2" s="444"/>
      <c r="P2" s="444"/>
      <c r="Q2" s="444"/>
      <c r="R2" s="444"/>
      <c r="S2" s="444"/>
      <c r="T2" s="444"/>
      <c r="U2" s="444"/>
      <c r="V2" s="444"/>
      <c r="W2" s="444"/>
      <c r="X2" s="444"/>
      <c r="Y2" s="444"/>
      <c r="Z2" s="444"/>
      <c r="AA2" s="444"/>
      <c r="AB2" s="444"/>
      <c r="AC2" s="444"/>
      <c r="AD2" s="444"/>
      <c r="AE2" s="444"/>
      <c r="AF2" s="444"/>
      <c r="AG2" s="444"/>
      <c r="AH2" s="444"/>
      <c r="AI2" s="444"/>
      <c r="AJ2" s="444"/>
      <c r="AK2" s="444"/>
      <c r="AL2" s="444"/>
      <c r="AM2" s="444"/>
    </row>
    <row r="3" spans="1:64" ht="11.25" customHeight="1" x14ac:dyDescent="0.2">
      <c r="A3" s="448" t="s">
        <v>302</v>
      </c>
      <c r="B3" s="448" t="s">
        <v>303</v>
      </c>
      <c r="C3" s="448"/>
      <c r="D3" s="448"/>
      <c r="E3" s="448"/>
      <c r="F3" s="449" t="s">
        <v>304</v>
      </c>
      <c r="G3" s="448" t="s">
        <v>305</v>
      </c>
      <c r="H3" s="448"/>
      <c r="I3" s="448"/>
      <c r="J3" s="451" t="s">
        <v>306</v>
      </c>
      <c r="K3" s="448" t="s">
        <v>307</v>
      </c>
      <c r="L3" s="448"/>
      <c r="M3" s="448"/>
      <c r="N3" s="394"/>
      <c r="O3" s="448" t="s">
        <v>308</v>
      </c>
      <c r="P3" s="448"/>
      <c r="Q3" s="448"/>
      <c r="R3" s="448"/>
      <c r="S3" s="441" t="s">
        <v>309</v>
      </c>
      <c r="T3" s="443" t="s">
        <v>310</v>
      </c>
      <c r="U3" s="443"/>
      <c r="V3" s="443"/>
      <c r="W3" s="441" t="s">
        <v>311</v>
      </c>
      <c r="X3" s="443" t="s">
        <v>312</v>
      </c>
      <c r="Y3" s="443"/>
      <c r="Z3" s="443"/>
      <c r="AA3" s="441" t="s">
        <v>313</v>
      </c>
      <c r="AB3" s="443" t="s">
        <v>314</v>
      </c>
      <c r="AC3" s="443"/>
      <c r="AD3" s="443"/>
      <c r="AE3" s="443"/>
      <c r="AF3" s="441" t="s">
        <v>315</v>
      </c>
      <c r="AG3" s="443" t="s">
        <v>316</v>
      </c>
      <c r="AH3" s="443"/>
      <c r="AI3" s="443"/>
      <c r="AJ3" s="441" t="s">
        <v>317</v>
      </c>
      <c r="AK3" s="443" t="s">
        <v>318</v>
      </c>
      <c r="AL3" s="443"/>
      <c r="AM3" s="443"/>
      <c r="AN3" s="443"/>
      <c r="AO3" s="443" t="s">
        <v>319</v>
      </c>
      <c r="AP3" s="443"/>
      <c r="AQ3" s="443"/>
      <c r="AR3" s="443"/>
      <c r="AS3" s="441" t="s">
        <v>320</v>
      </c>
      <c r="AT3" s="443" t="s">
        <v>321</v>
      </c>
      <c r="AU3" s="443"/>
      <c r="AV3" s="443"/>
      <c r="AW3" s="441" t="s">
        <v>322</v>
      </c>
      <c r="AX3" s="443" t="s">
        <v>323</v>
      </c>
      <c r="AY3" s="443"/>
      <c r="AZ3" s="443"/>
      <c r="BA3" s="443"/>
    </row>
    <row r="4" spans="1:64" ht="60.75" customHeight="1" x14ac:dyDescent="0.2">
      <c r="A4" s="448"/>
      <c r="B4" s="395" t="s">
        <v>324</v>
      </c>
      <c r="C4" s="396" t="s">
        <v>325</v>
      </c>
      <c r="D4" s="397" t="s">
        <v>326</v>
      </c>
      <c r="E4" s="398" t="s">
        <v>327</v>
      </c>
      <c r="F4" s="450"/>
      <c r="G4" s="399">
        <v>44901</v>
      </c>
      <c r="H4" s="398" t="s">
        <v>328</v>
      </c>
      <c r="I4" s="400" t="s">
        <v>329</v>
      </c>
      <c r="J4" s="450"/>
      <c r="K4" s="399">
        <v>9</v>
      </c>
      <c r="L4" s="398">
        <v>42644</v>
      </c>
      <c r="M4" s="400" t="s">
        <v>330</v>
      </c>
      <c r="N4" s="396" t="s">
        <v>331</v>
      </c>
      <c r="O4" s="396" t="s">
        <v>324</v>
      </c>
      <c r="P4" s="396" t="s">
        <v>325</v>
      </c>
      <c r="Q4" s="396" t="s">
        <v>326</v>
      </c>
      <c r="R4" s="396" t="s">
        <v>327</v>
      </c>
      <c r="S4" s="442"/>
      <c r="T4" s="396" t="s">
        <v>332</v>
      </c>
      <c r="U4" s="396" t="s">
        <v>333</v>
      </c>
      <c r="V4" s="396" t="s">
        <v>334</v>
      </c>
      <c r="W4" s="442"/>
      <c r="X4" s="396" t="s">
        <v>335</v>
      </c>
      <c r="Y4" s="396" t="s">
        <v>336</v>
      </c>
      <c r="Z4" s="396" t="s">
        <v>337</v>
      </c>
      <c r="AA4" s="442"/>
      <c r="AB4" s="396" t="s">
        <v>335</v>
      </c>
      <c r="AC4" s="396" t="s">
        <v>336</v>
      </c>
      <c r="AD4" s="396" t="s">
        <v>337</v>
      </c>
      <c r="AE4" s="396" t="s">
        <v>338</v>
      </c>
      <c r="AF4" s="442"/>
      <c r="AG4" s="396" t="s">
        <v>339</v>
      </c>
      <c r="AH4" s="396" t="s">
        <v>328</v>
      </c>
      <c r="AI4" s="396" t="s">
        <v>329</v>
      </c>
      <c r="AJ4" s="442"/>
      <c r="AK4" s="396" t="s">
        <v>340</v>
      </c>
      <c r="AL4" s="396" t="s">
        <v>341</v>
      </c>
      <c r="AM4" s="396" t="s">
        <v>342</v>
      </c>
      <c r="AN4" s="396" t="s">
        <v>343</v>
      </c>
      <c r="AO4" s="396" t="s">
        <v>324</v>
      </c>
      <c r="AP4" s="396" t="s">
        <v>325</v>
      </c>
      <c r="AQ4" s="396" t="s">
        <v>326</v>
      </c>
      <c r="AR4" s="396" t="s">
        <v>327</v>
      </c>
      <c r="AS4" s="442"/>
      <c r="AT4" s="396" t="s">
        <v>339</v>
      </c>
      <c r="AU4" s="396" t="s">
        <v>328</v>
      </c>
      <c r="AV4" s="396" t="s">
        <v>329</v>
      </c>
      <c r="AW4" s="442"/>
      <c r="AX4" s="396" t="s">
        <v>344</v>
      </c>
      <c r="AY4" s="396" t="s">
        <v>345</v>
      </c>
      <c r="AZ4" s="396" t="s">
        <v>330</v>
      </c>
      <c r="BA4" s="401" t="s">
        <v>331</v>
      </c>
    </row>
    <row r="5" spans="1:64" ht="14.25" customHeight="1" x14ac:dyDescent="0.2">
      <c r="A5" s="448"/>
      <c r="B5" s="402" t="s">
        <v>1</v>
      </c>
      <c r="C5" s="402" t="s">
        <v>2</v>
      </c>
      <c r="D5" s="402" t="s">
        <v>346</v>
      </c>
      <c r="E5" s="402" t="s">
        <v>347</v>
      </c>
      <c r="F5" s="402" t="s">
        <v>348</v>
      </c>
      <c r="G5" s="402" t="s">
        <v>5</v>
      </c>
      <c r="H5" s="402" t="s">
        <v>7</v>
      </c>
      <c r="I5" s="402" t="s">
        <v>8</v>
      </c>
      <c r="J5" s="402" t="s">
        <v>349</v>
      </c>
      <c r="K5" s="402" t="s">
        <v>350</v>
      </c>
      <c r="L5" s="402" t="s">
        <v>351</v>
      </c>
      <c r="M5" s="402" t="s">
        <v>352</v>
      </c>
      <c r="N5" s="402" t="s">
        <v>353</v>
      </c>
      <c r="O5" s="402" t="s">
        <v>354</v>
      </c>
      <c r="P5" s="402" t="s">
        <v>355</v>
      </c>
      <c r="Q5" s="402" t="s">
        <v>356</v>
      </c>
      <c r="R5" s="402" t="s">
        <v>357</v>
      </c>
      <c r="S5" s="402" t="s">
        <v>358</v>
      </c>
      <c r="T5" s="402" t="s">
        <v>359</v>
      </c>
      <c r="U5" s="402" t="s">
        <v>360</v>
      </c>
      <c r="V5" s="402" t="s">
        <v>361</v>
      </c>
      <c r="W5" s="402" t="s">
        <v>362</v>
      </c>
      <c r="X5" s="402" t="s">
        <v>363</v>
      </c>
      <c r="Y5" s="402" t="s">
        <v>364</v>
      </c>
      <c r="Z5" s="402" t="s">
        <v>365</v>
      </c>
      <c r="AA5" s="402" t="s">
        <v>366</v>
      </c>
      <c r="AB5" s="402" t="s">
        <v>367</v>
      </c>
      <c r="AC5" s="402" t="s">
        <v>368</v>
      </c>
      <c r="AD5" s="402" t="s">
        <v>369</v>
      </c>
      <c r="AE5" s="402" t="s">
        <v>370</v>
      </c>
      <c r="AF5" s="402" t="s">
        <v>371</v>
      </c>
      <c r="AG5" s="402" t="s">
        <v>372</v>
      </c>
      <c r="AH5" s="402" t="s">
        <v>373</v>
      </c>
      <c r="AI5" s="402" t="s">
        <v>374</v>
      </c>
      <c r="AJ5" s="402" t="s">
        <v>375</v>
      </c>
      <c r="AK5" s="402" t="s">
        <v>376</v>
      </c>
      <c r="AL5" s="402" t="s">
        <v>377</v>
      </c>
      <c r="AM5" s="402" t="s">
        <v>378</v>
      </c>
      <c r="AN5" s="402" t="s">
        <v>379</v>
      </c>
      <c r="AO5" s="402" t="s">
        <v>380</v>
      </c>
      <c r="AP5" s="402" t="s">
        <v>381</v>
      </c>
      <c r="AQ5" s="402" t="s">
        <v>382</v>
      </c>
      <c r="AR5" s="402" t="s">
        <v>383</v>
      </c>
      <c r="AS5" s="402" t="s">
        <v>384</v>
      </c>
      <c r="AT5" s="402" t="s">
        <v>385</v>
      </c>
      <c r="AU5" s="402" t="s">
        <v>386</v>
      </c>
      <c r="AV5" s="402" t="s">
        <v>387</v>
      </c>
      <c r="AW5" s="402" t="s">
        <v>388</v>
      </c>
      <c r="AX5" s="402" t="s">
        <v>389</v>
      </c>
      <c r="AY5" s="402" t="s">
        <v>390</v>
      </c>
      <c r="AZ5" s="402" t="s">
        <v>391</v>
      </c>
      <c r="BA5" s="403" t="s">
        <v>392</v>
      </c>
    </row>
    <row r="6" spans="1:64" ht="10" customHeight="1" x14ac:dyDescent="0.2">
      <c r="A6" s="452" t="s">
        <v>393</v>
      </c>
      <c r="B6" s="438"/>
      <c r="C6" s="438"/>
      <c r="D6" s="438"/>
      <c r="E6" s="438"/>
      <c r="F6" s="438"/>
      <c r="G6" s="438"/>
      <c r="H6" s="438"/>
      <c r="I6" s="438"/>
      <c r="J6" s="438"/>
      <c r="K6" s="438"/>
      <c r="L6" s="438"/>
      <c r="M6" s="438"/>
      <c r="N6" s="438"/>
      <c r="O6" s="438"/>
      <c r="P6" s="438"/>
      <c r="Q6" s="438"/>
      <c r="R6" s="438"/>
      <c r="S6" s="438" t="s">
        <v>394</v>
      </c>
      <c r="T6" s="438" t="s">
        <v>394</v>
      </c>
      <c r="U6" s="438"/>
      <c r="V6" s="438"/>
      <c r="W6" s="438"/>
      <c r="X6" s="438"/>
      <c r="Y6" s="438"/>
      <c r="Z6" s="438"/>
      <c r="AA6" s="438"/>
      <c r="AB6" s="438"/>
      <c r="AC6" s="438"/>
      <c r="AD6" s="438"/>
      <c r="AE6" s="438"/>
      <c r="AF6" s="438"/>
      <c r="AG6" s="438"/>
      <c r="AH6" s="438"/>
      <c r="AI6" s="438"/>
      <c r="AJ6" s="438"/>
      <c r="AK6" s="438"/>
      <c r="AL6" s="438"/>
      <c r="AM6" s="438"/>
      <c r="AN6" s="438"/>
      <c r="AO6" s="438"/>
      <c r="AP6" s="438"/>
      <c r="AQ6" s="438"/>
      <c r="AR6" s="402"/>
      <c r="AS6" s="438" t="s">
        <v>394</v>
      </c>
      <c r="AT6" s="438" t="s">
        <v>394</v>
      </c>
      <c r="AU6" s="438" t="s">
        <v>394</v>
      </c>
      <c r="AV6" s="438" t="s">
        <v>394</v>
      </c>
      <c r="AW6" s="438" t="s">
        <v>394</v>
      </c>
      <c r="AX6" s="438" t="s">
        <v>394</v>
      </c>
      <c r="AY6" s="438" t="s">
        <v>394</v>
      </c>
      <c r="AZ6" s="438" t="s">
        <v>394</v>
      </c>
      <c r="BA6" s="438" t="s">
        <v>394</v>
      </c>
    </row>
    <row r="7" spans="1:64" ht="10" customHeight="1" x14ac:dyDescent="0.2">
      <c r="A7" s="453"/>
      <c r="B7" s="439"/>
      <c r="C7" s="439"/>
      <c r="D7" s="439"/>
      <c r="E7" s="439"/>
      <c r="F7" s="439"/>
      <c r="G7" s="439"/>
      <c r="H7" s="439"/>
      <c r="I7" s="439"/>
      <c r="J7" s="439"/>
      <c r="K7" s="439"/>
      <c r="L7" s="439"/>
      <c r="M7" s="439"/>
      <c r="N7" s="439"/>
      <c r="O7" s="439"/>
      <c r="P7" s="439"/>
      <c r="Q7" s="439"/>
      <c r="R7" s="439"/>
      <c r="S7" s="439"/>
      <c r="T7" s="439"/>
      <c r="U7" s="439"/>
      <c r="V7" s="439"/>
      <c r="W7" s="439"/>
      <c r="X7" s="439"/>
      <c r="Y7" s="439"/>
      <c r="Z7" s="439"/>
      <c r="AA7" s="439"/>
      <c r="AB7" s="439"/>
      <c r="AC7" s="439"/>
      <c r="AD7" s="439"/>
      <c r="AE7" s="439"/>
      <c r="AF7" s="439"/>
      <c r="AG7" s="439"/>
      <c r="AH7" s="439"/>
      <c r="AI7" s="439"/>
      <c r="AJ7" s="439"/>
      <c r="AK7" s="439"/>
      <c r="AL7" s="439"/>
      <c r="AM7" s="439"/>
      <c r="AN7" s="439"/>
      <c r="AO7" s="439"/>
      <c r="AP7" s="439"/>
      <c r="AQ7" s="439"/>
      <c r="AR7" s="402"/>
      <c r="AS7" s="439"/>
      <c r="AT7" s="439"/>
      <c r="AU7" s="439"/>
      <c r="AV7" s="439"/>
      <c r="AW7" s="439"/>
      <c r="AX7" s="439"/>
      <c r="AY7" s="439"/>
      <c r="AZ7" s="439"/>
      <c r="BA7" s="439"/>
    </row>
    <row r="8" spans="1:64" ht="10" customHeight="1" x14ac:dyDescent="0.2">
      <c r="A8" s="453"/>
      <c r="B8" s="439"/>
      <c r="C8" s="439"/>
      <c r="D8" s="439"/>
      <c r="E8" s="439"/>
      <c r="F8" s="439"/>
      <c r="G8" s="439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439"/>
      <c r="S8" s="439"/>
      <c r="T8" s="439"/>
      <c r="U8" s="439"/>
      <c r="V8" s="439"/>
      <c r="W8" s="439"/>
      <c r="X8" s="439"/>
      <c r="Y8" s="439"/>
      <c r="Z8" s="439"/>
      <c r="AA8" s="439"/>
      <c r="AB8" s="439"/>
      <c r="AC8" s="439"/>
      <c r="AD8" s="439"/>
      <c r="AE8" s="439"/>
      <c r="AF8" s="439"/>
      <c r="AG8" s="439"/>
      <c r="AH8" s="439"/>
      <c r="AI8" s="439"/>
      <c r="AJ8" s="439"/>
      <c r="AK8" s="439"/>
      <c r="AL8" s="439"/>
      <c r="AM8" s="439"/>
      <c r="AN8" s="439"/>
      <c r="AO8" s="439"/>
      <c r="AP8" s="439"/>
      <c r="AQ8" s="439"/>
      <c r="AR8" s="402"/>
      <c r="AS8" s="439"/>
      <c r="AT8" s="439"/>
      <c r="AU8" s="439"/>
      <c r="AV8" s="439"/>
      <c r="AW8" s="439"/>
      <c r="AX8" s="439"/>
      <c r="AY8" s="439"/>
      <c r="AZ8" s="439"/>
      <c r="BA8" s="439"/>
    </row>
    <row r="9" spans="1:64" ht="10" customHeight="1" x14ac:dyDescent="0.2">
      <c r="A9" s="453"/>
      <c r="B9" s="439"/>
      <c r="C9" s="439"/>
      <c r="D9" s="439"/>
      <c r="E9" s="439"/>
      <c r="F9" s="439"/>
      <c r="G9" s="439"/>
      <c r="H9" s="439"/>
      <c r="I9" s="439"/>
      <c r="J9" s="439"/>
      <c r="K9" s="439"/>
      <c r="L9" s="439"/>
      <c r="M9" s="439"/>
      <c r="N9" s="439"/>
      <c r="O9" s="439"/>
      <c r="P9" s="439"/>
      <c r="Q9" s="439"/>
      <c r="R9" s="439"/>
      <c r="S9" s="439"/>
      <c r="T9" s="439"/>
      <c r="U9" s="439"/>
      <c r="V9" s="439"/>
      <c r="W9" s="439"/>
      <c r="X9" s="439"/>
      <c r="Y9" s="439"/>
      <c r="Z9" s="439"/>
      <c r="AA9" s="439"/>
      <c r="AB9" s="439"/>
      <c r="AC9" s="439"/>
      <c r="AD9" s="439"/>
      <c r="AE9" s="439"/>
      <c r="AF9" s="439"/>
      <c r="AG9" s="439"/>
      <c r="AH9" s="439"/>
      <c r="AI9" s="439"/>
      <c r="AJ9" s="439"/>
      <c r="AK9" s="439"/>
      <c r="AL9" s="439"/>
      <c r="AM9" s="439"/>
      <c r="AN9" s="439"/>
      <c r="AO9" s="439"/>
      <c r="AP9" s="439"/>
      <c r="AQ9" s="439"/>
      <c r="AR9" s="402" t="s">
        <v>395</v>
      </c>
      <c r="AS9" s="439"/>
      <c r="AT9" s="439"/>
      <c r="AU9" s="439"/>
      <c r="AV9" s="439"/>
      <c r="AW9" s="439"/>
      <c r="AX9" s="439"/>
      <c r="AY9" s="439"/>
      <c r="AZ9" s="439"/>
      <c r="BA9" s="439"/>
    </row>
    <row r="10" spans="1:64" ht="10" customHeight="1" x14ac:dyDescent="0.2">
      <c r="A10" s="453"/>
      <c r="B10" s="439"/>
      <c r="C10" s="439"/>
      <c r="D10" s="439"/>
      <c r="E10" s="439"/>
      <c r="F10" s="439"/>
      <c r="G10" s="439"/>
      <c r="H10" s="439"/>
      <c r="I10" s="439"/>
      <c r="J10" s="439"/>
      <c r="K10" s="439"/>
      <c r="L10" s="439"/>
      <c r="M10" s="439"/>
      <c r="N10" s="439"/>
      <c r="O10" s="439"/>
      <c r="P10" s="439"/>
      <c r="Q10" s="439"/>
      <c r="R10" s="439"/>
      <c r="S10" s="439"/>
      <c r="T10" s="439"/>
      <c r="U10" s="439"/>
      <c r="V10" s="439"/>
      <c r="W10" s="439"/>
      <c r="X10" s="439"/>
      <c r="Y10" s="439"/>
      <c r="Z10" s="439"/>
      <c r="AA10" s="439"/>
      <c r="AB10" s="439"/>
      <c r="AC10" s="439"/>
      <c r="AD10" s="439"/>
      <c r="AE10" s="439"/>
      <c r="AF10" s="439"/>
      <c r="AG10" s="439"/>
      <c r="AH10" s="439"/>
      <c r="AI10" s="439"/>
      <c r="AJ10" s="439"/>
      <c r="AK10" s="439"/>
      <c r="AL10" s="439"/>
      <c r="AM10" s="439"/>
      <c r="AN10" s="439"/>
      <c r="AO10" s="439"/>
      <c r="AP10" s="439"/>
      <c r="AQ10" s="439"/>
      <c r="AR10" s="402" t="s">
        <v>395</v>
      </c>
      <c r="AS10" s="439"/>
      <c r="AT10" s="439"/>
      <c r="AU10" s="439"/>
      <c r="AV10" s="439"/>
      <c r="AW10" s="439"/>
      <c r="AX10" s="439"/>
      <c r="AY10" s="439"/>
      <c r="AZ10" s="439"/>
      <c r="BA10" s="439"/>
    </row>
    <row r="11" spans="1:64" ht="10" customHeight="1" x14ac:dyDescent="0.2">
      <c r="A11" s="454"/>
      <c r="B11" s="440"/>
      <c r="C11" s="440"/>
      <c r="D11" s="440"/>
      <c r="E11" s="440"/>
      <c r="F11" s="440"/>
      <c r="G11" s="440"/>
      <c r="H11" s="440"/>
      <c r="I11" s="440"/>
      <c r="J11" s="440"/>
      <c r="K11" s="440"/>
      <c r="L11" s="440"/>
      <c r="M11" s="440"/>
      <c r="N11" s="440"/>
      <c r="O11" s="440"/>
      <c r="P11" s="440"/>
      <c r="Q11" s="440"/>
      <c r="R11" s="440"/>
      <c r="S11" s="440"/>
      <c r="T11" s="440"/>
      <c r="U11" s="440"/>
      <c r="V11" s="440"/>
      <c r="W11" s="440"/>
      <c r="X11" s="440"/>
      <c r="Y11" s="440"/>
      <c r="Z11" s="440"/>
      <c r="AA11" s="440"/>
      <c r="AB11" s="440"/>
      <c r="AC11" s="440"/>
      <c r="AD11" s="440"/>
      <c r="AE11" s="440"/>
      <c r="AF11" s="440"/>
      <c r="AG11" s="440"/>
      <c r="AH11" s="440"/>
      <c r="AI11" s="440"/>
      <c r="AJ11" s="440"/>
      <c r="AK11" s="440"/>
      <c r="AL11" s="440"/>
      <c r="AM11" s="440"/>
      <c r="AN11" s="440"/>
      <c r="AO11" s="440"/>
      <c r="AP11" s="440"/>
      <c r="AQ11" s="440"/>
      <c r="AR11" s="402" t="s">
        <v>395</v>
      </c>
      <c r="AS11" s="440"/>
      <c r="AT11" s="440"/>
      <c r="AU11" s="440"/>
      <c r="AV11" s="440"/>
      <c r="AW11" s="440"/>
      <c r="AX11" s="440"/>
      <c r="AY11" s="440"/>
      <c r="AZ11" s="440"/>
      <c r="BA11" s="440"/>
      <c r="BB11" s="404"/>
      <c r="BC11" s="391"/>
      <c r="BD11" s="404"/>
      <c r="BE11" s="404"/>
      <c r="BF11" s="391"/>
      <c r="BG11" s="404"/>
      <c r="BH11" s="404"/>
      <c r="BI11" s="391"/>
      <c r="BJ11" s="404"/>
      <c r="BK11" s="404"/>
      <c r="BL11" s="391"/>
    </row>
    <row r="12" spans="1:64" ht="14.25" customHeight="1" x14ac:dyDescent="0.2">
      <c r="A12" s="455"/>
      <c r="B12" s="456"/>
      <c r="C12" s="456"/>
      <c r="D12" s="456"/>
      <c r="E12" s="456"/>
      <c r="F12" s="456"/>
      <c r="G12" s="456"/>
      <c r="H12" s="456"/>
      <c r="I12" s="456"/>
      <c r="J12" s="456"/>
      <c r="K12" s="456"/>
      <c r="L12" s="456"/>
      <c r="M12" s="456"/>
      <c r="N12" s="456"/>
      <c r="O12" s="456"/>
      <c r="P12" s="456"/>
      <c r="Q12" s="456"/>
      <c r="R12" s="456"/>
      <c r="S12" s="456"/>
      <c r="T12" s="456"/>
      <c r="U12" s="456"/>
      <c r="V12" s="456"/>
      <c r="W12" s="456"/>
      <c r="X12" s="456"/>
      <c r="Y12" s="456"/>
      <c r="Z12" s="456"/>
      <c r="AA12" s="456"/>
      <c r="AB12" s="456"/>
      <c r="AC12" s="456"/>
      <c r="AD12" s="456"/>
      <c r="AE12" s="456"/>
      <c r="AF12" s="456"/>
      <c r="AG12" s="456"/>
      <c r="AH12" s="456"/>
      <c r="AI12" s="456"/>
      <c r="AJ12" s="456"/>
      <c r="AK12" s="456"/>
      <c r="AL12" s="456"/>
      <c r="AM12" s="456"/>
      <c r="AN12" s="456"/>
      <c r="AO12" s="456"/>
      <c r="AP12" s="456"/>
      <c r="AQ12" s="456"/>
      <c r="AR12" s="456"/>
      <c r="AS12" s="456"/>
      <c r="AT12" s="456"/>
      <c r="AU12" s="456"/>
      <c r="AV12" s="456"/>
      <c r="AW12" s="456"/>
      <c r="AX12" s="456"/>
      <c r="AY12" s="456"/>
      <c r="AZ12" s="456"/>
      <c r="BA12" s="457"/>
      <c r="BB12" s="404"/>
      <c r="BC12" s="391"/>
      <c r="BD12" s="404"/>
      <c r="BE12" s="404"/>
      <c r="BF12" s="391"/>
      <c r="BG12" s="404"/>
      <c r="BH12" s="404"/>
      <c r="BI12" s="391"/>
      <c r="BJ12" s="404"/>
      <c r="BK12" s="404"/>
      <c r="BL12" s="391"/>
    </row>
    <row r="13" spans="1:64" ht="10" customHeight="1" x14ac:dyDescent="0.2">
      <c r="A13" s="452" t="s">
        <v>396</v>
      </c>
      <c r="B13" s="445"/>
      <c r="C13" s="445"/>
      <c r="D13" s="445"/>
      <c r="E13" s="445"/>
      <c r="F13" s="445"/>
      <c r="G13" s="445"/>
      <c r="H13" s="445"/>
      <c r="I13" s="445"/>
      <c r="J13" s="445"/>
      <c r="K13" s="445"/>
      <c r="L13" s="445"/>
      <c r="M13" s="445"/>
      <c r="N13" s="445"/>
      <c r="O13" s="445"/>
      <c r="P13" s="445"/>
      <c r="Q13" s="445"/>
      <c r="R13" s="405"/>
      <c r="S13" s="438" t="s">
        <v>394</v>
      </c>
      <c r="T13" s="438" t="s">
        <v>394</v>
      </c>
      <c r="U13" s="445"/>
      <c r="V13" s="445"/>
      <c r="W13" s="445"/>
      <c r="X13" s="445"/>
      <c r="Y13" s="445"/>
      <c r="Z13" s="445"/>
      <c r="AA13" s="445"/>
      <c r="AB13" s="445"/>
      <c r="AC13" s="445"/>
      <c r="AD13" s="445"/>
      <c r="AE13" s="445"/>
      <c r="AF13" s="445"/>
      <c r="AG13" s="445"/>
      <c r="AH13" s="445"/>
      <c r="AI13" s="445"/>
      <c r="AJ13" s="445"/>
      <c r="AK13" s="445"/>
      <c r="AL13" s="445"/>
      <c r="AM13" s="445"/>
      <c r="AN13" s="445"/>
      <c r="AO13" s="445"/>
      <c r="AP13" s="445"/>
      <c r="AQ13" s="405"/>
      <c r="AR13" s="438" t="s">
        <v>395</v>
      </c>
      <c r="AS13" s="438" t="s">
        <v>394</v>
      </c>
      <c r="AT13" s="438" t="s">
        <v>394</v>
      </c>
      <c r="AU13" s="438" t="s">
        <v>394</v>
      </c>
      <c r="AV13" s="438" t="s">
        <v>394</v>
      </c>
      <c r="AW13" s="438" t="s">
        <v>394</v>
      </c>
      <c r="AX13" s="438" t="s">
        <v>394</v>
      </c>
      <c r="AY13" s="438" t="s">
        <v>394</v>
      </c>
      <c r="AZ13" s="438" t="s">
        <v>394</v>
      </c>
      <c r="BA13" s="438" t="s">
        <v>394</v>
      </c>
      <c r="BB13" s="404"/>
      <c r="BC13" s="391"/>
      <c r="BD13" s="404"/>
      <c r="BE13" s="404"/>
      <c r="BF13" s="391"/>
      <c r="BG13" s="404"/>
      <c r="BH13" s="404"/>
      <c r="BI13" s="391"/>
      <c r="BJ13" s="404"/>
      <c r="BK13" s="404"/>
      <c r="BL13" s="391"/>
    </row>
    <row r="14" spans="1:64" ht="10" customHeight="1" x14ac:dyDescent="0.2">
      <c r="A14" s="453"/>
      <c r="B14" s="446"/>
      <c r="C14" s="446"/>
      <c r="D14" s="446"/>
      <c r="E14" s="446"/>
      <c r="F14" s="446"/>
      <c r="G14" s="446"/>
      <c r="H14" s="446"/>
      <c r="I14" s="446"/>
      <c r="J14" s="446"/>
      <c r="K14" s="446"/>
      <c r="L14" s="446"/>
      <c r="M14" s="446"/>
      <c r="N14" s="446"/>
      <c r="O14" s="446"/>
      <c r="P14" s="446"/>
      <c r="Q14" s="446"/>
      <c r="R14" s="405"/>
      <c r="S14" s="439"/>
      <c r="T14" s="439"/>
      <c r="U14" s="446"/>
      <c r="V14" s="446"/>
      <c r="W14" s="446"/>
      <c r="X14" s="446"/>
      <c r="Y14" s="446"/>
      <c r="Z14" s="446"/>
      <c r="AA14" s="446"/>
      <c r="AB14" s="446"/>
      <c r="AC14" s="446"/>
      <c r="AD14" s="446"/>
      <c r="AE14" s="446"/>
      <c r="AF14" s="446"/>
      <c r="AG14" s="446"/>
      <c r="AH14" s="446"/>
      <c r="AI14" s="446"/>
      <c r="AJ14" s="446"/>
      <c r="AK14" s="446"/>
      <c r="AL14" s="446"/>
      <c r="AM14" s="446"/>
      <c r="AN14" s="446"/>
      <c r="AO14" s="446"/>
      <c r="AP14" s="446"/>
      <c r="AQ14" s="405"/>
      <c r="AR14" s="439"/>
      <c r="AS14" s="439"/>
      <c r="AT14" s="439"/>
      <c r="AU14" s="439"/>
      <c r="AV14" s="439"/>
      <c r="AW14" s="439"/>
      <c r="AX14" s="439"/>
      <c r="AY14" s="439"/>
      <c r="AZ14" s="439"/>
      <c r="BA14" s="439"/>
      <c r="BB14" s="404"/>
      <c r="BC14" s="391"/>
      <c r="BD14" s="404"/>
      <c r="BE14" s="404"/>
      <c r="BF14" s="391"/>
      <c r="BG14" s="404"/>
      <c r="BH14" s="404"/>
      <c r="BI14" s="391"/>
      <c r="BJ14" s="404"/>
      <c r="BK14" s="404"/>
      <c r="BL14" s="391"/>
    </row>
    <row r="15" spans="1:64" ht="10" customHeight="1" x14ac:dyDescent="0.2">
      <c r="A15" s="453"/>
      <c r="B15" s="446"/>
      <c r="C15" s="446"/>
      <c r="D15" s="446"/>
      <c r="E15" s="446"/>
      <c r="F15" s="446"/>
      <c r="G15" s="446"/>
      <c r="H15" s="446"/>
      <c r="I15" s="446"/>
      <c r="J15" s="446"/>
      <c r="K15" s="446"/>
      <c r="L15" s="446"/>
      <c r="M15" s="446"/>
      <c r="N15" s="446"/>
      <c r="O15" s="446"/>
      <c r="P15" s="446"/>
      <c r="Q15" s="446"/>
      <c r="R15" s="405"/>
      <c r="S15" s="439"/>
      <c r="T15" s="439"/>
      <c r="U15" s="446"/>
      <c r="V15" s="446"/>
      <c r="W15" s="446"/>
      <c r="X15" s="446"/>
      <c r="Y15" s="446"/>
      <c r="Z15" s="446"/>
      <c r="AA15" s="446"/>
      <c r="AB15" s="446"/>
      <c r="AC15" s="446"/>
      <c r="AD15" s="446"/>
      <c r="AE15" s="446"/>
      <c r="AF15" s="446"/>
      <c r="AG15" s="446"/>
      <c r="AH15" s="446"/>
      <c r="AI15" s="446"/>
      <c r="AJ15" s="446"/>
      <c r="AK15" s="446"/>
      <c r="AL15" s="446"/>
      <c r="AM15" s="446"/>
      <c r="AN15" s="446"/>
      <c r="AO15" s="446"/>
      <c r="AP15" s="446"/>
      <c r="AQ15" s="405"/>
      <c r="AR15" s="439"/>
      <c r="AS15" s="439"/>
      <c r="AT15" s="439"/>
      <c r="AU15" s="439"/>
      <c r="AV15" s="439"/>
      <c r="AW15" s="439"/>
      <c r="AX15" s="439"/>
      <c r="AY15" s="439"/>
      <c r="AZ15" s="439"/>
      <c r="BA15" s="439"/>
      <c r="BB15" s="404"/>
      <c r="BC15" s="391"/>
      <c r="BD15" s="404"/>
      <c r="BE15" s="404"/>
      <c r="BF15" s="391"/>
      <c r="BG15" s="404"/>
      <c r="BH15" s="404"/>
      <c r="BI15" s="391"/>
      <c r="BJ15" s="404"/>
      <c r="BK15" s="404"/>
      <c r="BL15" s="391"/>
    </row>
    <row r="16" spans="1:64" ht="10" customHeight="1" x14ac:dyDescent="0.2">
      <c r="A16" s="453"/>
      <c r="B16" s="446"/>
      <c r="C16" s="446"/>
      <c r="D16" s="446"/>
      <c r="E16" s="446"/>
      <c r="F16" s="446"/>
      <c r="G16" s="446"/>
      <c r="H16" s="446"/>
      <c r="I16" s="446"/>
      <c r="J16" s="446"/>
      <c r="K16" s="446"/>
      <c r="L16" s="446"/>
      <c r="M16" s="446"/>
      <c r="N16" s="446"/>
      <c r="O16" s="446"/>
      <c r="P16" s="446"/>
      <c r="Q16" s="446"/>
      <c r="R16" s="405"/>
      <c r="S16" s="439"/>
      <c r="T16" s="439"/>
      <c r="U16" s="446"/>
      <c r="V16" s="446"/>
      <c r="W16" s="446"/>
      <c r="X16" s="446"/>
      <c r="Y16" s="446"/>
      <c r="Z16" s="446"/>
      <c r="AA16" s="446"/>
      <c r="AB16" s="446"/>
      <c r="AC16" s="446"/>
      <c r="AD16" s="446"/>
      <c r="AE16" s="446"/>
      <c r="AF16" s="446"/>
      <c r="AG16" s="446"/>
      <c r="AH16" s="446"/>
      <c r="AI16" s="446"/>
      <c r="AJ16" s="446"/>
      <c r="AK16" s="446"/>
      <c r="AL16" s="446"/>
      <c r="AM16" s="446"/>
      <c r="AN16" s="446"/>
      <c r="AO16" s="446"/>
      <c r="AP16" s="446"/>
      <c r="AQ16" s="438" t="s">
        <v>395</v>
      </c>
      <c r="AR16" s="439"/>
      <c r="AS16" s="439"/>
      <c r="AT16" s="439"/>
      <c r="AU16" s="439"/>
      <c r="AV16" s="439"/>
      <c r="AW16" s="439"/>
      <c r="AX16" s="439"/>
      <c r="AY16" s="439"/>
      <c r="AZ16" s="439"/>
      <c r="BA16" s="439"/>
      <c r="BB16" s="404"/>
      <c r="BC16" s="391"/>
      <c r="BD16" s="404"/>
      <c r="BE16" s="404"/>
      <c r="BF16" s="391"/>
      <c r="BG16" s="404"/>
      <c r="BH16" s="404"/>
      <c r="BI16" s="391"/>
      <c r="BJ16" s="404"/>
      <c r="BK16" s="404"/>
      <c r="BL16" s="391"/>
    </row>
    <row r="17" spans="1:64" ht="10" customHeight="1" x14ac:dyDescent="0.2">
      <c r="A17" s="453"/>
      <c r="B17" s="446"/>
      <c r="C17" s="446"/>
      <c r="D17" s="446"/>
      <c r="E17" s="446"/>
      <c r="F17" s="446"/>
      <c r="G17" s="446"/>
      <c r="H17" s="446"/>
      <c r="I17" s="446"/>
      <c r="J17" s="446"/>
      <c r="K17" s="446"/>
      <c r="L17" s="446"/>
      <c r="M17" s="446"/>
      <c r="N17" s="446"/>
      <c r="O17" s="446"/>
      <c r="P17" s="446"/>
      <c r="Q17" s="446"/>
      <c r="R17" s="405"/>
      <c r="S17" s="439"/>
      <c r="T17" s="439"/>
      <c r="U17" s="446"/>
      <c r="V17" s="446"/>
      <c r="W17" s="446"/>
      <c r="X17" s="446"/>
      <c r="Y17" s="446"/>
      <c r="Z17" s="446"/>
      <c r="AA17" s="446"/>
      <c r="AB17" s="446"/>
      <c r="AC17" s="446"/>
      <c r="AD17" s="446"/>
      <c r="AE17" s="446"/>
      <c r="AF17" s="446"/>
      <c r="AG17" s="446"/>
      <c r="AH17" s="446"/>
      <c r="AI17" s="446"/>
      <c r="AJ17" s="446"/>
      <c r="AK17" s="446"/>
      <c r="AL17" s="446"/>
      <c r="AM17" s="446"/>
      <c r="AN17" s="446"/>
      <c r="AO17" s="446"/>
      <c r="AP17" s="446"/>
      <c r="AQ17" s="439"/>
      <c r="AR17" s="439"/>
      <c r="AS17" s="439"/>
      <c r="AT17" s="439"/>
      <c r="AU17" s="439"/>
      <c r="AV17" s="439"/>
      <c r="AW17" s="439"/>
      <c r="AX17" s="439"/>
      <c r="AY17" s="439"/>
      <c r="AZ17" s="439"/>
      <c r="BA17" s="439"/>
      <c r="BB17" s="404"/>
      <c r="BC17" s="391"/>
      <c r="BD17" s="404"/>
      <c r="BE17" s="404"/>
      <c r="BF17" s="391"/>
      <c r="BG17" s="404"/>
      <c r="BH17" s="404"/>
      <c r="BI17" s="391"/>
      <c r="BJ17" s="404"/>
      <c r="BK17" s="404"/>
      <c r="BL17" s="391"/>
    </row>
    <row r="18" spans="1:64" ht="10" customHeight="1" x14ac:dyDescent="0.2">
      <c r="A18" s="454"/>
      <c r="B18" s="447"/>
      <c r="C18" s="447"/>
      <c r="D18" s="447"/>
      <c r="E18" s="447"/>
      <c r="F18" s="447"/>
      <c r="G18" s="447"/>
      <c r="H18" s="447"/>
      <c r="I18" s="447"/>
      <c r="J18" s="447"/>
      <c r="K18" s="447"/>
      <c r="L18" s="447"/>
      <c r="M18" s="447"/>
      <c r="N18" s="447"/>
      <c r="O18" s="447"/>
      <c r="P18" s="447"/>
      <c r="Q18" s="447"/>
      <c r="R18" s="402" t="s">
        <v>395</v>
      </c>
      <c r="S18" s="440"/>
      <c r="T18" s="440"/>
      <c r="U18" s="447"/>
      <c r="V18" s="447"/>
      <c r="W18" s="447"/>
      <c r="X18" s="447"/>
      <c r="Y18" s="447"/>
      <c r="Z18" s="447"/>
      <c r="AA18" s="447"/>
      <c r="AB18" s="447"/>
      <c r="AC18" s="447"/>
      <c r="AD18" s="447"/>
      <c r="AE18" s="447"/>
      <c r="AF18" s="447"/>
      <c r="AG18" s="447"/>
      <c r="AH18" s="447"/>
      <c r="AI18" s="447"/>
      <c r="AJ18" s="447"/>
      <c r="AK18" s="447"/>
      <c r="AL18" s="447"/>
      <c r="AM18" s="447"/>
      <c r="AN18" s="447"/>
      <c r="AO18" s="447"/>
      <c r="AP18" s="447"/>
      <c r="AQ18" s="440"/>
      <c r="AR18" s="440"/>
      <c r="AS18" s="440"/>
      <c r="AT18" s="440"/>
      <c r="AU18" s="440"/>
      <c r="AV18" s="440"/>
      <c r="AW18" s="440"/>
      <c r="AX18" s="440"/>
      <c r="AY18" s="440"/>
      <c r="AZ18" s="440"/>
      <c r="BA18" s="440"/>
      <c r="BB18" s="404"/>
      <c r="BC18" s="391"/>
      <c r="BD18" s="404"/>
      <c r="BE18" s="404"/>
      <c r="BF18" s="391"/>
      <c r="BG18" s="404"/>
      <c r="BH18" s="404"/>
      <c r="BI18" s="391"/>
      <c r="BJ18" s="404"/>
      <c r="BK18" s="404"/>
      <c r="BL18" s="391"/>
    </row>
    <row r="19" spans="1:64" ht="14.25" customHeight="1" x14ac:dyDescent="0.2">
      <c r="A19" s="455"/>
      <c r="B19" s="456"/>
      <c r="C19" s="456"/>
      <c r="D19" s="456"/>
      <c r="E19" s="456"/>
      <c r="F19" s="456"/>
      <c r="G19" s="456"/>
      <c r="H19" s="456"/>
      <c r="I19" s="456"/>
      <c r="J19" s="456"/>
      <c r="K19" s="456"/>
      <c r="L19" s="456"/>
      <c r="M19" s="456"/>
      <c r="N19" s="456"/>
      <c r="O19" s="456"/>
      <c r="P19" s="456"/>
      <c r="Q19" s="456"/>
      <c r="R19" s="456"/>
      <c r="S19" s="456"/>
      <c r="T19" s="456"/>
      <c r="U19" s="456"/>
      <c r="V19" s="456"/>
      <c r="W19" s="456"/>
      <c r="X19" s="456"/>
      <c r="Y19" s="456"/>
      <c r="Z19" s="456"/>
      <c r="AA19" s="456"/>
      <c r="AB19" s="456"/>
      <c r="AC19" s="456"/>
      <c r="AD19" s="456"/>
      <c r="AE19" s="456"/>
      <c r="AF19" s="456"/>
      <c r="AG19" s="456"/>
      <c r="AH19" s="456"/>
      <c r="AI19" s="456"/>
      <c r="AJ19" s="456"/>
      <c r="AK19" s="456"/>
      <c r="AL19" s="456"/>
      <c r="AM19" s="456"/>
      <c r="AN19" s="456"/>
      <c r="AO19" s="456"/>
      <c r="AP19" s="456"/>
      <c r="AQ19" s="456"/>
      <c r="AR19" s="456"/>
      <c r="AS19" s="456"/>
      <c r="AT19" s="456"/>
      <c r="AU19" s="456"/>
      <c r="AV19" s="456"/>
      <c r="AW19" s="456"/>
      <c r="AX19" s="456"/>
      <c r="AY19" s="456"/>
      <c r="AZ19" s="456"/>
      <c r="BA19" s="457"/>
      <c r="BB19" s="404"/>
      <c r="BC19" s="391"/>
      <c r="BD19" s="404"/>
      <c r="BE19" s="404"/>
      <c r="BF19" s="391"/>
      <c r="BG19" s="404"/>
      <c r="BH19" s="404"/>
      <c r="BI19" s="391"/>
      <c r="BJ19" s="404"/>
      <c r="BK19" s="404"/>
      <c r="BL19" s="391"/>
    </row>
    <row r="20" spans="1:64" ht="10" customHeight="1" x14ac:dyDescent="0.2">
      <c r="A20" s="452" t="s">
        <v>397</v>
      </c>
      <c r="B20" s="438"/>
      <c r="C20" s="438"/>
      <c r="D20" s="438"/>
      <c r="E20" s="438"/>
      <c r="F20" s="438"/>
      <c r="G20" s="438"/>
      <c r="H20" s="438"/>
      <c r="I20" s="438"/>
      <c r="J20" s="438"/>
      <c r="K20" s="438"/>
      <c r="L20" s="438"/>
      <c r="M20" s="438"/>
      <c r="N20" s="438"/>
      <c r="O20" s="438"/>
      <c r="P20" s="438"/>
      <c r="Q20" s="438"/>
      <c r="R20" s="406"/>
      <c r="S20" s="438" t="s">
        <v>394</v>
      </c>
      <c r="T20" s="438" t="s">
        <v>394</v>
      </c>
      <c r="U20" s="438"/>
      <c r="V20" s="438"/>
      <c r="W20" s="438"/>
      <c r="X20" s="438"/>
      <c r="Y20" s="438"/>
      <c r="Z20" s="438"/>
      <c r="AA20" s="438"/>
      <c r="AB20" s="438"/>
      <c r="AC20" s="438"/>
      <c r="AD20" s="438"/>
      <c r="AE20" s="438"/>
      <c r="AF20" s="438"/>
      <c r="AG20" s="402"/>
      <c r="AH20" s="438" t="s">
        <v>398</v>
      </c>
      <c r="AI20" s="438" t="s">
        <v>398</v>
      </c>
      <c r="AJ20" s="438" t="s">
        <v>398</v>
      </c>
      <c r="AK20" s="438" t="s">
        <v>398</v>
      </c>
      <c r="AL20" s="438" t="s">
        <v>398</v>
      </c>
      <c r="AM20" s="438" t="s">
        <v>398</v>
      </c>
      <c r="AN20" s="438" t="s">
        <v>398</v>
      </c>
      <c r="AO20" s="438" t="s">
        <v>398</v>
      </c>
      <c r="AP20" s="438" t="s">
        <v>398</v>
      </c>
      <c r="AQ20" s="438" t="s">
        <v>398</v>
      </c>
      <c r="AR20" s="438" t="s">
        <v>398</v>
      </c>
      <c r="AS20" s="438" t="s">
        <v>398</v>
      </c>
      <c r="AT20" s="438" t="s">
        <v>394</v>
      </c>
      <c r="AU20" s="438" t="s">
        <v>394</v>
      </c>
      <c r="AV20" s="438" t="s">
        <v>394</v>
      </c>
      <c r="AW20" s="438" t="s">
        <v>394</v>
      </c>
      <c r="AX20" s="438" t="s">
        <v>394</v>
      </c>
      <c r="AY20" s="438" t="s">
        <v>394</v>
      </c>
      <c r="AZ20" s="438" t="s">
        <v>394</v>
      </c>
      <c r="BA20" s="438" t="s">
        <v>394</v>
      </c>
      <c r="BB20" s="404"/>
      <c r="BC20" s="391"/>
      <c r="BD20" s="404"/>
      <c r="BE20" s="404"/>
      <c r="BF20" s="391"/>
      <c r="BG20" s="404"/>
      <c r="BH20" s="404"/>
      <c r="BI20" s="391"/>
      <c r="BJ20" s="404"/>
      <c r="BK20" s="404"/>
      <c r="BL20" s="391"/>
    </row>
    <row r="21" spans="1:64" ht="10" customHeight="1" x14ac:dyDescent="0.2">
      <c r="A21" s="453"/>
      <c r="B21" s="439"/>
      <c r="C21" s="439"/>
      <c r="D21" s="439"/>
      <c r="E21" s="439"/>
      <c r="F21" s="439"/>
      <c r="G21" s="439"/>
      <c r="H21" s="439"/>
      <c r="I21" s="439"/>
      <c r="J21" s="439"/>
      <c r="K21" s="439"/>
      <c r="L21" s="439"/>
      <c r="M21" s="439"/>
      <c r="N21" s="439"/>
      <c r="O21" s="439"/>
      <c r="P21" s="439"/>
      <c r="Q21" s="439"/>
      <c r="R21" s="411"/>
      <c r="S21" s="439"/>
      <c r="T21" s="439"/>
      <c r="U21" s="439"/>
      <c r="V21" s="439"/>
      <c r="W21" s="439"/>
      <c r="X21" s="439"/>
      <c r="Y21" s="439"/>
      <c r="Z21" s="439"/>
      <c r="AA21" s="439"/>
      <c r="AB21" s="439"/>
      <c r="AC21" s="439"/>
      <c r="AD21" s="439"/>
      <c r="AE21" s="439"/>
      <c r="AF21" s="439"/>
      <c r="AG21" s="402"/>
      <c r="AH21" s="439"/>
      <c r="AI21" s="439"/>
      <c r="AJ21" s="439"/>
      <c r="AK21" s="439"/>
      <c r="AL21" s="439"/>
      <c r="AM21" s="439"/>
      <c r="AN21" s="439"/>
      <c r="AO21" s="439"/>
      <c r="AP21" s="439"/>
      <c r="AQ21" s="439"/>
      <c r="AR21" s="439"/>
      <c r="AS21" s="439"/>
      <c r="AT21" s="439"/>
      <c r="AU21" s="439"/>
      <c r="AV21" s="439"/>
      <c r="AW21" s="439"/>
      <c r="AX21" s="439"/>
      <c r="AY21" s="439"/>
      <c r="AZ21" s="439"/>
      <c r="BA21" s="439"/>
      <c r="BB21" s="404"/>
      <c r="BC21" s="391"/>
      <c r="BD21" s="404"/>
      <c r="BE21" s="404"/>
      <c r="BF21" s="391"/>
      <c r="BG21" s="404"/>
      <c r="BH21" s="404"/>
      <c r="BI21" s="391"/>
      <c r="BJ21" s="404"/>
      <c r="BK21" s="404"/>
      <c r="BL21" s="391"/>
    </row>
    <row r="22" spans="1:64" ht="10" customHeight="1" x14ac:dyDescent="0.2">
      <c r="A22" s="453"/>
      <c r="B22" s="439"/>
      <c r="C22" s="439"/>
      <c r="D22" s="439"/>
      <c r="E22" s="439"/>
      <c r="F22" s="439"/>
      <c r="G22" s="439"/>
      <c r="H22" s="439"/>
      <c r="I22" s="439"/>
      <c r="J22" s="439"/>
      <c r="K22" s="439"/>
      <c r="L22" s="439"/>
      <c r="M22" s="439"/>
      <c r="N22" s="439"/>
      <c r="O22" s="439"/>
      <c r="P22" s="439"/>
      <c r="Q22" s="439"/>
      <c r="R22" s="411"/>
      <c r="S22" s="439"/>
      <c r="T22" s="439"/>
      <c r="U22" s="439"/>
      <c r="V22" s="439"/>
      <c r="W22" s="439"/>
      <c r="X22" s="439"/>
      <c r="Y22" s="439"/>
      <c r="Z22" s="439"/>
      <c r="AA22" s="439"/>
      <c r="AB22" s="439"/>
      <c r="AC22" s="439"/>
      <c r="AD22" s="439"/>
      <c r="AE22" s="439"/>
      <c r="AF22" s="439"/>
      <c r="AG22" s="402"/>
      <c r="AH22" s="439"/>
      <c r="AI22" s="439"/>
      <c r="AJ22" s="439"/>
      <c r="AK22" s="439"/>
      <c r="AL22" s="439"/>
      <c r="AM22" s="439"/>
      <c r="AN22" s="439"/>
      <c r="AO22" s="439"/>
      <c r="AP22" s="439"/>
      <c r="AQ22" s="439"/>
      <c r="AR22" s="439"/>
      <c r="AS22" s="439"/>
      <c r="AT22" s="439"/>
      <c r="AU22" s="439"/>
      <c r="AV22" s="439"/>
      <c r="AW22" s="439"/>
      <c r="AX22" s="439"/>
      <c r="AY22" s="439"/>
      <c r="AZ22" s="439"/>
      <c r="BA22" s="439"/>
      <c r="BB22" s="404"/>
      <c r="BC22" s="391"/>
      <c r="BD22" s="404"/>
      <c r="BE22" s="404"/>
      <c r="BF22" s="391"/>
      <c r="BG22" s="404"/>
      <c r="BH22" s="404"/>
      <c r="BI22" s="391"/>
      <c r="BJ22" s="404"/>
      <c r="BK22" s="404"/>
      <c r="BL22" s="391"/>
    </row>
    <row r="23" spans="1:64" ht="10" customHeight="1" x14ac:dyDescent="0.2">
      <c r="A23" s="453"/>
      <c r="B23" s="439"/>
      <c r="C23" s="439"/>
      <c r="D23" s="439"/>
      <c r="E23" s="439"/>
      <c r="F23" s="439"/>
      <c r="G23" s="439"/>
      <c r="H23" s="439"/>
      <c r="I23" s="439"/>
      <c r="J23" s="439"/>
      <c r="K23" s="439"/>
      <c r="L23" s="439"/>
      <c r="M23" s="439"/>
      <c r="N23" s="439"/>
      <c r="O23" s="439"/>
      <c r="P23" s="439"/>
      <c r="Q23" s="439"/>
      <c r="R23" s="411"/>
      <c r="S23" s="439"/>
      <c r="T23" s="439"/>
      <c r="U23" s="439"/>
      <c r="V23" s="439"/>
      <c r="W23" s="439"/>
      <c r="X23" s="439"/>
      <c r="Y23" s="439"/>
      <c r="Z23" s="439"/>
      <c r="AA23" s="439"/>
      <c r="AB23" s="439"/>
      <c r="AC23" s="439"/>
      <c r="AD23" s="439"/>
      <c r="AE23" s="439"/>
      <c r="AF23" s="439"/>
      <c r="AG23" s="402" t="s">
        <v>395</v>
      </c>
      <c r="AH23" s="439"/>
      <c r="AI23" s="439"/>
      <c r="AJ23" s="439"/>
      <c r="AK23" s="439"/>
      <c r="AL23" s="439"/>
      <c r="AM23" s="439"/>
      <c r="AN23" s="439"/>
      <c r="AO23" s="439"/>
      <c r="AP23" s="439"/>
      <c r="AQ23" s="439"/>
      <c r="AR23" s="439"/>
      <c r="AS23" s="439"/>
      <c r="AT23" s="439"/>
      <c r="AU23" s="439"/>
      <c r="AV23" s="439"/>
      <c r="AW23" s="439"/>
      <c r="AX23" s="439"/>
      <c r="AY23" s="439"/>
      <c r="AZ23" s="439"/>
      <c r="BA23" s="439"/>
      <c r="BB23" s="404"/>
      <c r="BC23" s="391"/>
      <c r="BD23" s="404"/>
      <c r="BE23" s="404"/>
      <c r="BF23" s="391"/>
      <c r="BG23" s="404"/>
      <c r="BH23" s="404"/>
      <c r="BI23" s="391"/>
      <c r="BJ23" s="404"/>
      <c r="BK23" s="404"/>
      <c r="BL23" s="391"/>
    </row>
    <row r="24" spans="1:64" ht="10" customHeight="1" x14ac:dyDescent="0.2">
      <c r="A24" s="453"/>
      <c r="B24" s="439"/>
      <c r="C24" s="439"/>
      <c r="D24" s="439"/>
      <c r="E24" s="439"/>
      <c r="F24" s="439"/>
      <c r="G24" s="439"/>
      <c r="H24" s="439"/>
      <c r="I24" s="439"/>
      <c r="J24" s="439"/>
      <c r="K24" s="439"/>
      <c r="L24" s="439"/>
      <c r="M24" s="439"/>
      <c r="N24" s="439"/>
      <c r="O24" s="439"/>
      <c r="P24" s="439"/>
      <c r="Q24" s="439"/>
      <c r="R24" s="411"/>
      <c r="S24" s="439"/>
      <c r="T24" s="439"/>
      <c r="U24" s="439"/>
      <c r="V24" s="439"/>
      <c r="W24" s="439"/>
      <c r="X24" s="439"/>
      <c r="Y24" s="439"/>
      <c r="Z24" s="439"/>
      <c r="AA24" s="439"/>
      <c r="AB24" s="439"/>
      <c r="AC24" s="439"/>
      <c r="AD24" s="439"/>
      <c r="AE24" s="439"/>
      <c r="AF24" s="439"/>
      <c r="AG24" s="402" t="s">
        <v>395</v>
      </c>
      <c r="AH24" s="439"/>
      <c r="AI24" s="439"/>
      <c r="AJ24" s="439"/>
      <c r="AK24" s="439"/>
      <c r="AL24" s="439"/>
      <c r="AM24" s="439"/>
      <c r="AN24" s="439"/>
      <c r="AO24" s="439"/>
      <c r="AP24" s="439"/>
      <c r="AQ24" s="439"/>
      <c r="AR24" s="439"/>
      <c r="AS24" s="440"/>
      <c r="AT24" s="439"/>
      <c r="AU24" s="439"/>
      <c r="AV24" s="439"/>
      <c r="AW24" s="439"/>
      <c r="AX24" s="439"/>
      <c r="AY24" s="439"/>
      <c r="AZ24" s="439"/>
      <c r="BA24" s="439"/>
      <c r="BB24" s="404"/>
      <c r="BC24" s="391"/>
      <c r="BD24" s="404"/>
      <c r="BE24" s="404"/>
      <c r="BF24" s="391"/>
      <c r="BG24" s="404"/>
      <c r="BH24" s="404"/>
      <c r="BI24" s="391"/>
      <c r="BJ24" s="404"/>
      <c r="BK24" s="404"/>
      <c r="BL24" s="391"/>
    </row>
    <row r="25" spans="1:64" ht="10" customHeight="1" x14ac:dyDescent="0.2">
      <c r="A25" s="454"/>
      <c r="B25" s="440"/>
      <c r="C25" s="440"/>
      <c r="D25" s="440"/>
      <c r="E25" s="440"/>
      <c r="F25" s="440"/>
      <c r="G25" s="440"/>
      <c r="H25" s="440"/>
      <c r="I25" s="440"/>
      <c r="J25" s="440"/>
      <c r="K25" s="440"/>
      <c r="L25" s="440"/>
      <c r="M25" s="440"/>
      <c r="N25" s="440"/>
      <c r="O25" s="440"/>
      <c r="P25" s="440"/>
      <c r="Q25" s="440"/>
      <c r="R25" s="402" t="s">
        <v>395</v>
      </c>
      <c r="S25" s="440"/>
      <c r="T25" s="440"/>
      <c r="U25" s="440"/>
      <c r="V25" s="440"/>
      <c r="W25" s="440"/>
      <c r="X25" s="440"/>
      <c r="Y25" s="440"/>
      <c r="Z25" s="440"/>
      <c r="AA25" s="440"/>
      <c r="AB25" s="440"/>
      <c r="AC25" s="440"/>
      <c r="AD25" s="440"/>
      <c r="AE25" s="440"/>
      <c r="AF25" s="440"/>
      <c r="AG25" s="402" t="s">
        <v>398</v>
      </c>
      <c r="AH25" s="440"/>
      <c r="AI25" s="440"/>
      <c r="AJ25" s="440"/>
      <c r="AK25" s="440"/>
      <c r="AL25" s="440"/>
      <c r="AM25" s="440"/>
      <c r="AN25" s="440"/>
      <c r="AO25" s="440"/>
      <c r="AP25" s="440"/>
      <c r="AQ25" s="440"/>
      <c r="AR25" s="440"/>
      <c r="AS25" s="402" t="s">
        <v>395</v>
      </c>
      <c r="AT25" s="440"/>
      <c r="AU25" s="440"/>
      <c r="AV25" s="440"/>
      <c r="AW25" s="440"/>
      <c r="AX25" s="440"/>
      <c r="AY25" s="440"/>
      <c r="AZ25" s="440"/>
      <c r="BA25" s="440"/>
      <c r="BB25" s="404"/>
      <c r="BC25" s="391"/>
      <c r="BD25" s="404"/>
      <c r="BE25" s="404"/>
      <c r="BF25" s="391"/>
      <c r="BG25" s="404"/>
      <c r="BH25" s="404"/>
      <c r="BI25" s="391"/>
      <c r="BJ25" s="404"/>
      <c r="BK25" s="404"/>
      <c r="BL25" s="391"/>
    </row>
    <row r="26" spans="1:64" ht="14.25" customHeight="1" x14ac:dyDescent="0.2">
      <c r="A26" s="455"/>
      <c r="B26" s="456"/>
      <c r="C26" s="456"/>
      <c r="D26" s="456"/>
      <c r="E26" s="456"/>
      <c r="F26" s="456"/>
      <c r="G26" s="456"/>
      <c r="H26" s="456"/>
      <c r="I26" s="456"/>
      <c r="J26" s="456"/>
      <c r="K26" s="456"/>
      <c r="L26" s="456"/>
      <c r="M26" s="456"/>
      <c r="N26" s="456"/>
      <c r="O26" s="456"/>
      <c r="P26" s="456"/>
      <c r="Q26" s="456"/>
      <c r="R26" s="456"/>
      <c r="S26" s="456"/>
      <c r="T26" s="456"/>
      <c r="U26" s="456"/>
      <c r="V26" s="456"/>
      <c r="W26" s="456"/>
      <c r="X26" s="456"/>
      <c r="Y26" s="456"/>
      <c r="Z26" s="456"/>
      <c r="AA26" s="456"/>
      <c r="AB26" s="456"/>
      <c r="AC26" s="456"/>
      <c r="AD26" s="456"/>
      <c r="AE26" s="456"/>
      <c r="AF26" s="456"/>
      <c r="AG26" s="456"/>
      <c r="AH26" s="456"/>
      <c r="AI26" s="456"/>
      <c r="AJ26" s="456"/>
      <c r="AK26" s="456"/>
      <c r="AL26" s="456"/>
      <c r="AM26" s="456"/>
      <c r="AN26" s="456"/>
      <c r="AO26" s="456"/>
      <c r="AP26" s="456"/>
      <c r="AQ26" s="456"/>
      <c r="AR26" s="456"/>
      <c r="AS26" s="456"/>
      <c r="AT26" s="456"/>
      <c r="AU26" s="456"/>
      <c r="AV26" s="456"/>
      <c r="AW26" s="456"/>
      <c r="AX26" s="456"/>
      <c r="AY26" s="456"/>
      <c r="AZ26" s="456"/>
      <c r="BA26" s="457"/>
      <c r="BB26" s="404"/>
      <c r="BC26" s="391"/>
      <c r="BD26" s="404"/>
      <c r="BE26" s="404"/>
      <c r="BF26" s="391"/>
      <c r="BG26" s="404"/>
      <c r="BH26" s="404"/>
      <c r="BI26" s="391"/>
      <c r="BJ26" s="404"/>
      <c r="BK26" s="404"/>
      <c r="BL26" s="391"/>
    </row>
    <row r="27" spans="1:64" ht="10" customHeight="1" x14ac:dyDescent="0.2">
      <c r="A27" s="452" t="s">
        <v>399</v>
      </c>
      <c r="B27" s="438"/>
      <c r="C27" s="438"/>
      <c r="D27" s="438"/>
      <c r="E27" s="438"/>
      <c r="F27" s="438"/>
      <c r="G27" s="438"/>
      <c r="H27" s="438"/>
      <c r="I27" s="438"/>
      <c r="J27" s="438"/>
      <c r="K27" s="438"/>
      <c r="L27" s="438"/>
      <c r="M27" s="438"/>
      <c r="N27" s="438"/>
      <c r="O27" s="438"/>
      <c r="P27" s="438"/>
      <c r="Q27" s="438"/>
      <c r="R27" s="438"/>
      <c r="S27" s="438" t="s">
        <v>394</v>
      </c>
      <c r="T27" s="438" t="s">
        <v>394</v>
      </c>
      <c r="U27" s="438"/>
      <c r="V27" s="438"/>
      <c r="W27" s="438"/>
      <c r="X27" s="438"/>
      <c r="Y27" s="438"/>
      <c r="Z27" s="402" t="s">
        <v>395</v>
      </c>
      <c r="AA27" s="438" t="s">
        <v>398</v>
      </c>
      <c r="AB27" s="438" t="s">
        <v>398</v>
      </c>
      <c r="AC27" s="438" t="s">
        <v>398</v>
      </c>
      <c r="AD27" s="438" t="s">
        <v>398</v>
      </c>
      <c r="AE27" s="438" t="s">
        <v>398</v>
      </c>
      <c r="AF27" s="438" t="s">
        <v>398</v>
      </c>
      <c r="AG27" s="438" t="s">
        <v>398</v>
      </c>
      <c r="AH27" s="438" t="s">
        <v>398</v>
      </c>
      <c r="AI27" s="438" t="s">
        <v>398</v>
      </c>
      <c r="AJ27" s="438" t="s">
        <v>398</v>
      </c>
      <c r="AK27" s="438" t="s">
        <v>398</v>
      </c>
      <c r="AL27" s="406" t="s">
        <v>398</v>
      </c>
      <c r="AM27" s="438" t="s">
        <v>425</v>
      </c>
      <c r="AN27" s="438" t="s">
        <v>425</v>
      </c>
      <c r="AO27" s="438" t="s">
        <v>425</v>
      </c>
      <c r="AP27" s="438" t="s">
        <v>425</v>
      </c>
      <c r="AQ27" s="438" t="s">
        <v>400</v>
      </c>
      <c r="AR27" s="438" t="s">
        <v>400</v>
      </c>
      <c r="AS27" s="438" t="s">
        <v>401</v>
      </c>
      <c r="AT27" s="438" t="s">
        <v>401</v>
      </c>
      <c r="AU27" s="438" t="s">
        <v>401</v>
      </c>
      <c r="AV27" s="438" t="s">
        <v>401</v>
      </c>
      <c r="AW27" s="438" t="s">
        <v>401</v>
      </c>
      <c r="AX27" s="438" t="s">
        <v>401</v>
      </c>
      <c r="AY27" s="438" t="s">
        <v>401</v>
      </c>
      <c r="AZ27" s="438" t="s">
        <v>401</v>
      </c>
      <c r="BA27" s="438" t="s">
        <v>401</v>
      </c>
      <c r="BB27" s="404"/>
      <c r="BC27" s="391"/>
      <c r="BD27" s="404"/>
      <c r="BE27" s="404"/>
      <c r="BF27" s="391"/>
      <c r="BG27" s="404"/>
      <c r="BH27" s="404"/>
      <c r="BI27" s="391"/>
      <c r="BJ27" s="404"/>
      <c r="BK27" s="404"/>
      <c r="BL27" s="391"/>
    </row>
    <row r="28" spans="1:64" ht="10" customHeight="1" x14ac:dyDescent="0.2">
      <c r="A28" s="453"/>
      <c r="B28" s="439"/>
      <c r="C28" s="439"/>
      <c r="D28" s="439"/>
      <c r="E28" s="439"/>
      <c r="F28" s="439"/>
      <c r="G28" s="439"/>
      <c r="H28" s="439"/>
      <c r="I28" s="439"/>
      <c r="J28" s="439"/>
      <c r="K28" s="439"/>
      <c r="L28" s="439"/>
      <c r="M28" s="439"/>
      <c r="N28" s="439"/>
      <c r="O28" s="439"/>
      <c r="P28" s="439"/>
      <c r="Q28" s="439"/>
      <c r="R28" s="439"/>
      <c r="S28" s="439"/>
      <c r="T28" s="439"/>
      <c r="U28" s="439"/>
      <c r="V28" s="439"/>
      <c r="W28" s="439"/>
      <c r="X28" s="439"/>
      <c r="Y28" s="439"/>
      <c r="Z28" s="402" t="s">
        <v>395</v>
      </c>
      <c r="AA28" s="439"/>
      <c r="AB28" s="439"/>
      <c r="AC28" s="439"/>
      <c r="AD28" s="439"/>
      <c r="AE28" s="439"/>
      <c r="AF28" s="439"/>
      <c r="AG28" s="439"/>
      <c r="AH28" s="439"/>
      <c r="AI28" s="439"/>
      <c r="AJ28" s="439"/>
      <c r="AK28" s="439"/>
      <c r="AL28" s="406" t="s">
        <v>398</v>
      </c>
      <c r="AM28" s="439"/>
      <c r="AN28" s="439"/>
      <c r="AO28" s="439"/>
      <c r="AP28" s="439"/>
      <c r="AQ28" s="439"/>
      <c r="AR28" s="439"/>
      <c r="AS28" s="439"/>
      <c r="AT28" s="439"/>
      <c r="AU28" s="439"/>
      <c r="AV28" s="439"/>
      <c r="AW28" s="439"/>
      <c r="AX28" s="439"/>
      <c r="AY28" s="439"/>
      <c r="AZ28" s="439"/>
      <c r="BA28" s="439"/>
      <c r="BB28" s="404"/>
      <c r="BC28" s="391"/>
      <c r="BD28" s="404"/>
      <c r="BE28" s="404"/>
      <c r="BF28" s="391"/>
      <c r="BG28" s="404"/>
      <c r="BH28" s="404"/>
      <c r="BI28" s="391"/>
      <c r="BJ28" s="404"/>
      <c r="BK28" s="404"/>
      <c r="BL28" s="391"/>
    </row>
    <row r="29" spans="1:64" ht="10" customHeight="1" x14ac:dyDescent="0.2">
      <c r="A29" s="453"/>
      <c r="B29" s="439"/>
      <c r="C29" s="439"/>
      <c r="D29" s="439"/>
      <c r="E29" s="439"/>
      <c r="F29" s="439"/>
      <c r="G29" s="439"/>
      <c r="H29" s="439"/>
      <c r="I29" s="439"/>
      <c r="J29" s="439"/>
      <c r="K29" s="439"/>
      <c r="L29" s="439"/>
      <c r="M29" s="439"/>
      <c r="N29" s="439"/>
      <c r="O29" s="439"/>
      <c r="P29" s="439"/>
      <c r="Q29" s="439"/>
      <c r="R29" s="439"/>
      <c r="S29" s="439"/>
      <c r="T29" s="439"/>
      <c r="U29" s="439"/>
      <c r="V29" s="439"/>
      <c r="W29" s="439"/>
      <c r="X29" s="439"/>
      <c r="Y29" s="439"/>
      <c r="Z29" s="438" t="s">
        <v>398</v>
      </c>
      <c r="AA29" s="439"/>
      <c r="AB29" s="439"/>
      <c r="AC29" s="439"/>
      <c r="AD29" s="439"/>
      <c r="AE29" s="439"/>
      <c r="AF29" s="439"/>
      <c r="AG29" s="439"/>
      <c r="AH29" s="439"/>
      <c r="AI29" s="439"/>
      <c r="AJ29" s="439"/>
      <c r="AK29" s="439"/>
      <c r="AL29" s="406" t="s">
        <v>398</v>
      </c>
      <c r="AM29" s="439"/>
      <c r="AN29" s="439"/>
      <c r="AO29" s="439"/>
      <c r="AP29" s="439"/>
      <c r="AQ29" s="439"/>
      <c r="AR29" s="439"/>
      <c r="AS29" s="439"/>
      <c r="AT29" s="439"/>
      <c r="AU29" s="439"/>
      <c r="AV29" s="439"/>
      <c r="AW29" s="439"/>
      <c r="AX29" s="439"/>
      <c r="AY29" s="439"/>
      <c r="AZ29" s="439"/>
      <c r="BA29" s="439"/>
      <c r="BB29" s="404"/>
      <c r="BC29" s="391"/>
      <c r="BD29" s="404"/>
      <c r="BE29" s="404"/>
      <c r="BF29" s="391"/>
      <c r="BG29" s="404"/>
      <c r="BH29" s="404"/>
      <c r="BI29" s="391"/>
      <c r="BJ29" s="404"/>
      <c r="BK29" s="404"/>
      <c r="BL29" s="391"/>
    </row>
    <row r="30" spans="1:64" ht="10" customHeight="1" x14ac:dyDescent="0.2">
      <c r="A30" s="453"/>
      <c r="B30" s="439"/>
      <c r="C30" s="439"/>
      <c r="D30" s="439"/>
      <c r="E30" s="439"/>
      <c r="F30" s="439"/>
      <c r="G30" s="439"/>
      <c r="H30" s="439"/>
      <c r="I30" s="439"/>
      <c r="J30" s="439"/>
      <c r="K30" s="439"/>
      <c r="L30" s="439"/>
      <c r="M30" s="439"/>
      <c r="N30" s="439"/>
      <c r="O30" s="439"/>
      <c r="P30" s="439"/>
      <c r="Q30" s="439"/>
      <c r="R30" s="439"/>
      <c r="S30" s="439"/>
      <c r="T30" s="439"/>
      <c r="U30" s="439"/>
      <c r="V30" s="439"/>
      <c r="W30" s="439"/>
      <c r="X30" s="439"/>
      <c r="Y30" s="439"/>
      <c r="Z30" s="439"/>
      <c r="AA30" s="439"/>
      <c r="AB30" s="439"/>
      <c r="AC30" s="439"/>
      <c r="AD30" s="439"/>
      <c r="AE30" s="439"/>
      <c r="AF30" s="439"/>
      <c r="AG30" s="439"/>
      <c r="AH30" s="439"/>
      <c r="AI30" s="439"/>
      <c r="AJ30" s="439"/>
      <c r="AK30" s="439"/>
      <c r="AL30" s="406" t="s">
        <v>395</v>
      </c>
      <c r="AM30" s="439"/>
      <c r="AN30" s="439"/>
      <c r="AO30" s="439"/>
      <c r="AP30" s="439"/>
      <c r="AQ30" s="439"/>
      <c r="AR30" s="439"/>
      <c r="AS30" s="439"/>
      <c r="AT30" s="439"/>
      <c r="AU30" s="439"/>
      <c r="AV30" s="439"/>
      <c r="AW30" s="439"/>
      <c r="AX30" s="439"/>
      <c r="AY30" s="439"/>
      <c r="AZ30" s="439"/>
      <c r="BA30" s="439"/>
      <c r="BB30" s="404"/>
      <c r="BC30" s="391"/>
      <c r="BD30" s="404"/>
      <c r="BE30" s="404"/>
      <c r="BF30" s="391"/>
      <c r="BG30" s="404"/>
      <c r="BH30" s="404"/>
      <c r="BI30" s="391"/>
      <c r="BJ30" s="404"/>
      <c r="BK30" s="404"/>
      <c r="BL30" s="391"/>
    </row>
    <row r="31" spans="1:64" ht="10" customHeight="1" x14ac:dyDescent="0.2">
      <c r="A31" s="453"/>
      <c r="B31" s="439"/>
      <c r="C31" s="439"/>
      <c r="D31" s="439"/>
      <c r="E31" s="439"/>
      <c r="F31" s="439"/>
      <c r="G31" s="439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  <c r="T31" s="439"/>
      <c r="U31" s="439"/>
      <c r="V31" s="439"/>
      <c r="W31" s="439"/>
      <c r="X31" s="439"/>
      <c r="Y31" s="439"/>
      <c r="Z31" s="439"/>
      <c r="AA31" s="439"/>
      <c r="AB31" s="439"/>
      <c r="AC31" s="439"/>
      <c r="AD31" s="439"/>
      <c r="AE31" s="439"/>
      <c r="AF31" s="439"/>
      <c r="AG31" s="439"/>
      <c r="AH31" s="439"/>
      <c r="AI31" s="439"/>
      <c r="AJ31" s="439"/>
      <c r="AK31" s="439"/>
      <c r="AL31" s="406" t="s">
        <v>395</v>
      </c>
      <c r="AM31" s="439"/>
      <c r="AN31" s="439"/>
      <c r="AO31" s="439"/>
      <c r="AP31" s="439"/>
      <c r="AQ31" s="439"/>
      <c r="AR31" s="439"/>
      <c r="AS31" s="439"/>
      <c r="AT31" s="439"/>
      <c r="AU31" s="439"/>
      <c r="AV31" s="439"/>
      <c r="AW31" s="439"/>
      <c r="AX31" s="439"/>
      <c r="AY31" s="439"/>
      <c r="AZ31" s="439"/>
      <c r="BA31" s="439"/>
      <c r="BB31" s="404"/>
      <c r="BC31" s="391"/>
      <c r="BD31" s="404"/>
      <c r="BE31" s="404"/>
      <c r="BF31" s="391"/>
      <c r="BG31" s="404"/>
      <c r="BH31" s="404"/>
      <c r="BI31" s="391"/>
      <c r="BJ31" s="404"/>
      <c r="BK31" s="404"/>
      <c r="BL31" s="391"/>
    </row>
    <row r="32" spans="1:64" ht="10" customHeight="1" x14ac:dyDescent="0.2">
      <c r="A32" s="454"/>
      <c r="B32" s="440"/>
      <c r="C32" s="440"/>
      <c r="D32" s="440"/>
      <c r="E32" s="440"/>
      <c r="F32" s="440"/>
      <c r="G32" s="440"/>
      <c r="H32" s="440"/>
      <c r="I32" s="440"/>
      <c r="J32" s="440"/>
      <c r="K32" s="440"/>
      <c r="L32" s="440"/>
      <c r="M32" s="440"/>
      <c r="N32" s="440"/>
      <c r="O32" s="440"/>
      <c r="P32" s="440"/>
      <c r="Q32" s="440"/>
      <c r="R32" s="440"/>
      <c r="S32" s="440"/>
      <c r="T32" s="440"/>
      <c r="U32" s="440"/>
      <c r="V32" s="440"/>
      <c r="W32" s="440"/>
      <c r="X32" s="440"/>
      <c r="Y32" s="440"/>
      <c r="Z32" s="440"/>
      <c r="AA32" s="440"/>
      <c r="AB32" s="440"/>
      <c r="AC32" s="440"/>
      <c r="AD32" s="440"/>
      <c r="AE32" s="440"/>
      <c r="AF32" s="440"/>
      <c r="AG32" s="440"/>
      <c r="AH32" s="440"/>
      <c r="AI32" s="440"/>
      <c r="AJ32" s="440"/>
      <c r="AK32" s="440"/>
      <c r="AL32" s="406" t="s">
        <v>395</v>
      </c>
      <c r="AM32" s="440"/>
      <c r="AN32" s="440"/>
      <c r="AO32" s="440"/>
      <c r="AP32" s="440"/>
      <c r="AQ32" s="440"/>
      <c r="AR32" s="440"/>
      <c r="AS32" s="440"/>
      <c r="AT32" s="440"/>
      <c r="AU32" s="440"/>
      <c r="AV32" s="440"/>
      <c r="AW32" s="440"/>
      <c r="AX32" s="440"/>
      <c r="AY32" s="440"/>
      <c r="AZ32" s="440"/>
      <c r="BA32" s="440"/>
      <c r="BB32" s="404"/>
      <c r="BC32" s="391"/>
      <c r="BD32" s="404"/>
      <c r="BE32" s="404"/>
      <c r="BF32" s="391"/>
      <c r="BG32" s="404"/>
      <c r="BH32" s="404"/>
      <c r="BI32" s="391"/>
      <c r="BJ32" s="404"/>
      <c r="BK32" s="404"/>
      <c r="BL32" s="391"/>
    </row>
    <row r="33" spans="1:64" ht="14.25" customHeight="1" x14ac:dyDescent="0.2">
      <c r="A33" s="391"/>
      <c r="B33" s="391"/>
      <c r="BB33" s="404"/>
      <c r="BC33" s="391"/>
      <c r="BD33" s="404"/>
      <c r="BE33" s="404"/>
      <c r="BF33" s="391"/>
      <c r="BG33" s="404"/>
      <c r="BH33" s="404"/>
      <c r="BI33" s="391"/>
      <c r="BJ33" s="404"/>
      <c r="BK33" s="404"/>
      <c r="BL33" s="391"/>
    </row>
    <row r="34" spans="1:64" ht="17.25" customHeight="1" x14ac:dyDescent="0.2">
      <c r="A34" s="458" t="s">
        <v>402</v>
      </c>
      <c r="B34" s="458"/>
      <c r="C34" s="458"/>
      <c r="D34" s="458"/>
      <c r="E34" s="458"/>
      <c r="F34" s="458"/>
      <c r="G34" s="394"/>
      <c r="H34" s="459" t="s">
        <v>403</v>
      </c>
      <c r="I34" s="459"/>
      <c r="J34" s="459"/>
      <c r="K34" s="459"/>
      <c r="L34" s="459"/>
      <c r="M34" s="459"/>
      <c r="N34" s="459"/>
      <c r="O34" s="459"/>
      <c r="P34" s="459"/>
      <c r="Q34" s="459"/>
      <c r="R34" s="459"/>
      <c r="S34" s="459"/>
      <c r="T34" s="459"/>
      <c r="U34" s="459"/>
      <c r="V34" s="459"/>
      <c r="W34" s="391"/>
      <c r="X34" s="391"/>
      <c r="Y34" s="394" t="s">
        <v>394</v>
      </c>
      <c r="Z34" s="459" t="s">
        <v>404</v>
      </c>
      <c r="AA34" s="459"/>
      <c r="AB34" s="459"/>
      <c r="AC34" s="459"/>
      <c r="AD34" s="459"/>
      <c r="AE34" s="459"/>
      <c r="AF34" s="459"/>
      <c r="AG34" s="459"/>
      <c r="AH34" s="459"/>
      <c r="AI34" s="459"/>
      <c r="AJ34" s="391"/>
      <c r="AK34" s="391"/>
      <c r="AL34" s="391"/>
      <c r="AM34" s="391"/>
      <c r="AN34" s="391"/>
      <c r="AO34" s="407"/>
      <c r="AP34" s="391"/>
      <c r="AQ34" s="391"/>
      <c r="AR34" s="412" t="s">
        <v>425</v>
      </c>
      <c r="AS34" s="460" t="s">
        <v>405</v>
      </c>
      <c r="AT34" s="460"/>
      <c r="AU34" s="460"/>
      <c r="AV34" s="460"/>
      <c r="AW34" s="460"/>
      <c r="AX34" s="460"/>
      <c r="AY34" s="460"/>
      <c r="AZ34" s="460"/>
      <c r="BA34" s="460"/>
      <c r="BB34" s="460"/>
      <c r="BC34" s="460"/>
      <c r="BD34" s="460"/>
      <c r="BE34" s="460"/>
      <c r="BF34" s="460"/>
      <c r="BG34" s="460"/>
      <c r="BH34" s="460"/>
      <c r="BI34" s="460"/>
      <c r="BJ34" s="460"/>
      <c r="BK34" s="460"/>
      <c r="BL34" s="460"/>
    </row>
    <row r="35" spans="1:64" ht="26.25" customHeight="1" x14ac:dyDescent="0.2">
      <c r="A35" s="391"/>
      <c r="B35" s="391"/>
      <c r="C35" s="391"/>
      <c r="D35" s="391"/>
      <c r="E35" s="391"/>
      <c r="F35" s="391"/>
      <c r="G35" s="405"/>
      <c r="H35" s="461" t="s">
        <v>406</v>
      </c>
      <c r="I35" s="462"/>
      <c r="J35" s="462"/>
      <c r="K35" s="462"/>
      <c r="L35" s="462"/>
      <c r="M35" s="462"/>
      <c r="N35" s="462"/>
      <c r="O35" s="462"/>
      <c r="P35" s="462"/>
      <c r="Q35" s="462"/>
      <c r="R35" s="462"/>
      <c r="S35" s="462"/>
      <c r="T35" s="462"/>
      <c r="U35" s="462"/>
      <c r="V35" s="462"/>
      <c r="W35" s="391"/>
      <c r="X35" s="391"/>
      <c r="Y35" s="394"/>
      <c r="Z35" s="459"/>
      <c r="AA35" s="459"/>
      <c r="AB35" s="459"/>
      <c r="AC35" s="459"/>
      <c r="AD35" s="459"/>
      <c r="AE35" s="459"/>
      <c r="AF35" s="459"/>
      <c r="AG35" s="459"/>
      <c r="AH35" s="459"/>
      <c r="AI35" s="459"/>
      <c r="AJ35" s="459"/>
      <c r="AK35" s="459"/>
      <c r="AL35" s="459"/>
      <c r="AM35" s="459"/>
      <c r="AN35" s="459"/>
      <c r="AO35" s="459"/>
      <c r="AP35" s="459"/>
      <c r="AQ35" s="391"/>
      <c r="AR35" s="394" t="s">
        <v>401</v>
      </c>
      <c r="AS35" s="459" t="s">
        <v>407</v>
      </c>
      <c r="AT35" s="459"/>
      <c r="AU35" s="459"/>
      <c r="AV35" s="459"/>
      <c r="AW35" s="459"/>
      <c r="AX35" s="459"/>
      <c r="AY35" s="459"/>
      <c r="AZ35" s="459"/>
      <c r="BA35" s="459"/>
      <c r="BB35" s="459"/>
      <c r="BC35" s="391"/>
      <c r="BD35" s="404"/>
      <c r="BE35" s="404"/>
      <c r="BF35" s="391"/>
      <c r="BG35" s="404"/>
      <c r="BH35" s="404"/>
      <c r="BI35" s="391"/>
      <c r="BJ35" s="404"/>
      <c r="BK35" s="404"/>
      <c r="BL35" s="391"/>
    </row>
    <row r="36" spans="1:64" ht="15" customHeight="1" x14ac:dyDescent="0.2">
      <c r="A36" s="391"/>
      <c r="B36" s="391"/>
      <c r="C36" s="391"/>
      <c r="D36" s="391"/>
      <c r="E36" s="391"/>
      <c r="F36" s="391"/>
      <c r="G36" s="402" t="s">
        <v>395</v>
      </c>
      <c r="H36" s="459" t="s">
        <v>408</v>
      </c>
      <c r="I36" s="459"/>
      <c r="J36" s="459"/>
      <c r="K36" s="459"/>
      <c r="L36" s="459"/>
      <c r="M36" s="459"/>
      <c r="N36" s="459"/>
      <c r="O36" s="459"/>
      <c r="P36" s="459"/>
      <c r="Q36" s="459"/>
      <c r="R36" s="391"/>
      <c r="S36" s="391"/>
      <c r="T36" s="391"/>
      <c r="U36" s="404"/>
      <c r="V36" s="391"/>
      <c r="W36" s="391"/>
      <c r="X36" s="391"/>
      <c r="Y36" s="394" t="s">
        <v>398</v>
      </c>
      <c r="Z36" s="459" t="s">
        <v>409</v>
      </c>
      <c r="AA36" s="459"/>
      <c r="AB36" s="459"/>
      <c r="AC36" s="459"/>
      <c r="AD36" s="459"/>
      <c r="AE36" s="459"/>
      <c r="AF36" s="459"/>
      <c r="AG36" s="459"/>
      <c r="AH36" s="459"/>
      <c r="AI36" s="459"/>
      <c r="AJ36" s="459"/>
      <c r="AK36" s="459"/>
      <c r="AL36" s="459"/>
      <c r="AM36" s="459"/>
      <c r="AN36" s="459"/>
      <c r="AO36" s="459"/>
      <c r="AP36" s="459"/>
      <c r="AQ36" s="391"/>
      <c r="AR36" s="394" t="s">
        <v>400</v>
      </c>
      <c r="AS36" s="460" t="s">
        <v>410</v>
      </c>
      <c r="AT36" s="460"/>
      <c r="AU36" s="460"/>
      <c r="AV36" s="460"/>
      <c r="AW36" s="460"/>
      <c r="AX36" s="460"/>
      <c r="AY36" s="460"/>
      <c r="AZ36" s="460"/>
      <c r="BA36" s="460"/>
      <c r="BB36" s="460"/>
      <c r="BC36" s="460"/>
      <c r="BD36" s="460"/>
      <c r="BE36" s="460"/>
      <c r="BF36" s="460"/>
      <c r="BG36" s="404"/>
      <c r="BH36" s="404"/>
      <c r="BI36" s="391"/>
      <c r="BJ36" s="404"/>
      <c r="BK36" s="404"/>
      <c r="BL36" s="391"/>
    </row>
    <row r="37" spans="1:64" ht="12.75" customHeight="1" x14ac:dyDescent="0.2">
      <c r="A37" s="391"/>
      <c r="B37" s="391"/>
      <c r="C37" s="391"/>
      <c r="D37" s="391"/>
      <c r="E37" s="391"/>
      <c r="F37" s="391"/>
      <c r="G37" s="391"/>
      <c r="H37" s="391"/>
      <c r="I37" s="391"/>
      <c r="J37" s="391"/>
      <c r="K37" s="391"/>
      <c r="L37" s="391"/>
      <c r="M37" s="391"/>
      <c r="N37" s="391"/>
      <c r="O37" s="391"/>
      <c r="P37" s="391"/>
      <c r="Q37" s="391"/>
      <c r="R37" s="391"/>
      <c r="S37" s="391"/>
      <c r="T37" s="391"/>
      <c r="U37" s="391"/>
      <c r="V37" s="391"/>
      <c r="W37" s="391"/>
      <c r="X37" s="391"/>
      <c r="Y37" s="391"/>
      <c r="Z37" s="391"/>
      <c r="AA37" s="391"/>
      <c r="AB37" s="391"/>
      <c r="AC37" s="391"/>
      <c r="AD37" s="391"/>
      <c r="AE37" s="391"/>
      <c r="AF37" s="391"/>
      <c r="AG37" s="391"/>
      <c r="AH37" s="391"/>
      <c r="AI37" s="391"/>
      <c r="AJ37" s="391"/>
      <c r="AK37" s="391"/>
      <c r="AL37" s="391"/>
      <c r="AM37" s="391"/>
      <c r="AN37" s="391"/>
      <c r="AO37" s="391"/>
      <c r="AP37" s="391"/>
      <c r="AQ37" s="391"/>
      <c r="AR37" s="391"/>
      <c r="AS37" s="391"/>
      <c r="AT37" s="391"/>
      <c r="AU37" s="391"/>
      <c r="AV37" s="391"/>
      <c r="AW37" s="391"/>
      <c r="AX37" s="391"/>
      <c r="AY37" s="391"/>
      <c r="AZ37" s="391"/>
      <c r="BA37" s="404"/>
      <c r="BB37" s="404"/>
      <c r="BC37" s="391"/>
      <c r="BD37" s="404"/>
      <c r="BE37" s="404"/>
      <c r="BF37" s="391"/>
      <c r="BG37" s="404"/>
      <c r="BH37" s="404"/>
      <c r="BI37" s="391"/>
      <c r="BJ37" s="404"/>
      <c r="BK37" s="404"/>
      <c r="BL37" s="391"/>
    </row>
    <row r="38" spans="1:64" ht="12.75" customHeight="1" x14ac:dyDescent="0.2">
      <c r="A38" s="391"/>
      <c r="B38" s="391"/>
      <c r="C38" s="391"/>
      <c r="D38" s="391"/>
      <c r="E38" s="391"/>
      <c r="F38" s="391"/>
      <c r="G38" s="391"/>
      <c r="H38" s="391"/>
      <c r="I38" s="391"/>
      <c r="J38" s="391"/>
      <c r="K38" s="391"/>
      <c r="L38" s="391"/>
      <c r="M38" s="391"/>
      <c r="N38" s="391"/>
      <c r="O38" s="391"/>
      <c r="P38" s="391"/>
      <c r="Q38" s="391"/>
      <c r="R38" s="391"/>
      <c r="S38" s="391"/>
      <c r="T38" s="391"/>
      <c r="U38" s="391"/>
      <c r="V38" s="391"/>
      <c r="W38" s="391"/>
      <c r="X38" s="391"/>
      <c r="Y38" s="391"/>
      <c r="Z38" s="391"/>
      <c r="AA38" s="391"/>
      <c r="AB38" s="391"/>
      <c r="AC38" s="391"/>
      <c r="AD38" s="391"/>
      <c r="AE38" s="391"/>
      <c r="AF38" s="391"/>
      <c r="AG38" s="391"/>
      <c r="AH38" s="391"/>
      <c r="AI38" s="391"/>
      <c r="AJ38" s="391"/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1"/>
      <c r="AZ38" s="391"/>
      <c r="BA38" s="404"/>
      <c r="BB38" s="404"/>
      <c r="BC38" s="391"/>
      <c r="BD38" s="404"/>
      <c r="BE38" s="404"/>
      <c r="BF38" s="391"/>
      <c r="BG38" s="404"/>
      <c r="BH38" s="404"/>
      <c r="BI38" s="391"/>
      <c r="BJ38" s="404"/>
      <c r="BK38" s="404"/>
      <c r="BL38" s="391"/>
    </row>
    <row r="39" spans="1:64" ht="18" customHeight="1" x14ac:dyDescent="0.2">
      <c r="A39" s="458" t="s">
        <v>411</v>
      </c>
      <c r="B39" s="458"/>
      <c r="C39" s="458"/>
      <c r="D39" s="458"/>
      <c r="E39" s="458"/>
      <c r="F39" s="458"/>
      <c r="G39" s="458"/>
      <c r="H39" s="458"/>
      <c r="I39" s="458"/>
      <c r="J39" s="458"/>
      <c r="K39" s="458"/>
      <c r="L39" s="458"/>
      <c r="M39" s="458"/>
      <c r="N39" s="458"/>
      <c r="O39" s="458"/>
      <c r="P39" s="458"/>
      <c r="Q39" s="458"/>
      <c r="R39" s="458"/>
      <c r="S39" s="458"/>
      <c r="T39" s="458"/>
      <c r="U39" s="458"/>
      <c r="V39" s="458"/>
      <c r="W39" s="458"/>
      <c r="X39" s="458"/>
      <c r="Y39" s="458"/>
      <c r="Z39" s="458"/>
      <c r="AA39" s="458"/>
      <c r="AB39" s="458"/>
      <c r="AC39" s="458"/>
      <c r="AD39" s="458"/>
      <c r="AE39" s="458"/>
      <c r="AF39" s="458"/>
      <c r="AG39" s="458"/>
      <c r="AH39" s="458"/>
      <c r="AI39" s="458"/>
      <c r="AJ39" s="458"/>
      <c r="AK39" s="458"/>
      <c r="AL39" s="458"/>
      <c r="AM39" s="458"/>
      <c r="AN39" s="458"/>
      <c r="AO39" s="458"/>
      <c r="AP39" s="458"/>
      <c r="AQ39" s="458"/>
      <c r="AR39" s="458"/>
      <c r="AS39" s="458"/>
      <c r="AT39" s="458"/>
      <c r="AU39" s="458"/>
      <c r="AV39" s="458"/>
      <c r="AW39" s="458"/>
      <c r="AX39" s="458"/>
      <c r="AY39" s="458"/>
      <c r="AZ39" s="458"/>
      <c r="BA39" s="458"/>
      <c r="BB39" s="404"/>
      <c r="BC39" s="391"/>
      <c r="BD39" s="404"/>
      <c r="BE39" s="404"/>
      <c r="BF39" s="391"/>
      <c r="BG39" s="404"/>
      <c r="BH39" s="404"/>
      <c r="BI39" s="391"/>
      <c r="BJ39" s="404"/>
      <c r="BK39" s="404"/>
      <c r="BL39" s="391"/>
    </row>
    <row r="40" spans="1:64" ht="12.75" customHeight="1" x14ac:dyDescent="0.2">
      <c r="A40" s="463" t="s">
        <v>412</v>
      </c>
      <c r="B40" s="464"/>
      <c r="C40" s="465"/>
      <c r="D40" s="469" t="s">
        <v>413</v>
      </c>
      <c r="E40" s="470"/>
      <c r="F40" s="470"/>
      <c r="G40" s="470"/>
      <c r="H40" s="470"/>
      <c r="I40" s="470"/>
      <c r="J40" s="470"/>
      <c r="K40" s="471"/>
      <c r="L40" s="469" t="s">
        <v>414</v>
      </c>
      <c r="M40" s="470"/>
      <c r="N40" s="470"/>
      <c r="O40" s="471"/>
      <c r="P40" s="463" t="s">
        <v>415</v>
      </c>
      <c r="Q40" s="464"/>
      <c r="R40" s="464"/>
      <c r="S40" s="464"/>
      <c r="T40" s="464"/>
      <c r="U40" s="464"/>
      <c r="V40" s="464"/>
      <c r="W40" s="464"/>
      <c r="X40" s="464"/>
      <c r="Y40" s="464"/>
      <c r="Z40" s="464"/>
      <c r="AA40" s="464"/>
      <c r="AB40" s="465"/>
      <c r="AC40" s="469" t="s">
        <v>416</v>
      </c>
      <c r="AD40" s="470"/>
      <c r="AE40" s="470"/>
      <c r="AF40" s="470"/>
      <c r="AG40" s="470"/>
      <c r="AH40" s="471"/>
      <c r="AI40" s="469" t="s">
        <v>417</v>
      </c>
      <c r="AJ40" s="475"/>
      <c r="AK40" s="475"/>
      <c r="AL40" s="475"/>
      <c r="AM40" s="475"/>
      <c r="AN40" s="476"/>
      <c r="AO40" s="463" t="s">
        <v>418</v>
      </c>
      <c r="AP40" s="464"/>
      <c r="AQ40" s="464"/>
      <c r="AR40" s="465"/>
      <c r="AS40" s="469" t="s">
        <v>419</v>
      </c>
      <c r="AT40" s="470"/>
      <c r="AU40" s="471"/>
    </row>
    <row r="41" spans="1:64" ht="48.75" customHeight="1" x14ac:dyDescent="0.2">
      <c r="A41" s="466"/>
      <c r="B41" s="467"/>
      <c r="C41" s="468"/>
      <c r="D41" s="472"/>
      <c r="E41" s="473"/>
      <c r="F41" s="473"/>
      <c r="G41" s="473"/>
      <c r="H41" s="473"/>
      <c r="I41" s="473"/>
      <c r="J41" s="473"/>
      <c r="K41" s="474"/>
      <c r="L41" s="472"/>
      <c r="M41" s="473"/>
      <c r="N41" s="473"/>
      <c r="O41" s="474"/>
      <c r="P41" s="466"/>
      <c r="Q41" s="467"/>
      <c r="R41" s="467"/>
      <c r="S41" s="467"/>
      <c r="T41" s="467"/>
      <c r="U41" s="467"/>
      <c r="V41" s="467"/>
      <c r="W41" s="467"/>
      <c r="X41" s="467"/>
      <c r="Y41" s="467"/>
      <c r="Z41" s="467"/>
      <c r="AA41" s="467"/>
      <c r="AB41" s="468"/>
      <c r="AC41" s="472"/>
      <c r="AD41" s="473"/>
      <c r="AE41" s="473"/>
      <c r="AF41" s="473"/>
      <c r="AG41" s="473"/>
      <c r="AH41" s="474"/>
      <c r="AI41" s="477"/>
      <c r="AJ41" s="478"/>
      <c r="AK41" s="478"/>
      <c r="AL41" s="478"/>
      <c r="AM41" s="478"/>
      <c r="AN41" s="479"/>
      <c r="AO41" s="466"/>
      <c r="AP41" s="467"/>
      <c r="AQ41" s="467"/>
      <c r="AR41" s="468"/>
      <c r="AS41" s="472"/>
      <c r="AT41" s="473"/>
      <c r="AU41" s="474"/>
    </row>
    <row r="42" spans="1:64" ht="12" customHeight="1" x14ac:dyDescent="0.2">
      <c r="A42" s="480">
        <v>1</v>
      </c>
      <c r="B42" s="481"/>
      <c r="C42" s="482"/>
      <c r="D42" s="480">
        <v>2</v>
      </c>
      <c r="E42" s="481"/>
      <c r="F42" s="481"/>
      <c r="G42" s="481"/>
      <c r="H42" s="481"/>
      <c r="I42" s="481"/>
      <c r="J42" s="481"/>
      <c r="K42" s="482"/>
      <c r="L42" s="480">
        <v>3</v>
      </c>
      <c r="M42" s="481"/>
      <c r="N42" s="481"/>
      <c r="O42" s="482"/>
      <c r="P42" s="480">
        <v>4</v>
      </c>
      <c r="Q42" s="481"/>
      <c r="R42" s="481"/>
      <c r="S42" s="481"/>
      <c r="T42" s="481"/>
      <c r="U42" s="481"/>
      <c r="V42" s="481"/>
      <c r="W42" s="481"/>
      <c r="X42" s="481"/>
      <c r="Y42" s="481"/>
      <c r="Z42" s="481"/>
      <c r="AA42" s="481"/>
      <c r="AB42" s="482"/>
      <c r="AC42" s="480">
        <v>5</v>
      </c>
      <c r="AD42" s="481"/>
      <c r="AE42" s="481"/>
      <c r="AF42" s="481"/>
      <c r="AG42" s="481"/>
      <c r="AH42" s="482"/>
      <c r="AI42" s="480">
        <v>6</v>
      </c>
      <c r="AJ42" s="481"/>
      <c r="AK42" s="481"/>
      <c r="AL42" s="481"/>
      <c r="AM42" s="481"/>
      <c r="AN42" s="482"/>
      <c r="AO42" s="480">
        <v>7</v>
      </c>
      <c r="AP42" s="481"/>
      <c r="AQ42" s="481"/>
      <c r="AR42" s="482"/>
      <c r="AS42" s="480">
        <v>8</v>
      </c>
      <c r="AT42" s="481"/>
      <c r="AU42" s="482"/>
    </row>
    <row r="43" spans="1:64" ht="13.5" customHeight="1" x14ac:dyDescent="0.2">
      <c r="A43" s="483" t="s">
        <v>420</v>
      </c>
      <c r="B43" s="484"/>
      <c r="C43" s="485"/>
      <c r="D43" s="483">
        <v>1476</v>
      </c>
      <c r="E43" s="484"/>
      <c r="F43" s="484"/>
      <c r="G43" s="484"/>
      <c r="H43" s="484"/>
      <c r="I43" s="484"/>
      <c r="J43" s="484"/>
      <c r="K43" s="485"/>
      <c r="L43" s="483"/>
      <c r="M43" s="484"/>
      <c r="N43" s="484"/>
      <c r="O43" s="485"/>
      <c r="P43" s="408"/>
      <c r="Q43" s="409"/>
      <c r="R43" s="409"/>
      <c r="S43" s="409"/>
      <c r="T43" s="409"/>
      <c r="U43" s="409"/>
      <c r="V43" s="409"/>
      <c r="W43" s="409"/>
      <c r="X43" s="409"/>
      <c r="Y43" s="409"/>
      <c r="Z43" s="409"/>
      <c r="AA43" s="409"/>
      <c r="AB43" s="410"/>
      <c r="AC43" s="483"/>
      <c r="AD43" s="484"/>
      <c r="AE43" s="484"/>
      <c r="AF43" s="484"/>
      <c r="AG43" s="484"/>
      <c r="AH43" s="485"/>
      <c r="AI43" s="483"/>
      <c r="AJ43" s="484"/>
      <c r="AK43" s="484"/>
      <c r="AL43" s="484"/>
      <c r="AM43" s="484"/>
      <c r="AN43" s="485"/>
      <c r="AO43" s="483">
        <v>11</v>
      </c>
      <c r="AP43" s="484"/>
      <c r="AQ43" s="484"/>
      <c r="AR43" s="485"/>
      <c r="AS43" s="483">
        <v>1476</v>
      </c>
      <c r="AT43" s="484"/>
      <c r="AU43" s="485"/>
    </row>
    <row r="44" spans="1:64" ht="12" customHeight="1" x14ac:dyDescent="0.2">
      <c r="A44" s="483" t="s">
        <v>421</v>
      </c>
      <c r="B44" s="484"/>
      <c r="C44" s="485"/>
      <c r="D44" s="483">
        <f>AS44-L44</f>
        <v>1116</v>
      </c>
      <c r="E44" s="484"/>
      <c r="F44" s="484"/>
      <c r="G44" s="484"/>
      <c r="H44" s="484"/>
      <c r="I44" s="484"/>
      <c r="J44" s="484"/>
      <c r="K44" s="485"/>
      <c r="L44" s="483">
        <v>360</v>
      </c>
      <c r="M44" s="484"/>
      <c r="N44" s="484"/>
      <c r="O44" s="485"/>
      <c r="P44" s="483"/>
      <c r="Q44" s="484"/>
      <c r="R44" s="484"/>
      <c r="S44" s="484"/>
      <c r="T44" s="484"/>
      <c r="U44" s="484"/>
      <c r="V44" s="484"/>
      <c r="W44" s="484"/>
      <c r="X44" s="484"/>
      <c r="Y44" s="484"/>
      <c r="Z44" s="484"/>
      <c r="AA44" s="484"/>
      <c r="AB44" s="485"/>
      <c r="AC44" s="483"/>
      <c r="AD44" s="484"/>
      <c r="AE44" s="484"/>
      <c r="AF44" s="484"/>
      <c r="AG44" s="484"/>
      <c r="AH44" s="485"/>
      <c r="AI44" s="483"/>
      <c r="AJ44" s="484"/>
      <c r="AK44" s="484"/>
      <c r="AL44" s="484"/>
      <c r="AM44" s="484"/>
      <c r="AN44" s="485"/>
      <c r="AO44" s="483">
        <v>11</v>
      </c>
      <c r="AP44" s="484"/>
      <c r="AQ44" s="484"/>
      <c r="AR44" s="485"/>
      <c r="AS44" s="483">
        <v>1476</v>
      </c>
      <c r="AT44" s="484"/>
      <c r="AU44" s="485"/>
    </row>
    <row r="45" spans="1:64" ht="12" customHeight="1" x14ac:dyDescent="0.2">
      <c r="A45" s="483" t="s">
        <v>422</v>
      </c>
      <c r="B45" s="484"/>
      <c r="C45" s="485"/>
      <c r="D45" s="483">
        <f>AS45-P45</f>
        <v>1008</v>
      </c>
      <c r="E45" s="484"/>
      <c r="F45" s="484"/>
      <c r="G45" s="484"/>
      <c r="H45" s="484"/>
      <c r="I45" s="484"/>
      <c r="J45" s="484"/>
      <c r="K45" s="485"/>
      <c r="L45" s="483"/>
      <c r="M45" s="484"/>
      <c r="N45" s="484"/>
      <c r="O45" s="485"/>
      <c r="P45" s="483">
        <v>504</v>
      </c>
      <c r="Q45" s="484"/>
      <c r="R45" s="484"/>
      <c r="S45" s="484"/>
      <c r="T45" s="484"/>
      <c r="U45" s="484"/>
      <c r="V45" s="484"/>
      <c r="W45" s="484"/>
      <c r="X45" s="484"/>
      <c r="Y45" s="484"/>
      <c r="Z45" s="484"/>
      <c r="AA45" s="484"/>
      <c r="AB45" s="485"/>
      <c r="AC45" s="483"/>
      <c r="AD45" s="484"/>
      <c r="AE45" s="484"/>
      <c r="AF45" s="484"/>
      <c r="AG45" s="484"/>
      <c r="AH45" s="485"/>
      <c r="AI45" s="483"/>
      <c r="AJ45" s="484"/>
      <c r="AK45" s="484"/>
      <c r="AL45" s="484"/>
      <c r="AM45" s="484"/>
      <c r="AN45" s="485"/>
      <c r="AO45" s="483">
        <v>10</v>
      </c>
      <c r="AP45" s="484"/>
      <c r="AQ45" s="484"/>
      <c r="AR45" s="485"/>
      <c r="AS45" s="483">
        <v>1512</v>
      </c>
      <c r="AT45" s="484"/>
      <c r="AU45" s="485"/>
    </row>
    <row r="46" spans="1:64" ht="12" customHeight="1" x14ac:dyDescent="0.2">
      <c r="A46" s="483" t="s">
        <v>423</v>
      </c>
      <c r="B46" s="484"/>
      <c r="C46" s="485"/>
      <c r="D46" s="483">
        <f>AS46-AI46-P46</f>
        <v>828</v>
      </c>
      <c r="E46" s="484"/>
      <c r="F46" s="484"/>
      <c r="G46" s="484"/>
      <c r="H46" s="484"/>
      <c r="I46" s="484"/>
      <c r="J46" s="484"/>
      <c r="K46" s="485"/>
      <c r="L46" s="483"/>
      <c r="M46" s="484"/>
      <c r="N46" s="484"/>
      <c r="O46" s="485"/>
      <c r="P46" s="483">
        <v>432</v>
      </c>
      <c r="Q46" s="484"/>
      <c r="R46" s="484"/>
      <c r="S46" s="484"/>
      <c r="T46" s="484"/>
      <c r="U46" s="484"/>
      <c r="V46" s="484"/>
      <c r="W46" s="484"/>
      <c r="X46" s="484"/>
      <c r="Y46" s="484"/>
      <c r="Z46" s="484"/>
      <c r="AA46" s="484"/>
      <c r="AB46" s="485"/>
      <c r="AC46" s="483"/>
      <c r="AD46" s="484"/>
      <c r="AE46" s="484"/>
      <c r="AF46" s="484"/>
      <c r="AG46" s="484"/>
      <c r="AH46" s="485"/>
      <c r="AI46" s="483">
        <v>216</v>
      </c>
      <c r="AJ46" s="484"/>
      <c r="AK46" s="484"/>
      <c r="AL46" s="484"/>
      <c r="AM46" s="484"/>
      <c r="AN46" s="485"/>
      <c r="AO46" s="483">
        <v>2</v>
      </c>
      <c r="AP46" s="484"/>
      <c r="AQ46" s="484"/>
      <c r="AR46" s="485"/>
      <c r="AS46" s="483">
        <v>1476</v>
      </c>
      <c r="AT46" s="484"/>
      <c r="AU46" s="485"/>
    </row>
    <row r="47" spans="1:64" ht="12" customHeight="1" x14ac:dyDescent="0.2">
      <c r="A47" s="487" t="s">
        <v>78</v>
      </c>
      <c r="B47" s="488"/>
      <c r="C47" s="489"/>
      <c r="D47" s="490">
        <f>D43+D44+D45+D46</f>
        <v>4428</v>
      </c>
      <c r="E47" s="491"/>
      <c r="F47" s="491"/>
      <c r="G47" s="491"/>
      <c r="H47" s="491"/>
      <c r="I47" s="491"/>
      <c r="J47" s="491"/>
      <c r="K47" s="492"/>
      <c r="L47" s="490">
        <f>L44</f>
        <v>360</v>
      </c>
      <c r="M47" s="491"/>
      <c r="N47" s="491"/>
      <c r="O47" s="492"/>
      <c r="P47" s="490">
        <f>P45+P46</f>
        <v>936</v>
      </c>
      <c r="Q47" s="491"/>
      <c r="R47" s="491"/>
      <c r="S47" s="491"/>
      <c r="T47" s="491"/>
      <c r="U47" s="491"/>
      <c r="V47" s="491"/>
      <c r="W47" s="491"/>
      <c r="X47" s="491"/>
      <c r="Y47" s="491"/>
      <c r="Z47" s="491"/>
      <c r="AA47" s="491"/>
      <c r="AB47" s="492"/>
      <c r="AC47" s="490"/>
      <c r="AD47" s="491"/>
      <c r="AE47" s="491"/>
      <c r="AF47" s="491"/>
      <c r="AG47" s="491"/>
      <c r="AH47" s="492"/>
      <c r="AI47" s="490">
        <v>216</v>
      </c>
      <c r="AJ47" s="491"/>
      <c r="AK47" s="491"/>
      <c r="AL47" s="491"/>
      <c r="AM47" s="491"/>
      <c r="AN47" s="492"/>
      <c r="AO47" s="490">
        <v>34</v>
      </c>
      <c r="AP47" s="491"/>
      <c r="AQ47" s="491"/>
      <c r="AR47" s="492"/>
      <c r="AS47" s="490">
        <f>D47+L47+P47+AI47</f>
        <v>5940</v>
      </c>
      <c r="AT47" s="491"/>
      <c r="AU47" s="492"/>
    </row>
    <row r="50" spans="5:10" ht="10" x14ac:dyDescent="0.2">
      <c r="E50" s="486"/>
      <c r="F50" s="486"/>
      <c r="G50" s="486"/>
      <c r="H50" s="486"/>
      <c r="I50" s="486"/>
      <c r="J50" s="486"/>
    </row>
  </sheetData>
  <mergeCells count="300">
    <mergeCell ref="E50:J50"/>
    <mergeCell ref="AH20:AH25"/>
    <mergeCell ref="AS20:AS24"/>
    <mergeCell ref="R27:R32"/>
    <mergeCell ref="AO46:AR46"/>
    <mergeCell ref="AS46:AU46"/>
    <mergeCell ref="A47:C47"/>
    <mergeCell ref="D47:K47"/>
    <mergeCell ref="L47:O47"/>
    <mergeCell ref="P47:AB47"/>
    <mergeCell ref="AC47:AH47"/>
    <mergeCell ref="AI47:AN47"/>
    <mergeCell ref="AO47:AR47"/>
    <mergeCell ref="AS47:AU47"/>
    <mergeCell ref="A46:C46"/>
    <mergeCell ref="D46:K46"/>
    <mergeCell ref="L46:O46"/>
    <mergeCell ref="P46:AB46"/>
    <mergeCell ref="AC46:AH46"/>
    <mergeCell ref="AI46:AN46"/>
    <mergeCell ref="AO44:AR44"/>
    <mergeCell ref="AS44:AU44"/>
    <mergeCell ref="A45:C45"/>
    <mergeCell ref="D45:K45"/>
    <mergeCell ref="L45:O45"/>
    <mergeCell ref="P45:AB45"/>
    <mergeCell ref="AC45:AH45"/>
    <mergeCell ref="AI45:AN45"/>
    <mergeCell ref="AO45:AR45"/>
    <mergeCell ref="AS45:AU45"/>
    <mergeCell ref="A44:C44"/>
    <mergeCell ref="D44:K44"/>
    <mergeCell ref="L44:O44"/>
    <mergeCell ref="P44:AB44"/>
    <mergeCell ref="AC44:AH44"/>
    <mergeCell ref="AI44:AN44"/>
    <mergeCell ref="AO42:AR42"/>
    <mergeCell ref="AS42:AU42"/>
    <mergeCell ref="A43:C43"/>
    <mergeCell ref="D43:K43"/>
    <mergeCell ref="L43:O43"/>
    <mergeCell ref="AC43:AH43"/>
    <mergeCell ref="AI43:AN43"/>
    <mergeCell ref="AO43:AR43"/>
    <mergeCell ref="AS43:AU43"/>
    <mergeCell ref="A42:C42"/>
    <mergeCell ref="D42:K42"/>
    <mergeCell ref="L42:O42"/>
    <mergeCell ref="P42:AB42"/>
    <mergeCell ref="AC42:AH42"/>
    <mergeCell ref="AI42:AN42"/>
    <mergeCell ref="A39:BA39"/>
    <mergeCell ref="A40:C41"/>
    <mergeCell ref="D40:K41"/>
    <mergeCell ref="L40:O41"/>
    <mergeCell ref="P40:AB41"/>
    <mergeCell ref="AC40:AH41"/>
    <mergeCell ref="AI40:AN41"/>
    <mergeCell ref="AO40:AR41"/>
    <mergeCell ref="AS40:AU41"/>
    <mergeCell ref="H35:V35"/>
    <mergeCell ref="Z35:AP35"/>
    <mergeCell ref="AS35:BB35"/>
    <mergeCell ref="H36:Q36"/>
    <mergeCell ref="Z36:AP36"/>
    <mergeCell ref="AS36:BF36"/>
    <mergeCell ref="AY27:AY32"/>
    <mergeCell ref="AZ27:AZ32"/>
    <mergeCell ref="BA27:BA32"/>
    <mergeCell ref="AA27:AA32"/>
    <mergeCell ref="AB27:AB32"/>
    <mergeCell ref="AD27:AD32"/>
    <mergeCell ref="AE27:AE32"/>
    <mergeCell ref="S27:S32"/>
    <mergeCell ref="T27:T32"/>
    <mergeCell ref="U27:U32"/>
    <mergeCell ref="V27:V32"/>
    <mergeCell ref="W27:W32"/>
    <mergeCell ref="X27:X32"/>
    <mergeCell ref="M27:M32"/>
    <mergeCell ref="N27:N32"/>
    <mergeCell ref="O27:O32"/>
    <mergeCell ref="P27:P32"/>
    <mergeCell ref="AC27:AC32"/>
    <mergeCell ref="A34:F34"/>
    <mergeCell ref="H34:V34"/>
    <mergeCell ref="Z34:AI34"/>
    <mergeCell ref="AS34:BL34"/>
    <mergeCell ref="AS27:AS32"/>
    <mergeCell ref="AT27:AT32"/>
    <mergeCell ref="AU27:AU32"/>
    <mergeCell ref="AV27:AV32"/>
    <mergeCell ref="AW27:AW32"/>
    <mergeCell ref="AX27:AX32"/>
    <mergeCell ref="AM27:AM32"/>
    <mergeCell ref="AN27:AN32"/>
    <mergeCell ref="AO27:AO32"/>
    <mergeCell ref="AP27:AP32"/>
    <mergeCell ref="AQ27:AQ32"/>
    <mergeCell ref="AR27:AR32"/>
    <mergeCell ref="AF27:AF32"/>
    <mergeCell ref="AG27:AG32"/>
    <mergeCell ref="AH27:AH32"/>
    <mergeCell ref="AI27:AI32"/>
    <mergeCell ref="AJ27:AJ32"/>
    <mergeCell ref="AK27:AK32"/>
    <mergeCell ref="Y27:Y32"/>
    <mergeCell ref="Q27:Q32"/>
    <mergeCell ref="G27:G32"/>
    <mergeCell ref="H27:H32"/>
    <mergeCell ref="I27:I32"/>
    <mergeCell ref="J27:J32"/>
    <mergeCell ref="K27:K32"/>
    <mergeCell ref="L27:L32"/>
    <mergeCell ref="AY20:AY25"/>
    <mergeCell ref="AZ20:AZ25"/>
    <mergeCell ref="Z20:Z25"/>
    <mergeCell ref="AA20:AA25"/>
    <mergeCell ref="AB20:AB25"/>
    <mergeCell ref="AC20:AC25"/>
    <mergeCell ref="AD20:AD25"/>
    <mergeCell ref="AE20:AE25"/>
    <mergeCell ref="T20:T25"/>
    <mergeCell ref="U20:U25"/>
    <mergeCell ref="V20:V25"/>
    <mergeCell ref="W20:W25"/>
    <mergeCell ref="X20:X25"/>
    <mergeCell ref="Y20:Y25"/>
    <mergeCell ref="N20:N25"/>
    <mergeCell ref="O20:O25"/>
    <mergeCell ref="P20:P25"/>
    <mergeCell ref="Q20:Q25"/>
    <mergeCell ref="BA20:BA25"/>
    <mergeCell ref="A26:BA26"/>
    <mergeCell ref="A27:A32"/>
    <mergeCell ref="B27:B32"/>
    <mergeCell ref="C27:C32"/>
    <mergeCell ref="D27:D32"/>
    <mergeCell ref="E27:E32"/>
    <mergeCell ref="F27:F32"/>
    <mergeCell ref="AT20:AT25"/>
    <mergeCell ref="AU20:AU25"/>
    <mergeCell ref="AV20:AV25"/>
    <mergeCell ref="AW20:AW25"/>
    <mergeCell ref="AX20:AX25"/>
    <mergeCell ref="AM20:AM25"/>
    <mergeCell ref="AN20:AN25"/>
    <mergeCell ref="AO20:AO25"/>
    <mergeCell ref="AP20:AP25"/>
    <mergeCell ref="AQ20:AQ25"/>
    <mergeCell ref="AR20:AR25"/>
    <mergeCell ref="AF20:AF25"/>
    <mergeCell ref="AI20:AI25"/>
    <mergeCell ref="AJ20:AJ25"/>
    <mergeCell ref="AK20:AK25"/>
    <mergeCell ref="AL20:AL25"/>
    <mergeCell ref="S20:S25"/>
    <mergeCell ref="H20:H25"/>
    <mergeCell ref="I20:I25"/>
    <mergeCell ref="J20:J25"/>
    <mergeCell ref="K20:K25"/>
    <mergeCell ref="L20:L25"/>
    <mergeCell ref="M20:M25"/>
    <mergeCell ref="BA13:BA18"/>
    <mergeCell ref="AQ16:AQ18"/>
    <mergeCell ref="A19:BA19"/>
    <mergeCell ref="A20:A25"/>
    <mergeCell ref="B20:B25"/>
    <mergeCell ref="C20:C25"/>
    <mergeCell ref="D20:D25"/>
    <mergeCell ref="E20:E25"/>
    <mergeCell ref="F20:F25"/>
    <mergeCell ref="G20:G25"/>
    <mergeCell ref="AU13:AU18"/>
    <mergeCell ref="AV13:AV18"/>
    <mergeCell ref="AW13:AW18"/>
    <mergeCell ref="AX13:AX18"/>
    <mergeCell ref="AY13:AY18"/>
    <mergeCell ref="AZ13:AZ18"/>
    <mergeCell ref="AN13:AN18"/>
    <mergeCell ref="AO13:AO18"/>
    <mergeCell ref="AP13:AP18"/>
    <mergeCell ref="AR13:AR18"/>
    <mergeCell ref="AS13:AS18"/>
    <mergeCell ref="AT13:AT18"/>
    <mergeCell ref="AH13:AH18"/>
    <mergeCell ref="AI13:AI18"/>
    <mergeCell ref="AJ13:AJ18"/>
    <mergeCell ref="AK13:AK18"/>
    <mergeCell ref="AL13:AL18"/>
    <mergeCell ref="AM13:AM18"/>
    <mergeCell ref="AD13:AD18"/>
    <mergeCell ref="AE13:AE18"/>
    <mergeCell ref="AF13:AF18"/>
    <mergeCell ref="AG13:AG18"/>
    <mergeCell ref="V13:V18"/>
    <mergeCell ref="W13:W18"/>
    <mergeCell ref="X13:X18"/>
    <mergeCell ref="Y13:Y18"/>
    <mergeCell ref="Z13:Z18"/>
    <mergeCell ref="AA13:AA18"/>
    <mergeCell ref="U13:U18"/>
    <mergeCell ref="I13:I18"/>
    <mergeCell ref="J13:J18"/>
    <mergeCell ref="K13:K18"/>
    <mergeCell ref="L13:L18"/>
    <mergeCell ref="M13:M18"/>
    <mergeCell ref="N13:N18"/>
    <mergeCell ref="AB13:AB18"/>
    <mergeCell ref="AC13:AC18"/>
    <mergeCell ref="BA6:BA11"/>
    <mergeCell ref="A12:BA12"/>
    <mergeCell ref="A13:A18"/>
    <mergeCell ref="B13:B18"/>
    <mergeCell ref="C13:C18"/>
    <mergeCell ref="D13:D18"/>
    <mergeCell ref="E13:E18"/>
    <mergeCell ref="F13:F18"/>
    <mergeCell ref="G13:G18"/>
    <mergeCell ref="H13:H18"/>
    <mergeCell ref="AU6:AU11"/>
    <mergeCell ref="AV6:AV11"/>
    <mergeCell ref="AW6:AW11"/>
    <mergeCell ref="AX6:AX11"/>
    <mergeCell ref="AY6:AY11"/>
    <mergeCell ref="AZ6:AZ11"/>
    <mergeCell ref="AN6:AN11"/>
    <mergeCell ref="AO6:AO11"/>
    <mergeCell ref="AP6:AP11"/>
    <mergeCell ref="AQ6:AQ11"/>
    <mergeCell ref="AS6:AS11"/>
    <mergeCell ref="AT6:AT11"/>
    <mergeCell ref="AH6:AH11"/>
    <mergeCell ref="AI6:AI11"/>
    <mergeCell ref="A6:A11"/>
    <mergeCell ref="B6:B11"/>
    <mergeCell ref="C6:C11"/>
    <mergeCell ref="D6:D11"/>
    <mergeCell ref="E6:E11"/>
    <mergeCell ref="F6:F11"/>
    <mergeCell ref="G6:G11"/>
    <mergeCell ref="H6:H11"/>
    <mergeCell ref="I6:I11"/>
    <mergeCell ref="J6:J11"/>
    <mergeCell ref="K6:K11"/>
    <mergeCell ref="L6:L11"/>
    <mergeCell ref="M6:M11"/>
    <mergeCell ref="N6:N11"/>
    <mergeCell ref="O6:O11"/>
    <mergeCell ref="R6:R11"/>
    <mergeCell ref="S6:S11"/>
    <mergeCell ref="AX3:BA3"/>
    <mergeCell ref="AJ3:AJ4"/>
    <mergeCell ref="AK3:AN3"/>
    <mergeCell ref="AO3:AR3"/>
    <mergeCell ref="AS3:AS4"/>
    <mergeCell ref="AT3:AV3"/>
    <mergeCell ref="AW3:AW4"/>
    <mergeCell ref="W3:W4"/>
    <mergeCell ref="X3:Z3"/>
    <mergeCell ref="V6:V11"/>
    <mergeCell ref="W6:W11"/>
    <mergeCell ref="X6:X11"/>
    <mergeCell ref="Y6:Y11"/>
    <mergeCell ref="Z6:Z11"/>
    <mergeCell ref="AA6:AA11"/>
    <mergeCell ref="T6:T11"/>
    <mergeCell ref="A3:A5"/>
    <mergeCell ref="B3:E3"/>
    <mergeCell ref="F3:F4"/>
    <mergeCell ref="G3:I3"/>
    <mergeCell ref="J3:J4"/>
    <mergeCell ref="K3:M3"/>
    <mergeCell ref="O3:R3"/>
    <mergeCell ref="S3:S4"/>
    <mergeCell ref="T3:V3"/>
    <mergeCell ref="Z29:Z32"/>
    <mergeCell ref="AA3:AA4"/>
    <mergeCell ref="AB3:AE3"/>
    <mergeCell ref="AF3:AF4"/>
    <mergeCell ref="AG3:AI3"/>
    <mergeCell ref="P6:P11"/>
    <mergeCell ref="Q6:Q11"/>
    <mergeCell ref="K2:AM2"/>
    <mergeCell ref="U6:U11"/>
    <mergeCell ref="AJ6:AJ11"/>
    <mergeCell ref="AK6:AK11"/>
    <mergeCell ref="AL6:AL11"/>
    <mergeCell ref="AM6:AM11"/>
    <mergeCell ref="AB6:AB11"/>
    <mergeCell ref="AC6:AC11"/>
    <mergeCell ref="AD6:AD11"/>
    <mergeCell ref="AE6:AE11"/>
    <mergeCell ref="AF6:AF11"/>
    <mergeCell ref="AG6:AG11"/>
    <mergeCell ref="O13:O18"/>
    <mergeCell ref="P13:P18"/>
    <mergeCell ref="Q13:Q18"/>
    <mergeCell ref="S13:S18"/>
    <mergeCell ref="T13:T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Right="0"/>
  </sheetPr>
  <dimension ref="A1:AM86"/>
  <sheetViews>
    <sheetView showGridLines="0" tabSelected="1" topLeftCell="A41" zoomScale="70" zoomScaleNormal="70" workbookViewId="0">
      <selection activeCell="G54" sqref="G54"/>
    </sheetView>
  </sheetViews>
  <sheetFormatPr defaultColWidth="14.6640625" defaultRowHeight="13.5" customHeight="1" x14ac:dyDescent="0.2"/>
  <cols>
    <col min="1" max="1" width="14.6640625" style="6"/>
    <col min="2" max="2" width="11.6640625" style="6" customWidth="1"/>
    <col min="3" max="3" width="35.77734375" style="6" customWidth="1"/>
    <col min="4" max="6" width="0" style="6" hidden="1" customWidth="1"/>
    <col min="7" max="7" width="16.6640625" style="6" customWidth="1"/>
    <col min="8" max="8" width="0" style="6" hidden="1" customWidth="1"/>
    <col min="9" max="20" width="6.77734375" style="6" customWidth="1"/>
    <col min="21" max="21" width="0" style="6" hidden="1" customWidth="1"/>
    <col min="22" max="37" width="6.77734375" style="6" customWidth="1"/>
    <col min="38" max="38" width="0" style="6" hidden="1" customWidth="1"/>
    <col min="39" max="16384" width="14.6640625" style="6"/>
  </cols>
  <sheetData>
    <row r="1" spans="1:39" ht="12.75" customHeight="1" thickTop="1" x14ac:dyDescent="0.2">
      <c r="A1" s="536" t="s">
        <v>221</v>
      </c>
      <c r="B1" s="506" t="s">
        <v>58</v>
      </c>
      <c r="C1" s="540" t="s">
        <v>60</v>
      </c>
      <c r="D1" s="262" t="s">
        <v>68</v>
      </c>
      <c r="E1" s="137"/>
      <c r="F1" s="137"/>
      <c r="G1" s="521" t="s">
        <v>225</v>
      </c>
      <c r="H1" s="524" t="s">
        <v>61</v>
      </c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1"/>
      <c r="U1" s="541" t="s">
        <v>62</v>
      </c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3"/>
      <c r="AM1" s="301"/>
    </row>
    <row r="2" spans="1:39" ht="12.75" customHeight="1" x14ac:dyDescent="0.2">
      <c r="A2" s="536"/>
      <c r="B2" s="506"/>
      <c r="C2" s="540"/>
      <c r="D2" s="262"/>
      <c r="E2" s="137"/>
      <c r="F2" s="137"/>
      <c r="G2" s="521"/>
      <c r="H2" s="524"/>
      <c r="I2" s="525"/>
      <c r="J2" s="525"/>
      <c r="K2" s="525"/>
      <c r="L2" s="525"/>
      <c r="M2" s="525"/>
      <c r="N2" s="525"/>
      <c r="O2" s="525"/>
      <c r="P2" s="525"/>
      <c r="Q2" s="525"/>
      <c r="R2" s="525"/>
      <c r="S2" s="525"/>
      <c r="T2" s="521"/>
      <c r="U2" s="531" t="s">
        <v>63</v>
      </c>
      <c r="V2" s="506"/>
      <c r="W2" s="506"/>
      <c r="X2" s="506"/>
      <c r="Y2" s="506"/>
      <c r="Z2" s="506" t="s">
        <v>64</v>
      </c>
      <c r="AA2" s="506"/>
      <c r="AB2" s="506"/>
      <c r="AC2" s="506"/>
      <c r="AD2" s="506" t="s">
        <v>65</v>
      </c>
      <c r="AE2" s="506"/>
      <c r="AF2" s="506"/>
      <c r="AG2" s="506"/>
      <c r="AH2" s="506" t="s">
        <v>66</v>
      </c>
      <c r="AI2" s="506"/>
      <c r="AJ2" s="506"/>
      <c r="AK2" s="532"/>
      <c r="AL2" s="138" t="s">
        <v>67</v>
      </c>
    </row>
    <row r="3" spans="1:39" ht="12.75" customHeight="1" x14ac:dyDescent="0.2">
      <c r="A3" s="536"/>
      <c r="B3" s="506"/>
      <c r="C3" s="540"/>
      <c r="D3" s="262"/>
      <c r="E3" s="137"/>
      <c r="F3" s="137"/>
      <c r="G3" s="521"/>
      <c r="H3" s="44"/>
      <c r="I3" s="522" t="s">
        <v>227</v>
      </c>
      <c r="J3" s="522" t="s">
        <v>228</v>
      </c>
      <c r="K3" s="525" t="s">
        <v>226</v>
      </c>
      <c r="L3" s="525"/>
      <c r="M3" s="525"/>
      <c r="N3" s="525"/>
      <c r="O3" s="525"/>
      <c r="P3" s="525"/>
      <c r="Q3" s="525"/>
      <c r="R3" s="525"/>
      <c r="S3" s="525"/>
      <c r="T3" s="521"/>
      <c r="U3" s="531" t="s">
        <v>69</v>
      </c>
      <c r="V3" s="506"/>
      <c r="W3" s="506"/>
      <c r="X3" s="506" t="s">
        <v>70</v>
      </c>
      <c r="Y3" s="506"/>
      <c r="Z3" s="506" t="s">
        <v>71</v>
      </c>
      <c r="AA3" s="506"/>
      <c r="AB3" s="506" t="s">
        <v>72</v>
      </c>
      <c r="AC3" s="506"/>
      <c r="AD3" s="506" t="s">
        <v>73</v>
      </c>
      <c r="AE3" s="506"/>
      <c r="AF3" s="506" t="s">
        <v>74</v>
      </c>
      <c r="AG3" s="506"/>
      <c r="AH3" s="506" t="s">
        <v>75</v>
      </c>
      <c r="AI3" s="506"/>
      <c r="AJ3" s="506" t="s">
        <v>76</v>
      </c>
      <c r="AK3" s="532"/>
      <c r="AL3" s="138" t="s">
        <v>77</v>
      </c>
    </row>
    <row r="4" spans="1:39" ht="12.75" customHeight="1" x14ac:dyDescent="0.2">
      <c r="A4" s="536"/>
      <c r="B4" s="506"/>
      <c r="C4" s="540"/>
      <c r="D4" s="262"/>
      <c r="E4" s="137"/>
      <c r="F4" s="137"/>
      <c r="G4" s="521"/>
      <c r="H4" s="44"/>
      <c r="I4" s="522"/>
      <c r="J4" s="522"/>
      <c r="K4" s="513" t="s">
        <v>78</v>
      </c>
      <c r="L4" s="522" t="s">
        <v>229</v>
      </c>
      <c r="M4" s="522" t="s">
        <v>230</v>
      </c>
      <c r="N4" s="522" t="s">
        <v>231</v>
      </c>
      <c r="O4" s="522" t="s">
        <v>231</v>
      </c>
      <c r="P4" s="523" t="s">
        <v>232</v>
      </c>
      <c r="Q4" s="522" t="s">
        <v>233</v>
      </c>
      <c r="R4" s="522" t="s">
        <v>234</v>
      </c>
      <c r="S4" s="522" t="s">
        <v>235</v>
      </c>
      <c r="T4" s="526" t="s">
        <v>236</v>
      </c>
      <c r="U4" s="509" t="s">
        <v>79</v>
      </c>
      <c r="V4" s="510"/>
      <c r="W4" s="510"/>
      <c r="X4" s="510" t="s">
        <v>223</v>
      </c>
      <c r="Y4" s="510"/>
      <c r="Z4" s="510" t="s">
        <v>105</v>
      </c>
      <c r="AA4" s="510"/>
      <c r="AB4" s="510" t="s">
        <v>223</v>
      </c>
      <c r="AC4" s="510"/>
      <c r="AD4" s="510" t="s">
        <v>79</v>
      </c>
      <c r="AE4" s="510"/>
      <c r="AF4" s="510" t="s">
        <v>299</v>
      </c>
      <c r="AG4" s="510"/>
      <c r="AH4" s="510" t="s">
        <v>105</v>
      </c>
      <c r="AI4" s="510"/>
      <c r="AJ4" s="510" t="s">
        <v>186</v>
      </c>
      <c r="AK4" s="516"/>
      <c r="AL4" s="138" t="s">
        <v>80</v>
      </c>
    </row>
    <row r="5" spans="1:39" ht="16.5" customHeight="1" x14ac:dyDescent="0.2">
      <c r="A5" s="536"/>
      <c r="B5" s="506"/>
      <c r="C5" s="540"/>
      <c r="D5" s="262"/>
      <c r="E5" s="137"/>
      <c r="F5" s="137"/>
      <c r="G5" s="521"/>
      <c r="H5" s="44"/>
      <c r="I5" s="522"/>
      <c r="J5" s="522"/>
      <c r="K5" s="513"/>
      <c r="L5" s="522"/>
      <c r="M5" s="522"/>
      <c r="N5" s="522"/>
      <c r="O5" s="522"/>
      <c r="P5" s="523"/>
      <c r="Q5" s="522"/>
      <c r="R5" s="522"/>
      <c r="S5" s="522"/>
      <c r="T5" s="526"/>
      <c r="U5" s="531" t="s">
        <v>81</v>
      </c>
      <c r="V5" s="507" t="s">
        <v>224</v>
      </c>
      <c r="W5" s="507" t="s">
        <v>78</v>
      </c>
      <c r="X5" s="514" t="s">
        <v>224</v>
      </c>
      <c r="Y5" s="517" t="s">
        <v>78</v>
      </c>
      <c r="Z5" s="507" t="s">
        <v>224</v>
      </c>
      <c r="AA5" s="507" t="s">
        <v>78</v>
      </c>
      <c r="AB5" s="514" t="s">
        <v>224</v>
      </c>
      <c r="AC5" s="517" t="s">
        <v>78</v>
      </c>
      <c r="AD5" s="507" t="s">
        <v>224</v>
      </c>
      <c r="AE5" s="507" t="s">
        <v>78</v>
      </c>
      <c r="AF5" s="514" t="s">
        <v>224</v>
      </c>
      <c r="AG5" s="511" t="s">
        <v>78</v>
      </c>
      <c r="AH5" s="507" t="s">
        <v>224</v>
      </c>
      <c r="AI5" s="507" t="s">
        <v>78</v>
      </c>
      <c r="AJ5" s="514" t="s">
        <v>224</v>
      </c>
      <c r="AK5" s="511" t="s">
        <v>78</v>
      </c>
      <c r="AL5" s="527" t="s">
        <v>81</v>
      </c>
    </row>
    <row r="6" spans="1:39" ht="57" customHeight="1" x14ac:dyDescent="0.2">
      <c r="A6" s="536"/>
      <c r="B6" s="506"/>
      <c r="C6" s="540"/>
      <c r="D6" s="262"/>
      <c r="E6" s="137"/>
      <c r="F6" s="137"/>
      <c r="G6" s="521"/>
      <c r="H6" s="44"/>
      <c r="I6" s="522"/>
      <c r="J6" s="522"/>
      <c r="K6" s="513"/>
      <c r="L6" s="522"/>
      <c r="M6" s="522"/>
      <c r="N6" s="522"/>
      <c r="O6" s="522"/>
      <c r="P6" s="523"/>
      <c r="Q6" s="522"/>
      <c r="R6" s="522"/>
      <c r="S6" s="522"/>
      <c r="T6" s="526"/>
      <c r="U6" s="531"/>
      <c r="V6" s="508"/>
      <c r="W6" s="508"/>
      <c r="X6" s="515"/>
      <c r="Y6" s="518"/>
      <c r="Z6" s="508"/>
      <c r="AA6" s="508"/>
      <c r="AB6" s="515"/>
      <c r="AC6" s="518"/>
      <c r="AD6" s="508"/>
      <c r="AE6" s="508"/>
      <c r="AF6" s="515"/>
      <c r="AG6" s="512"/>
      <c r="AH6" s="508"/>
      <c r="AI6" s="508"/>
      <c r="AJ6" s="515"/>
      <c r="AK6" s="512"/>
      <c r="AL6" s="527"/>
    </row>
    <row r="7" spans="1:39" ht="13.5" customHeight="1" x14ac:dyDescent="0.2">
      <c r="A7" s="43" t="s">
        <v>1</v>
      </c>
      <c r="B7" s="43" t="s">
        <v>2</v>
      </c>
      <c r="C7" s="5">
        <v>3</v>
      </c>
      <c r="D7" s="44" t="s">
        <v>7</v>
      </c>
      <c r="E7" s="43" t="s">
        <v>8</v>
      </c>
      <c r="F7" s="43">
        <v>3</v>
      </c>
      <c r="G7" s="5">
        <v>4</v>
      </c>
      <c r="H7" s="44">
        <v>4</v>
      </c>
      <c r="I7" s="43">
        <v>5</v>
      </c>
      <c r="J7" s="43">
        <v>6</v>
      </c>
      <c r="K7" s="43">
        <v>7</v>
      </c>
      <c r="L7" s="43">
        <v>8</v>
      </c>
      <c r="M7" s="43">
        <v>9</v>
      </c>
      <c r="N7" s="43">
        <v>9</v>
      </c>
      <c r="O7" s="43">
        <v>10</v>
      </c>
      <c r="P7" s="43">
        <v>11</v>
      </c>
      <c r="Q7" s="43">
        <v>12</v>
      </c>
      <c r="R7" s="43">
        <v>13</v>
      </c>
      <c r="S7" s="43">
        <v>14</v>
      </c>
      <c r="T7" s="5">
        <v>16</v>
      </c>
      <c r="U7" s="44">
        <v>15</v>
      </c>
      <c r="V7" s="43">
        <v>16</v>
      </c>
      <c r="W7" s="43">
        <v>17</v>
      </c>
      <c r="X7" s="43">
        <v>18</v>
      </c>
      <c r="Y7" s="5">
        <v>19</v>
      </c>
      <c r="Z7" s="44">
        <v>20</v>
      </c>
      <c r="AA7" s="43">
        <v>21</v>
      </c>
      <c r="AB7" s="43">
        <v>22</v>
      </c>
      <c r="AC7" s="5">
        <v>23</v>
      </c>
      <c r="AD7" s="44">
        <v>24</v>
      </c>
      <c r="AE7" s="43">
        <v>25</v>
      </c>
      <c r="AF7" s="43">
        <v>26</v>
      </c>
      <c r="AG7" s="5">
        <v>27</v>
      </c>
      <c r="AH7" s="44">
        <v>28</v>
      </c>
      <c r="AI7" s="43">
        <v>29</v>
      </c>
      <c r="AJ7" s="43">
        <v>30</v>
      </c>
      <c r="AK7" s="5">
        <v>31</v>
      </c>
      <c r="AL7" s="138" t="s">
        <v>82</v>
      </c>
    </row>
    <row r="8" spans="1:39" ht="13.5" customHeight="1" x14ac:dyDescent="0.2">
      <c r="A8" s="69"/>
      <c r="B8" s="67"/>
      <c r="C8" s="265"/>
      <c r="D8" s="149"/>
      <c r="E8" s="67"/>
      <c r="F8" s="67"/>
      <c r="G8" s="139"/>
      <c r="H8" s="149"/>
      <c r="I8" s="67"/>
      <c r="J8" s="67"/>
      <c r="K8" s="41">
        <f>V9+W9+X9+Y9+Z9+AA9+AB9+AC9+AD9+AE9+AF9+AG9+AH9+AI9+AJ9+AK9</f>
        <v>5940</v>
      </c>
      <c r="L8" s="67"/>
      <c r="M8" s="67"/>
      <c r="N8" s="67"/>
      <c r="O8" s="67"/>
      <c r="P8" s="67"/>
      <c r="Q8" s="67"/>
      <c r="R8" s="67"/>
      <c r="S8" s="67"/>
      <c r="T8" s="139"/>
      <c r="U8" s="149" t="s">
        <v>83</v>
      </c>
      <c r="V8" s="519">
        <f>(V9+W9)/17</f>
        <v>36</v>
      </c>
      <c r="W8" s="547"/>
      <c r="X8" s="519">
        <f>(X9+Y9)/24</f>
        <v>36</v>
      </c>
      <c r="Y8" s="520"/>
      <c r="Z8" s="546">
        <f>(Z9+AA9)/17</f>
        <v>36</v>
      </c>
      <c r="AA8" s="547"/>
      <c r="AB8" s="519">
        <f>(AB9+AC9)/24</f>
        <v>36</v>
      </c>
      <c r="AC8" s="520"/>
      <c r="AD8" s="546">
        <f>(AD9+AE9)/17</f>
        <v>36</v>
      </c>
      <c r="AE8" s="547"/>
      <c r="AF8" s="519">
        <f>(AF9+AG9)/25</f>
        <v>36</v>
      </c>
      <c r="AG8" s="520"/>
      <c r="AH8" s="546">
        <f>(AH9+AI9)/17</f>
        <v>36</v>
      </c>
      <c r="AI8" s="547"/>
      <c r="AJ8" s="519">
        <f>(AJ9+AK9)/24</f>
        <v>36</v>
      </c>
      <c r="AK8" s="520"/>
      <c r="AL8" s="61" t="s">
        <v>84</v>
      </c>
    </row>
    <row r="9" spans="1:39" ht="13.5" customHeight="1" x14ac:dyDescent="0.2">
      <c r="A9" s="69"/>
      <c r="B9" s="67"/>
      <c r="C9" s="265"/>
      <c r="D9" s="149"/>
      <c r="E9" s="67"/>
      <c r="F9" s="67"/>
      <c r="G9" s="139"/>
      <c r="H9" s="149"/>
      <c r="I9" s="141">
        <f t="shared" ref="I9:AK9" si="0">I11+I32+I40+I55+I78+I79</f>
        <v>5940</v>
      </c>
      <c r="J9" s="141">
        <f t="shared" si="0"/>
        <v>216</v>
      </c>
      <c r="K9" s="141">
        <f t="shared" si="0"/>
        <v>5724</v>
      </c>
      <c r="L9" s="141">
        <f t="shared" si="0"/>
        <v>3042</v>
      </c>
      <c r="M9" s="141">
        <f t="shared" si="0"/>
        <v>2142</v>
      </c>
      <c r="N9" s="141">
        <f t="shared" si="0"/>
        <v>1818</v>
      </c>
      <c r="O9" s="141">
        <f t="shared" si="0"/>
        <v>0</v>
      </c>
      <c r="P9" s="141">
        <f t="shared" si="0"/>
        <v>90</v>
      </c>
      <c r="Q9" s="141">
        <f t="shared" si="0"/>
        <v>360</v>
      </c>
      <c r="R9" s="141">
        <f t="shared" si="0"/>
        <v>68</v>
      </c>
      <c r="S9" s="141">
        <f t="shared" si="0"/>
        <v>166</v>
      </c>
      <c r="T9" s="141">
        <f t="shared" si="0"/>
        <v>864</v>
      </c>
      <c r="U9" s="141" t="e">
        <f t="shared" si="0"/>
        <v>#REF!</v>
      </c>
      <c r="V9" s="141">
        <f t="shared" si="0"/>
        <v>0</v>
      </c>
      <c r="W9" s="141">
        <f t="shared" si="0"/>
        <v>612</v>
      </c>
      <c r="X9" s="141">
        <f t="shared" si="0"/>
        <v>4</v>
      </c>
      <c r="Y9" s="141">
        <f t="shared" si="0"/>
        <v>860</v>
      </c>
      <c r="Z9" s="141">
        <f t="shared" si="0"/>
        <v>38</v>
      </c>
      <c r="AA9" s="141">
        <f t="shared" si="0"/>
        <v>574</v>
      </c>
      <c r="AB9" s="141">
        <f t="shared" si="0"/>
        <v>42</v>
      </c>
      <c r="AC9" s="141">
        <f t="shared" si="0"/>
        <v>822</v>
      </c>
      <c r="AD9" s="141">
        <f t="shared" si="0"/>
        <v>40</v>
      </c>
      <c r="AE9" s="141">
        <f t="shared" si="0"/>
        <v>572</v>
      </c>
      <c r="AF9" s="141">
        <f t="shared" si="0"/>
        <v>40</v>
      </c>
      <c r="AG9" s="141">
        <f t="shared" si="0"/>
        <v>860</v>
      </c>
      <c r="AH9" s="141">
        <f t="shared" si="0"/>
        <v>42</v>
      </c>
      <c r="AI9" s="141">
        <f t="shared" si="0"/>
        <v>570</v>
      </c>
      <c r="AJ9" s="141">
        <f t="shared" si="0"/>
        <v>10</v>
      </c>
      <c r="AK9" s="141">
        <f t="shared" si="0"/>
        <v>854</v>
      </c>
      <c r="AL9" s="61"/>
      <c r="AM9" s="257">
        <f>W9+Y9+AA9+AC9+AE9+AG9+AI9+AK9</f>
        <v>5724</v>
      </c>
    </row>
    <row r="10" spans="1:39" ht="13.5" customHeight="1" thickBot="1" x14ac:dyDescent="0.25">
      <c r="A10" s="211"/>
      <c r="B10" s="107"/>
      <c r="C10" s="266"/>
      <c r="D10" s="235"/>
      <c r="E10" s="107"/>
      <c r="F10" s="107"/>
      <c r="G10" s="236"/>
      <c r="H10" s="235"/>
      <c r="I10" s="212"/>
      <c r="J10" s="212"/>
      <c r="K10" s="212"/>
      <c r="L10" s="212"/>
      <c r="M10" s="212"/>
      <c r="N10" s="212"/>
      <c r="O10" s="212"/>
      <c r="P10" s="212"/>
      <c r="Q10" s="212"/>
      <c r="R10" s="212"/>
      <c r="S10" s="212"/>
      <c r="T10" s="213"/>
      <c r="U10" s="235"/>
      <c r="V10" s="107"/>
      <c r="W10" s="214"/>
      <c r="X10" s="214"/>
      <c r="Y10" s="215"/>
      <c r="Z10" s="216"/>
      <c r="AA10" s="214"/>
      <c r="AB10" s="214"/>
      <c r="AC10" s="215"/>
      <c r="AD10" s="216"/>
      <c r="AE10" s="214"/>
      <c r="AF10" s="214"/>
      <c r="AG10" s="215"/>
      <c r="AH10" s="216"/>
      <c r="AI10" s="214"/>
      <c r="AJ10" s="214"/>
      <c r="AK10" s="215"/>
      <c r="AL10" s="61"/>
      <c r="AM10" s="142"/>
    </row>
    <row r="11" spans="1:39" ht="13.5" customHeight="1" thickTop="1" thickBot="1" x14ac:dyDescent="0.25">
      <c r="A11" s="217"/>
      <c r="B11" s="218" t="s">
        <v>222</v>
      </c>
      <c r="C11" s="267" t="s">
        <v>85</v>
      </c>
      <c r="D11" s="247"/>
      <c r="E11" s="218"/>
      <c r="F11" s="218"/>
      <c r="G11" s="252"/>
      <c r="H11" s="247"/>
      <c r="I11" s="219">
        <f>I13+I14+I15+I16+I20+I21+I22+I23+I24+I25+I26+I27+I28+I29+I31</f>
        <v>1476</v>
      </c>
      <c r="J11" s="219">
        <f t="shared" ref="J11:AK11" si="1">J13+J14+J15+J16+J20+J21+J22+J23+J24+J25+J26+J27+J28+J29+J31</f>
        <v>0</v>
      </c>
      <c r="K11" s="219">
        <f t="shared" si="1"/>
        <v>1476</v>
      </c>
      <c r="L11" s="219">
        <f t="shared" si="1"/>
        <v>594</v>
      </c>
      <c r="M11" s="219">
        <f t="shared" si="1"/>
        <v>840</v>
      </c>
      <c r="N11" s="219">
        <f t="shared" si="1"/>
        <v>594</v>
      </c>
      <c r="O11" s="219">
        <f t="shared" si="1"/>
        <v>0</v>
      </c>
      <c r="P11" s="219">
        <f t="shared" si="1"/>
        <v>0</v>
      </c>
      <c r="Q11" s="219">
        <f t="shared" si="1"/>
        <v>0</v>
      </c>
      <c r="R11" s="219">
        <f t="shared" si="1"/>
        <v>24</v>
      </c>
      <c r="S11" s="219">
        <f t="shared" si="1"/>
        <v>18</v>
      </c>
      <c r="T11" s="251">
        <f t="shared" si="1"/>
        <v>0</v>
      </c>
      <c r="U11" s="246">
        <f t="shared" si="1"/>
        <v>0</v>
      </c>
      <c r="V11" s="219">
        <f t="shared" si="1"/>
        <v>0</v>
      </c>
      <c r="W11" s="219">
        <f t="shared" si="1"/>
        <v>612</v>
      </c>
      <c r="X11" s="219">
        <f t="shared" si="1"/>
        <v>0</v>
      </c>
      <c r="Y11" s="251">
        <f t="shared" si="1"/>
        <v>822</v>
      </c>
      <c r="Z11" s="246">
        <f t="shared" si="1"/>
        <v>0</v>
      </c>
      <c r="AA11" s="219">
        <f t="shared" si="1"/>
        <v>42</v>
      </c>
      <c r="AB11" s="219">
        <f t="shared" si="1"/>
        <v>0</v>
      </c>
      <c r="AC11" s="251">
        <f t="shared" si="1"/>
        <v>0</v>
      </c>
      <c r="AD11" s="246">
        <f t="shared" si="1"/>
        <v>0</v>
      </c>
      <c r="AE11" s="219">
        <f t="shared" si="1"/>
        <v>0</v>
      </c>
      <c r="AF11" s="219">
        <f t="shared" si="1"/>
        <v>0</v>
      </c>
      <c r="AG11" s="255">
        <f t="shared" si="1"/>
        <v>0</v>
      </c>
      <c r="AH11" s="256">
        <f t="shared" si="1"/>
        <v>0</v>
      </c>
      <c r="AI11" s="219">
        <f t="shared" si="1"/>
        <v>0</v>
      </c>
      <c r="AJ11" s="219">
        <f t="shared" si="1"/>
        <v>0</v>
      </c>
      <c r="AK11" s="251">
        <f t="shared" si="1"/>
        <v>0</v>
      </c>
      <c r="AL11" s="61"/>
      <c r="AM11" s="257">
        <f>W11+Y11+AA11+AC11+AE11+AG11+AI11+AK11</f>
        <v>1476</v>
      </c>
    </row>
    <row r="12" spans="1:39" ht="13.5" customHeight="1" thickTop="1" x14ac:dyDescent="0.2">
      <c r="A12" s="537" t="s">
        <v>198</v>
      </c>
      <c r="B12" s="537"/>
      <c r="C12" s="538"/>
      <c r="D12" s="170"/>
      <c r="E12" s="175"/>
      <c r="F12" s="175"/>
      <c r="G12" s="268"/>
      <c r="H12" s="174"/>
      <c r="I12" s="193"/>
      <c r="J12" s="194"/>
      <c r="K12" s="192"/>
      <c r="L12" s="195"/>
      <c r="M12" s="196"/>
      <c r="N12" s="193"/>
      <c r="O12" s="193"/>
      <c r="P12" s="196"/>
      <c r="Q12" s="196"/>
      <c r="R12" s="193"/>
      <c r="S12" s="193"/>
      <c r="T12" s="197"/>
      <c r="U12" s="202"/>
      <c r="V12" s="198"/>
      <c r="W12" s="199"/>
      <c r="X12" s="199"/>
      <c r="Y12" s="200"/>
      <c r="Z12" s="201"/>
      <c r="AA12" s="193"/>
      <c r="AB12" s="193"/>
      <c r="AC12" s="197"/>
      <c r="AD12" s="202"/>
      <c r="AE12" s="198"/>
      <c r="AF12" s="198"/>
      <c r="AG12" s="203"/>
      <c r="AH12" s="201"/>
      <c r="AI12" s="193"/>
      <c r="AJ12" s="193"/>
      <c r="AK12" s="197"/>
      <c r="AL12" s="61"/>
      <c r="AM12" s="142"/>
    </row>
    <row r="13" spans="1:39" ht="13.5" customHeight="1" x14ac:dyDescent="0.2">
      <c r="A13" s="539" t="s">
        <v>199</v>
      </c>
      <c r="B13" s="60" t="s">
        <v>170</v>
      </c>
      <c r="C13" s="263" t="s">
        <v>86</v>
      </c>
      <c r="D13" s="149" t="s">
        <v>178</v>
      </c>
      <c r="E13" s="43"/>
      <c r="F13" s="43"/>
      <c r="G13" s="139" t="s">
        <v>178</v>
      </c>
      <c r="H13" s="44"/>
      <c r="I13" s="68">
        <f>J13+K13</f>
        <v>98</v>
      </c>
      <c r="J13" s="143"/>
      <c r="K13" s="41">
        <f>M13+N13+O13+P13+Q13+R13+S13+T13</f>
        <v>98</v>
      </c>
      <c r="L13" s="40"/>
      <c r="M13" s="67">
        <v>78</v>
      </c>
      <c r="N13" s="67"/>
      <c r="O13" s="67"/>
      <c r="P13" s="67"/>
      <c r="Q13" s="67"/>
      <c r="R13" s="67">
        <v>14</v>
      </c>
      <c r="S13" s="67">
        <v>6</v>
      </c>
      <c r="T13" s="39"/>
      <c r="U13" s="145"/>
      <c r="V13" s="144"/>
      <c r="W13" s="82">
        <v>34</v>
      </c>
      <c r="X13" s="83"/>
      <c r="Y13" s="84">
        <v>64</v>
      </c>
      <c r="Z13" s="74"/>
      <c r="AA13" s="74"/>
      <c r="AB13" s="68"/>
      <c r="AC13" s="39"/>
      <c r="AD13" s="145"/>
      <c r="AE13" s="144"/>
      <c r="AF13" s="144"/>
      <c r="AG13" s="146"/>
      <c r="AH13" s="71"/>
      <c r="AI13" s="68"/>
      <c r="AJ13" s="68"/>
      <c r="AK13" s="39"/>
      <c r="AL13" s="61"/>
      <c r="AM13" s="142">
        <f>V13+W13+X13+Y13+Z13+AA13+AB13+AC13+AD13+AE13+AF13+AG13+AH13+AI13+AJ13+AK13</f>
        <v>98</v>
      </c>
    </row>
    <row r="14" spans="1:39" ht="13.5" customHeight="1" x14ac:dyDescent="0.2">
      <c r="A14" s="539"/>
      <c r="B14" s="60" t="s">
        <v>171</v>
      </c>
      <c r="C14" s="263" t="s">
        <v>87</v>
      </c>
      <c r="D14" s="149" t="s">
        <v>119</v>
      </c>
      <c r="E14" s="43"/>
      <c r="F14" s="43"/>
      <c r="G14" s="139" t="s">
        <v>119</v>
      </c>
      <c r="H14" s="44"/>
      <c r="I14" s="68">
        <f t="shared" ref="I14:I31" si="2">J14+K14</f>
        <v>124</v>
      </c>
      <c r="J14" s="143"/>
      <c r="K14" s="41">
        <f t="shared" ref="K14:K31" si="3">M14+N14+O14+P14+Q14+R14+S14+T14</f>
        <v>124</v>
      </c>
      <c r="L14" s="40"/>
      <c r="M14" s="67">
        <v>124</v>
      </c>
      <c r="N14" s="67"/>
      <c r="O14" s="67"/>
      <c r="P14" s="67"/>
      <c r="Q14" s="67"/>
      <c r="R14" s="67"/>
      <c r="S14" s="67"/>
      <c r="T14" s="39"/>
      <c r="U14" s="150"/>
      <c r="V14" s="148"/>
      <c r="W14" s="85">
        <v>62</v>
      </c>
      <c r="X14" s="83"/>
      <c r="Y14" s="84">
        <v>62</v>
      </c>
      <c r="Z14" s="74"/>
      <c r="AA14" s="74"/>
      <c r="AB14" s="68"/>
      <c r="AC14" s="39"/>
      <c r="AD14" s="145"/>
      <c r="AE14" s="144"/>
      <c r="AF14" s="144"/>
      <c r="AG14" s="146"/>
      <c r="AH14" s="71"/>
      <c r="AI14" s="68"/>
      <c r="AJ14" s="68"/>
      <c r="AK14" s="39"/>
      <c r="AL14" s="61"/>
      <c r="AM14" s="142">
        <f t="shared" ref="AM14:AM79" si="4">V14+W14+X14+Y14+Z14+AA14+AB14+AC14+AD14+AE14+AF14+AG14+AH14+AI14+AJ14+AK14</f>
        <v>124</v>
      </c>
    </row>
    <row r="15" spans="1:39" ht="24.75" customHeight="1" x14ac:dyDescent="0.2">
      <c r="A15" s="62" t="s">
        <v>200</v>
      </c>
      <c r="B15" s="60" t="s">
        <v>201</v>
      </c>
      <c r="C15" s="263" t="s">
        <v>6</v>
      </c>
      <c r="D15" s="149" t="s">
        <v>119</v>
      </c>
      <c r="E15" s="43"/>
      <c r="F15" s="43"/>
      <c r="G15" s="139" t="s">
        <v>119</v>
      </c>
      <c r="H15" s="44"/>
      <c r="I15" s="68">
        <f t="shared" si="2"/>
        <v>124</v>
      </c>
      <c r="J15" s="143"/>
      <c r="K15" s="41">
        <f t="shared" si="3"/>
        <v>124</v>
      </c>
      <c r="L15" s="40">
        <f t="shared" ref="L15:L31" si="5">N15</f>
        <v>124</v>
      </c>
      <c r="M15" s="67"/>
      <c r="N15" s="67">
        <v>124</v>
      </c>
      <c r="O15" s="67"/>
      <c r="P15" s="67"/>
      <c r="Q15" s="67"/>
      <c r="R15" s="67"/>
      <c r="S15" s="67"/>
      <c r="T15" s="39"/>
      <c r="U15" s="150"/>
      <c r="V15" s="148"/>
      <c r="W15" s="85">
        <v>34</v>
      </c>
      <c r="X15" s="83"/>
      <c r="Y15" s="84">
        <v>90</v>
      </c>
      <c r="Z15" s="74"/>
      <c r="AA15" s="74"/>
      <c r="AB15" s="68"/>
      <c r="AC15" s="39"/>
      <c r="AD15" s="145"/>
      <c r="AE15" s="144"/>
      <c r="AF15" s="144"/>
      <c r="AG15" s="146"/>
      <c r="AH15" s="71"/>
      <c r="AI15" s="68"/>
      <c r="AJ15" s="68"/>
      <c r="AK15" s="39"/>
      <c r="AL15" s="61"/>
      <c r="AM15" s="142">
        <f t="shared" si="4"/>
        <v>124</v>
      </c>
    </row>
    <row r="16" spans="1:39" ht="13.5" customHeight="1" x14ac:dyDescent="0.2">
      <c r="A16" s="539" t="s">
        <v>202</v>
      </c>
      <c r="B16" s="60" t="s">
        <v>203</v>
      </c>
      <c r="C16" s="264" t="s">
        <v>204</v>
      </c>
      <c r="D16" s="149" t="s">
        <v>178</v>
      </c>
      <c r="E16" s="43"/>
      <c r="F16" s="43"/>
      <c r="G16" s="139" t="s">
        <v>178</v>
      </c>
      <c r="H16" s="44"/>
      <c r="I16" s="68">
        <f t="shared" si="2"/>
        <v>336</v>
      </c>
      <c r="J16" s="143"/>
      <c r="K16" s="41">
        <f t="shared" si="3"/>
        <v>336</v>
      </c>
      <c r="L16" s="40">
        <f t="shared" si="5"/>
        <v>110</v>
      </c>
      <c r="M16" s="67">
        <v>210</v>
      </c>
      <c r="N16" s="67">
        <v>110</v>
      </c>
      <c r="O16" s="67"/>
      <c r="P16" s="67"/>
      <c r="Q16" s="67"/>
      <c r="R16" s="67">
        <v>10</v>
      </c>
      <c r="S16" s="67">
        <v>6</v>
      </c>
      <c r="T16" s="39"/>
      <c r="U16" s="150"/>
      <c r="V16" s="148"/>
      <c r="W16" s="85">
        <v>140</v>
      </c>
      <c r="X16" s="83"/>
      <c r="Y16" s="84">
        <v>196</v>
      </c>
      <c r="Z16" s="74"/>
      <c r="AA16" s="74"/>
      <c r="AB16" s="68"/>
      <c r="AC16" s="39"/>
      <c r="AD16" s="145"/>
      <c r="AE16" s="144"/>
      <c r="AF16" s="144"/>
      <c r="AG16" s="146"/>
      <c r="AH16" s="71"/>
      <c r="AI16" s="68"/>
      <c r="AJ16" s="68"/>
      <c r="AK16" s="39"/>
      <c r="AL16" s="61"/>
      <c r="AM16" s="142">
        <f t="shared" si="4"/>
        <v>336</v>
      </c>
    </row>
    <row r="17" spans="1:39" ht="21" customHeight="1" x14ac:dyDescent="0.2">
      <c r="A17" s="539"/>
      <c r="B17" s="60" t="s">
        <v>205</v>
      </c>
      <c r="C17" s="264" t="s">
        <v>206</v>
      </c>
      <c r="D17" s="149"/>
      <c r="E17" s="43"/>
      <c r="F17" s="43"/>
      <c r="G17" s="139"/>
      <c r="H17" s="44"/>
      <c r="I17" s="68">
        <f t="shared" si="2"/>
        <v>170</v>
      </c>
      <c r="J17" s="143"/>
      <c r="K17" s="41">
        <f t="shared" si="3"/>
        <v>170</v>
      </c>
      <c r="L17" s="40">
        <f t="shared" si="5"/>
        <v>54</v>
      </c>
      <c r="M17" s="67">
        <v>100</v>
      </c>
      <c r="N17" s="67">
        <v>54</v>
      </c>
      <c r="O17" s="67"/>
      <c r="P17" s="67"/>
      <c r="Q17" s="67"/>
      <c r="R17" s="67">
        <v>10</v>
      </c>
      <c r="S17" s="67">
        <v>6</v>
      </c>
      <c r="T17" s="39"/>
      <c r="U17" s="150"/>
      <c r="V17" s="148"/>
      <c r="W17" s="85">
        <v>64</v>
      </c>
      <c r="X17" s="86"/>
      <c r="Y17" s="84">
        <v>106</v>
      </c>
      <c r="Z17" s="74"/>
      <c r="AA17" s="74"/>
      <c r="AB17" s="68"/>
      <c r="AC17" s="39"/>
      <c r="AD17" s="145"/>
      <c r="AE17" s="144"/>
      <c r="AF17" s="144"/>
      <c r="AG17" s="146"/>
      <c r="AH17" s="71"/>
      <c r="AI17" s="68"/>
      <c r="AJ17" s="68"/>
      <c r="AK17" s="39"/>
      <c r="AL17" s="61"/>
      <c r="AM17" s="142">
        <f t="shared" si="4"/>
        <v>170</v>
      </c>
    </row>
    <row r="18" spans="1:39" ht="13.5" customHeight="1" x14ac:dyDescent="0.2">
      <c r="A18" s="539"/>
      <c r="B18" s="60" t="s">
        <v>207</v>
      </c>
      <c r="C18" s="263" t="s">
        <v>208</v>
      </c>
      <c r="D18" s="149"/>
      <c r="E18" s="43"/>
      <c r="F18" s="43"/>
      <c r="G18" s="139"/>
      <c r="H18" s="44"/>
      <c r="I18" s="68">
        <f t="shared" si="2"/>
        <v>124</v>
      </c>
      <c r="J18" s="143"/>
      <c r="K18" s="41">
        <f t="shared" si="3"/>
        <v>124</v>
      </c>
      <c r="L18" s="40">
        <f t="shared" si="5"/>
        <v>42</v>
      </c>
      <c r="M18" s="67">
        <v>82</v>
      </c>
      <c r="N18" s="67">
        <v>42</v>
      </c>
      <c r="O18" s="67"/>
      <c r="P18" s="67"/>
      <c r="Q18" s="67"/>
      <c r="R18" s="67"/>
      <c r="S18" s="67"/>
      <c r="T18" s="39"/>
      <c r="U18" s="150"/>
      <c r="V18" s="148"/>
      <c r="W18" s="85">
        <v>76</v>
      </c>
      <c r="X18" s="86"/>
      <c r="Y18" s="87">
        <v>48</v>
      </c>
      <c r="Z18" s="74"/>
      <c r="AA18" s="74"/>
      <c r="AB18" s="68"/>
      <c r="AC18" s="39"/>
      <c r="AD18" s="145"/>
      <c r="AE18" s="144"/>
      <c r="AF18" s="144"/>
      <c r="AG18" s="146"/>
      <c r="AH18" s="71"/>
      <c r="AI18" s="68"/>
      <c r="AJ18" s="68"/>
      <c r="AK18" s="39"/>
      <c r="AL18" s="61"/>
      <c r="AM18" s="142">
        <f t="shared" si="4"/>
        <v>124</v>
      </c>
    </row>
    <row r="19" spans="1:39" ht="13.5" customHeight="1" x14ac:dyDescent="0.2">
      <c r="A19" s="539"/>
      <c r="B19" s="60" t="s">
        <v>209</v>
      </c>
      <c r="C19" s="264" t="s">
        <v>210</v>
      </c>
      <c r="D19" s="149"/>
      <c r="E19" s="43"/>
      <c r="F19" s="43"/>
      <c r="G19" s="139"/>
      <c r="H19" s="44"/>
      <c r="I19" s="68">
        <f t="shared" si="2"/>
        <v>42</v>
      </c>
      <c r="J19" s="143"/>
      <c r="K19" s="41">
        <f t="shared" si="3"/>
        <v>42</v>
      </c>
      <c r="L19" s="40">
        <f t="shared" si="5"/>
        <v>14</v>
      </c>
      <c r="M19" s="67">
        <v>28</v>
      </c>
      <c r="N19" s="67">
        <v>14</v>
      </c>
      <c r="O19" s="67"/>
      <c r="P19" s="67"/>
      <c r="Q19" s="67"/>
      <c r="R19" s="67"/>
      <c r="S19" s="67"/>
      <c r="T19" s="39"/>
      <c r="U19" s="150"/>
      <c r="V19" s="148"/>
      <c r="W19" s="85"/>
      <c r="X19" s="86"/>
      <c r="Y19" s="87">
        <v>42</v>
      </c>
      <c r="Z19" s="74"/>
      <c r="AA19" s="74"/>
      <c r="AB19" s="68"/>
      <c r="AC19" s="39"/>
      <c r="AD19" s="145"/>
      <c r="AE19" s="144"/>
      <c r="AF19" s="144"/>
      <c r="AG19" s="146"/>
      <c r="AH19" s="71"/>
      <c r="AI19" s="68"/>
      <c r="AJ19" s="68"/>
      <c r="AK19" s="39"/>
      <c r="AL19" s="61"/>
      <c r="AM19" s="142">
        <f t="shared" si="4"/>
        <v>42</v>
      </c>
    </row>
    <row r="20" spans="1:39" ht="13.5" customHeight="1" x14ac:dyDescent="0.2">
      <c r="A20" s="539"/>
      <c r="B20" s="60" t="s">
        <v>211</v>
      </c>
      <c r="C20" s="263" t="s">
        <v>4</v>
      </c>
      <c r="D20" s="149" t="s">
        <v>178</v>
      </c>
      <c r="E20" s="43"/>
      <c r="F20" s="43"/>
      <c r="G20" s="139" t="s">
        <v>178</v>
      </c>
      <c r="H20" s="44"/>
      <c r="I20" s="68">
        <f t="shared" si="2"/>
        <v>164</v>
      </c>
      <c r="J20" s="143"/>
      <c r="K20" s="41">
        <f t="shared" si="3"/>
        <v>164</v>
      </c>
      <c r="L20" s="40">
        <f t="shared" si="5"/>
        <v>158</v>
      </c>
      <c r="M20" s="67"/>
      <c r="N20" s="67">
        <v>158</v>
      </c>
      <c r="O20" s="67"/>
      <c r="P20" s="67"/>
      <c r="Q20" s="67"/>
      <c r="R20" s="67"/>
      <c r="S20" s="67">
        <v>6</v>
      </c>
      <c r="T20" s="39"/>
      <c r="U20" s="150"/>
      <c r="V20" s="148"/>
      <c r="W20" s="88">
        <v>68</v>
      </c>
      <c r="X20" s="89"/>
      <c r="Y20" s="90">
        <v>96</v>
      </c>
      <c r="Z20" s="75"/>
      <c r="AA20" s="76"/>
      <c r="AB20" s="68"/>
      <c r="AC20" s="39"/>
      <c r="AD20" s="145"/>
      <c r="AE20" s="144"/>
      <c r="AF20" s="144"/>
      <c r="AG20" s="146"/>
      <c r="AH20" s="71"/>
      <c r="AI20" s="68"/>
      <c r="AJ20" s="68"/>
      <c r="AK20" s="39"/>
      <c r="AL20" s="61"/>
      <c r="AM20" s="142">
        <f t="shared" si="4"/>
        <v>164</v>
      </c>
    </row>
    <row r="21" spans="1:39" ht="13.5" customHeight="1" x14ac:dyDescent="0.2">
      <c r="A21" s="539" t="s">
        <v>212</v>
      </c>
      <c r="B21" s="60" t="s">
        <v>213</v>
      </c>
      <c r="C21" s="263" t="s">
        <v>3</v>
      </c>
      <c r="D21" s="149" t="s">
        <v>119</v>
      </c>
      <c r="E21" s="43"/>
      <c r="F21" s="43"/>
      <c r="G21" s="139" t="s">
        <v>119</v>
      </c>
      <c r="H21" s="44"/>
      <c r="I21" s="68">
        <f t="shared" si="2"/>
        <v>98</v>
      </c>
      <c r="J21" s="143"/>
      <c r="K21" s="41">
        <f t="shared" si="3"/>
        <v>98</v>
      </c>
      <c r="L21" s="40">
        <f t="shared" si="5"/>
        <v>30</v>
      </c>
      <c r="M21" s="67">
        <v>68</v>
      </c>
      <c r="N21" s="67">
        <v>30</v>
      </c>
      <c r="O21" s="67"/>
      <c r="P21" s="67"/>
      <c r="Q21" s="67"/>
      <c r="R21" s="67"/>
      <c r="S21" s="68"/>
      <c r="T21" s="39"/>
      <c r="U21" s="150"/>
      <c r="V21" s="148"/>
      <c r="W21" s="85">
        <v>34</v>
      </c>
      <c r="X21" s="86"/>
      <c r="Y21" s="91">
        <v>64</v>
      </c>
      <c r="Z21" s="74"/>
      <c r="AA21" s="74"/>
      <c r="AB21" s="68"/>
      <c r="AC21" s="39"/>
      <c r="AD21" s="145"/>
      <c r="AE21" s="144"/>
      <c r="AF21" s="144"/>
      <c r="AG21" s="146"/>
      <c r="AH21" s="71"/>
      <c r="AI21" s="68"/>
      <c r="AJ21" s="68"/>
      <c r="AK21" s="39"/>
      <c r="AL21" s="61"/>
      <c r="AM21" s="142">
        <f t="shared" si="4"/>
        <v>98</v>
      </c>
    </row>
    <row r="22" spans="1:39" ht="15" customHeight="1" x14ac:dyDescent="0.2">
      <c r="A22" s="539"/>
      <c r="B22" s="60" t="s">
        <v>172</v>
      </c>
      <c r="C22" s="263" t="s">
        <v>179</v>
      </c>
      <c r="D22" s="149" t="s">
        <v>119</v>
      </c>
      <c r="E22" s="43"/>
      <c r="F22" s="43"/>
      <c r="G22" s="61" t="s">
        <v>119</v>
      </c>
      <c r="H22" s="43"/>
      <c r="I22" s="68">
        <f t="shared" si="2"/>
        <v>58</v>
      </c>
      <c r="J22" s="143"/>
      <c r="K22" s="41">
        <f t="shared" si="3"/>
        <v>58</v>
      </c>
      <c r="L22" s="40">
        <f t="shared" si="5"/>
        <v>22</v>
      </c>
      <c r="M22" s="67">
        <v>36</v>
      </c>
      <c r="N22" s="67">
        <v>22</v>
      </c>
      <c r="O22" s="67"/>
      <c r="P22" s="67"/>
      <c r="Q22" s="101"/>
      <c r="R22" s="101"/>
      <c r="S22" s="68"/>
      <c r="T22" s="39"/>
      <c r="U22" s="150"/>
      <c r="V22" s="148"/>
      <c r="W22" s="88">
        <v>34</v>
      </c>
      <c r="X22" s="83"/>
      <c r="Y22" s="92">
        <v>24</v>
      </c>
      <c r="Z22" s="74"/>
      <c r="AA22" s="75"/>
      <c r="AB22" s="68"/>
      <c r="AC22" s="39"/>
      <c r="AD22" s="145"/>
      <c r="AE22" s="144"/>
      <c r="AF22" s="144"/>
      <c r="AG22" s="146"/>
      <c r="AH22" s="71"/>
      <c r="AI22" s="68"/>
      <c r="AJ22" s="68"/>
      <c r="AK22" s="39"/>
      <c r="AL22" s="61"/>
      <c r="AM22" s="142">
        <f t="shared" si="4"/>
        <v>58</v>
      </c>
    </row>
    <row r="23" spans="1:39" ht="15" customHeight="1" x14ac:dyDescent="0.2">
      <c r="A23" s="539"/>
      <c r="B23" s="60" t="s">
        <v>173</v>
      </c>
      <c r="C23" s="263" t="s">
        <v>180</v>
      </c>
      <c r="D23" s="149" t="s">
        <v>119</v>
      </c>
      <c r="E23" s="43"/>
      <c r="F23" s="43"/>
      <c r="G23" s="61" t="s">
        <v>119</v>
      </c>
      <c r="H23" s="43"/>
      <c r="I23" s="68">
        <f t="shared" si="2"/>
        <v>42</v>
      </c>
      <c r="J23" s="143"/>
      <c r="K23" s="41">
        <f t="shared" si="3"/>
        <v>42</v>
      </c>
      <c r="L23" s="40"/>
      <c r="M23" s="67">
        <v>42</v>
      </c>
      <c r="N23" s="67"/>
      <c r="O23" s="67"/>
      <c r="P23" s="67"/>
      <c r="Q23" s="102"/>
      <c r="R23" s="102"/>
      <c r="S23" s="68"/>
      <c r="T23" s="39"/>
      <c r="U23" s="150"/>
      <c r="V23" s="148"/>
      <c r="W23" s="82"/>
      <c r="X23" s="83"/>
      <c r="Y23" s="84"/>
      <c r="Z23" s="74"/>
      <c r="AA23" s="74">
        <v>42</v>
      </c>
      <c r="AB23" s="68"/>
      <c r="AC23" s="39"/>
      <c r="AD23" s="145"/>
      <c r="AE23" s="144"/>
      <c r="AF23" s="144"/>
      <c r="AG23" s="146"/>
      <c r="AH23" s="71"/>
      <c r="AI23" s="68"/>
      <c r="AJ23" s="68"/>
      <c r="AK23" s="39"/>
      <c r="AL23" s="61"/>
      <c r="AM23" s="142">
        <f t="shared" si="4"/>
        <v>42</v>
      </c>
    </row>
    <row r="24" spans="1:39" ht="15" customHeight="1" x14ac:dyDescent="0.2">
      <c r="A24" s="539" t="s">
        <v>214</v>
      </c>
      <c r="B24" s="60" t="s">
        <v>174</v>
      </c>
      <c r="C24" s="263" t="s">
        <v>19</v>
      </c>
      <c r="D24" s="149" t="s">
        <v>119</v>
      </c>
      <c r="E24" s="43"/>
      <c r="F24" s="43"/>
      <c r="G24" s="61" t="s">
        <v>119</v>
      </c>
      <c r="H24" s="43"/>
      <c r="I24" s="68">
        <f t="shared" si="2"/>
        <v>82</v>
      </c>
      <c r="J24" s="143"/>
      <c r="K24" s="41">
        <f t="shared" si="3"/>
        <v>82</v>
      </c>
      <c r="L24" s="40"/>
      <c r="M24" s="67">
        <v>82</v>
      </c>
      <c r="N24" s="67"/>
      <c r="O24" s="67"/>
      <c r="P24" s="67"/>
      <c r="Q24" s="103"/>
      <c r="R24" s="103"/>
      <c r="S24" s="68"/>
      <c r="T24" s="39"/>
      <c r="U24" s="150"/>
      <c r="V24" s="148"/>
      <c r="W24" s="93">
        <v>34</v>
      </c>
      <c r="X24" s="94"/>
      <c r="Y24" s="95">
        <v>48</v>
      </c>
      <c r="Z24" s="77"/>
      <c r="AA24" s="77"/>
      <c r="AB24" s="68"/>
      <c r="AC24" s="39"/>
      <c r="AD24" s="145"/>
      <c r="AE24" s="144"/>
      <c r="AF24" s="144"/>
      <c r="AG24" s="146"/>
      <c r="AH24" s="71"/>
      <c r="AI24" s="68"/>
      <c r="AJ24" s="68"/>
      <c r="AK24" s="39"/>
      <c r="AL24" s="61"/>
      <c r="AM24" s="142">
        <f t="shared" si="4"/>
        <v>82</v>
      </c>
    </row>
    <row r="25" spans="1:39" ht="26.25" customHeight="1" x14ac:dyDescent="0.2">
      <c r="A25" s="539"/>
      <c r="B25" s="60" t="s">
        <v>175</v>
      </c>
      <c r="C25" s="263" t="s">
        <v>215</v>
      </c>
      <c r="D25" s="149" t="s">
        <v>119</v>
      </c>
      <c r="E25" s="43"/>
      <c r="F25" s="43"/>
      <c r="G25" s="61" t="s">
        <v>119</v>
      </c>
      <c r="H25" s="43"/>
      <c r="I25" s="68">
        <f t="shared" si="2"/>
        <v>82</v>
      </c>
      <c r="J25" s="143"/>
      <c r="K25" s="41">
        <f t="shared" si="3"/>
        <v>82</v>
      </c>
      <c r="L25" s="40"/>
      <c r="M25" s="67">
        <v>82</v>
      </c>
      <c r="N25" s="67"/>
      <c r="O25" s="67"/>
      <c r="P25" s="67"/>
      <c r="Q25" s="104"/>
      <c r="R25" s="104"/>
      <c r="S25" s="68"/>
      <c r="T25" s="39"/>
      <c r="U25" s="150"/>
      <c r="V25" s="148"/>
      <c r="W25" s="96">
        <v>42</v>
      </c>
      <c r="X25" s="97"/>
      <c r="Y25" s="98">
        <v>40</v>
      </c>
      <c r="Z25" s="77"/>
      <c r="AA25" s="77"/>
      <c r="AB25" s="68"/>
      <c r="AC25" s="39"/>
      <c r="AD25" s="145"/>
      <c r="AE25" s="144"/>
      <c r="AF25" s="144"/>
      <c r="AG25" s="146"/>
      <c r="AH25" s="71"/>
      <c r="AI25" s="68"/>
      <c r="AJ25" s="68"/>
      <c r="AK25" s="39"/>
      <c r="AL25" s="61"/>
      <c r="AM25" s="142">
        <f t="shared" si="4"/>
        <v>82</v>
      </c>
    </row>
    <row r="26" spans="1:39" ht="14.25" customHeight="1" x14ac:dyDescent="0.2">
      <c r="A26" s="539"/>
      <c r="B26" s="60" t="s">
        <v>176</v>
      </c>
      <c r="C26" s="263" t="s">
        <v>181</v>
      </c>
      <c r="D26" s="149" t="s">
        <v>119</v>
      </c>
      <c r="E26" s="43"/>
      <c r="F26" s="43"/>
      <c r="G26" s="61" t="s">
        <v>119</v>
      </c>
      <c r="H26" s="43"/>
      <c r="I26" s="68">
        <f t="shared" si="2"/>
        <v>42</v>
      </c>
      <c r="J26" s="143"/>
      <c r="K26" s="41">
        <f t="shared" si="3"/>
        <v>42</v>
      </c>
      <c r="L26" s="40"/>
      <c r="M26" s="67">
        <v>42</v>
      </c>
      <c r="N26" s="67"/>
      <c r="O26" s="67"/>
      <c r="P26" s="67"/>
      <c r="Q26" s="105"/>
      <c r="R26" s="105"/>
      <c r="S26" s="68"/>
      <c r="T26" s="39"/>
      <c r="U26" s="150"/>
      <c r="V26" s="148"/>
      <c r="W26" s="85">
        <v>42</v>
      </c>
      <c r="X26" s="97"/>
      <c r="Y26" s="91"/>
      <c r="Z26" s="74"/>
      <c r="AA26" s="76"/>
      <c r="AB26" s="68"/>
      <c r="AC26" s="39"/>
      <c r="AD26" s="145"/>
      <c r="AE26" s="144"/>
      <c r="AF26" s="144"/>
      <c r="AG26" s="146"/>
      <c r="AH26" s="71"/>
      <c r="AI26" s="68"/>
      <c r="AJ26" s="68"/>
      <c r="AK26" s="39"/>
      <c r="AL26" s="61"/>
      <c r="AM26" s="142">
        <f t="shared" si="4"/>
        <v>42</v>
      </c>
    </row>
    <row r="27" spans="1:39" ht="22.5" customHeight="1" x14ac:dyDescent="0.2">
      <c r="A27" s="533" t="s">
        <v>216</v>
      </c>
      <c r="B27" s="60" t="s">
        <v>182</v>
      </c>
      <c r="C27" s="263" t="s">
        <v>18</v>
      </c>
      <c r="D27" s="149" t="s">
        <v>119</v>
      </c>
      <c r="E27" s="43"/>
      <c r="F27" s="43"/>
      <c r="G27" s="61" t="s">
        <v>119</v>
      </c>
      <c r="H27" s="43"/>
      <c r="I27" s="68">
        <f t="shared" si="2"/>
        <v>82</v>
      </c>
      <c r="J27" s="143"/>
      <c r="K27" s="41">
        <f t="shared" si="3"/>
        <v>82</v>
      </c>
      <c r="L27" s="40">
        <f t="shared" si="5"/>
        <v>80</v>
      </c>
      <c r="M27" s="67">
        <v>2</v>
      </c>
      <c r="N27" s="67">
        <v>80</v>
      </c>
      <c r="O27" s="67"/>
      <c r="P27" s="67"/>
      <c r="Q27" s="105"/>
      <c r="R27" s="105"/>
      <c r="S27" s="68"/>
      <c r="T27" s="39"/>
      <c r="U27" s="150"/>
      <c r="V27" s="148"/>
      <c r="W27" s="85">
        <v>34</v>
      </c>
      <c r="X27" s="97"/>
      <c r="Y27" s="91">
        <v>48</v>
      </c>
      <c r="Z27" s="74"/>
      <c r="AA27" s="76"/>
      <c r="AB27" s="68"/>
      <c r="AC27" s="39"/>
      <c r="AD27" s="145"/>
      <c r="AE27" s="144"/>
      <c r="AF27" s="144"/>
      <c r="AG27" s="146"/>
      <c r="AH27" s="71"/>
      <c r="AI27" s="68"/>
      <c r="AJ27" s="68"/>
      <c r="AK27" s="39"/>
      <c r="AL27" s="61"/>
      <c r="AM27" s="142">
        <f t="shared" si="4"/>
        <v>82</v>
      </c>
    </row>
    <row r="28" spans="1:39" ht="30" customHeight="1" x14ac:dyDescent="0.2">
      <c r="A28" s="533"/>
      <c r="B28" s="60" t="s">
        <v>183</v>
      </c>
      <c r="C28" s="264" t="s">
        <v>217</v>
      </c>
      <c r="D28" s="149" t="s">
        <v>119</v>
      </c>
      <c r="E28" s="43"/>
      <c r="F28" s="43"/>
      <c r="G28" s="61" t="s">
        <v>119</v>
      </c>
      <c r="H28" s="43"/>
      <c r="I28" s="68">
        <f t="shared" si="2"/>
        <v>60</v>
      </c>
      <c r="J28" s="143"/>
      <c r="K28" s="41">
        <f t="shared" si="3"/>
        <v>60</v>
      </c>
      <c r="L28" s="40">
        <f t="shared" si="5"/>
        <v>24</v>
      </c>
      <c r="M28" s="67">
        <v>36</v>
      </c>
      <c r="N28" s="67">
        <v>24</v>
      </c>
      <c r="O28" s="67"/>
      <c r="P28" s="67"/>
      <c r="Q28" s="105"/>
      <c r="R28" s="105"/>
      <c r="S28" s="68"/>
      <c r="T28" s="39"/>
      <c r="U28" s="150"/>
      <c r="V28" s="148"/>
      <c r="W28" s="85">
        <v>34</v>
      </c>
      <c r="X28" s="97"/>
      <c r="Y28" s="91">
        <v>26</v>
      </c>
      <c r="Z28" s="74"/>
      <c r="AA28" s="76"/>
      <c r="AB28" s="68"/>
      <c r="AC28" s="39"/>
      <c r="AD28" s="145"/>
      <c r="AE28" s="144"/>
      <c r="AF28" s="144"/>
      <c r="AG28" s="146"/>
      <c r="AH28" s="71"/>
      <c r="AI28" s="68"/>
      <c r="AJ28" s="68"/>
      <c r="AK28" s="39"/>
      <c r="AL28" s="61"/>
      <c r="AM28" s="142">
        <f t="shared" si="4"/>
        <v>60</v>
      </c>
    </row>
    <row r="29" spans="1:39" ht="26.25" customHeight="1" x14ac:dyDescent="0.2">
      <c r="A29" s="60"/>
      <c r="B29" s="60" t="s">
        <v>218</v>
      </c>
      <c r="C29" s="264" t="s">
        <v>219</v>
      </c>
      <c r="D29" s="153" t="s">
        <v>194</v>
      </c>
      <c r="E29" s="43"/>
      <c r="F29" s="43"/>
      <c r="G29" s="63" t="s">
        <v>194</v>
      </c>
      <c r="H29" s="43"/>
      <c r="I29" s="68">
        <f t="shared" si="2"/>
        <v>42</v>
      </c>
      <c r="J29" s="143"/>
      <c r="K29" s="41">
        <f t="shared" si="3"/>
        <v>42</v>
      </c>
      <c r="L29" s="40">
        <f t="shared" si="5"/>
        <v>24</v>
      </c>
      <c r="M29" s="67">
        <v>18</v>
      </c>
      <c r="N29" s="67">
        <v>24</v>
      </c>
      <c r="O29" s="67"/>
      <c r="P29" s="67"/>
      <c r="Q29" s="105"/>
      <c r="R29" s="105"/>
      <c r="S29" s="68"/>
      <c r="T29" s="39"/>
      <c r="U29" s="150"/>
      <c r="V29" s="148"/>
      <c r="W29" s="85">
        <v>20</v>
      </c>
      <c r="X29" s="97"/>
      <c r="Y29" s="91">
        <v>22</v>
      </c>
      <c r="Z29" s="74"/>
      <c r="AA29" s="76"/>
      <c r="AB29" s="68"/>
      <c r="AC29" s="39"/>
      <c r="AD29" s="145"/>
      <c r="AE29" s="144"/>
      <c r="AF29" s="144"/>
      <c r="AG29" s="146"/>
      <c r="AH29" s="71"/>
      <c r="AI29" s="68"/>
      <c r="AJ29" s="68"/>
      <c r="AK29" s="39"/>
      <c r="AL29" s="61"/>
      <c r="AM29" s="142">
        <f t="shared" si="4"/>
        <v>42</v>
      </c>
    </row>
    <row r="30" spans="1:39" ht="15" customHeight="1" x14ac:dyDescent="0.2">
      <c r="A30" s="534" t="s">
        <v>220</v>
      </c>
      <c r="B30" s="534"/>
      <c r="C30" s="535"/>
      <c r="D30" s="149"/>
      <c r="E30" s="43"/>
      <c r="F30" s="43"/>
      <c r="G30" s="64"/>
      <c r="H30" s="43"/>
      <c r="I30" s="68"/>
      <c r="J30" s="143"/>
      <c r="K30" s="41"/>
      <c r="L30" s="40"/>
      <c r="M30" s="67"/>
      <c r="N30" s="67"/>
      <c r="O30" s="67"/>
      <c r="P30" s="67"/>
      <c r="Q30" s="105"/>
      <c r="R30" s="106"/>
      <c r="S30" s="68"/>
      <c r="T30" s="39"/>
      <c r="U30" s="150"/>
      <c r="V30" s="148"/>
      <c r="W30" s="85"/>
      <c r="X30" s="97"/>
      <c r="Y30" s="91"/>
      <c r="Z30" s="78"/>
      <c r="AA30" s="79"/>
      <c r="AB30" s="68"/>
      <c r="AC30" s="39"/>
      <c r="AD30" s="145"/>
      <c r="AE30" s="144"/>
      <c r="AF30" s="144"/>
      <c r="AG30" s="146"/>
      <c r="AH30" s="71"/>
      <c r="AI30" s="68"/>
      <c r="AJ30" s="68"/>
      <c r="AK30" s="39"/>
      <c r="AL30" s="61"/>
      <c r="AM30" s="142">
        <f t="shared" si="4"/>
        <v>0</v>
      </c>
    </row>
    <row r="31" spans="1:39" ht="23.25" customHeight="1" thickBot="1" x14ac:dyDescent="0.25">
      <c r="A31" s="211"/>
      <c r="B31" s="220" t="s">
        <v>184</v>
      </c>
      <c r="C31" s="269" t="s">
        <v>185</v>
      </c>
      <c r="D31" s="242" t="s">
        <v>194</v>
      </c>
      <c r="E31" s="221"/>
      <c r="F31" s="221"/>
      <c r="G31" s="65" t="s">
        <v>194</v>
      </c>
      <c r="H31" s="221"/>
      <c r="I31" s="214">
        <f t="shared" si="2"/>
        <v>42</v>
      </c>
      <c r="J31" s="222"/>
      <c r="K31" s="223">
        <f t="shared" si="3"/>
        <v>42</v>
      </c>
      <c r="L31" s="224">
        <f t="shared" si="5"/>
        <v>22</v>
      </c>
      <c r="M31" s="225">
        <v>20</v>
      </c>
      <c r="N31" s="107">
        <v>22</v>
      </c>
      <c r="O31" s="107"/>
      <c r="P31" s="107"/>
      <c r="Q31" s="108"/>
      <c r="R31" s="108"/>
      <c r="S31" s="214"/>
      <c r="T31" s="215"/>
      <c r="U31" s="234"/>
      <c r="V31" s="227"/>
      <c r="W31" s="99"/>
      <c r="X31" s="228"/>
      <c r="Y31" s="100">
        <v>42</v>
      </c>
      <c r="Z31" s="80"/>
      <c r="AA31" s="81"/>
      <c r="AB31" s="214"/>
      <c r="AC31" s="215"/>
      <c r="AD31" s="229"/>
      <c r="AE31" s="230"/>
      <c r="AF31" s="230"/>
      <c r="AG31" s="231"/>
      <c r="AH31" s="216"/>
      <c r="AI31" s="214"/>
      <c r="AJ31" s="214"/>
      <c r="AK31" s="215"/>
      <c r="AL31" s="61"/>
      <c r="AM31" s="142">
        <f t="shared" si="4"/>
        <v>42</v>
      </c>
    </row>
    <row r="32" spans="1:39" ht="23.25" customHeight="1" thickTop="1" thickBot="1" x14ac:dyDescent="0.25">
      <c r="A32" s="232"/>
      <c r="B32" s="218" t="s">
        <v>241</v>
      </c>
      <c r="C32" s="267" t="s">
        <v>242</v>
      </c>
      <c r="D32" s="247"/>
      <c r="E32" s="218"/>
      <c r="F32" s="218"/>
      <c r="G32" s="218"/>
      <c r="H32" s="253"/>
      <c r="I32" s="254">
        <f>I33+I34+I35+I36+I37+I38+I39</f>
        <v>622</v>
      </c>
      <c r="J32" s="218">
        <f t="shared" ref="J32:AK32" si="6">J33+J34+J35+J36+J37+J38+J39</f>
        <v>46</v>
      </c>
      <c r="K32" s="282">
        <f t="shared" si="6"/>
        <v>576</v>
      </c>
      <c r="L32" s="253">
        <f t="shared" si="6"/>
        <v>362</v>
      </c>
      <c r="M32" s="253">
        <f t="shared" si="6"/>
        <v>214</v>
      </c>
      <c r="N32" s="253">
        <f t="shared" si="6"/>
        <v>362</v>
      </c>
      <c r="O32" s="253">
        <f t="shared" si="6"/>
        <v>0</v>
      </c>
      <c r="P32" s="253">
        <f t="shared" si="6"/>
        <v>0</v>
      </c>
      <c r="Q32" s="253">
        <f t="shared" si="6"/>
        <v>0</v>
      </c>
      <c r="R32" s="218">
        <f t="shared" si="6"/>
        <v>0</v>
      </c>
      <c r="S32" s="218">
        <f t="shared" si="6"/>
        <v>0</v>
      </c>
      <c r="T32" s="247">
        <f t="shared" si="6"/>
        <v>0</v>
      </c>
      <c r="U32" s="254">
        <f t="shared" si="6"/>
        <v>0</v>
      </c>
      <c r="V32" s="413">
        <f t="shared" si="6"/>
        <v>0</v>
      </c>
      <c r="W32" s="218">
        <f t="shared" si="6"/>
        <v>0</v>
      </c>
      <c r="X32" s="282">
        <f t="shared" si="6"/>
        <v>0</v>
      </c>
      <c r="Y32" s="252">
        <f t="shared" si="6"/>
        <v>0</v>
      </c>
      <c r="Z32" s="413">
        <f t="shared" si="6"/>
        <v>12</v>
      </c>
      <c r="AA32" s="253">
        <f t="shared" si="6"/>
        <v>136</v>
      </c>
      <c r="AB32" s="218">
        <f t="shared" si="6"/>
        <v>14</v>
      </c>
      <c r="AC32" s="247">
        <f t="shared" si="6"/>
        <v>176</v>
      </c>
      <c r="AD32" s="413">
        <f t="shared" si="6"/>
        <v>6</v>
      </c>
      <c r="AE32" s="253">
        <f t="shared" si="6"/>
        <v>140</v>
      </c>
      <c r="AF32" s="253">
        <f t="shared" si="6"/>
        <v>6</v>
      </c>
      <c r="AG32" s="252">
        <f t="shared" si="6"/>
        <v>68</v>
      </c>
      <c r="AH32" s="413">
        <f t="shared" si="6"/>
        <v>8</v>
      </c>
      <c r="AI32" s="218">
        <f t="shared" si="6"/>
        <v>56</v>
      </c>
      <c r="AJ32" s="282">
        <f t="shared" si="6"/>
        <v>0</v>
      </c>
      <c r="AK32" s="218">
        <f t="shared" si="6"/>
        <v>0</v>
      </c>
      <c r="AL32" s="61"/>
      <c r="AM32" s="142">
        <f t="shared" si="4"/>
        <v>622</v>
      </c>
    </row>
    <row r="33" spans="1:39" ht="13.5" customHeight="1" thickTop="1" x14ac:dyDescent="0.2">
      <c r="A33" s="204"/>
      <c r="B33" s="109" t="s">
        <v>243</v>
      </c>
      <c r="C33" s="270" t="s">
        <v>244</v>
      </c>
      <c r="D33" s="174"/>
      <c r="E33" s="175"/>
      <c r="F33" s="175"/>
      <c r="G33" s="205" t="s">
        <v>119</v>
      </c>
      <c r="H33" s="271"/>
      <c r="I33" s="207">
        <f>J33+K33</f>
        <v>80</v>
      </c>
      <c r="J33" s="175">
        <v>8</v>
      </c>
      <c r="K33" s="191">
        <f>M33+N33+O33+Q33+R33+T33</f>
        <v>72</v>
      </c>
      <c r="L33" s="171">
        <f>N33</f>
        <v>0</v>
      </c>
      <c r="M33" s="171">
        <v>72</v>
      </c>
      <c r="N33" s="171"/>
      <c r="O33" s="171"/>
      <c r="P33" s="171"/>
      <c r="Q33" s="171"/>
      <c r="R33" s="171"/>
      <c r="S33" s="171"/>
      <c r="T33" s="206"/>
      <c r="U33" s="170"/>
      <c r="V33" s="208"/>
      <c r="W33" s="208"/>
      <c r="X33" s="208"/>
      <c r="Y33" s="209"/>
      <c r="Z33" s="170">
        <v>4</v>
      </c>
      <c r="AA33" s="171">
        <v>34</v>
      </c>
      <c r="AB33" s="171">
        <v>4</v>
      </c>
      <c r="AC33" s="206">
        <v>38</v>
      </c>
      <c r="AD33" s="210"/>
      <c r="AE33" s="208"/>
      <c r="AF33" s="208"/>
      <c r="AG33" s="209"/>
      <c r="AH33" s="170"/>
      <c r="AI33" s="171"/>
      <c r="AJ33" s="171"/>
      <c r="AK33" s="206"/>
      <c r="AL33" s="61"/>
      <c r="AM33" s="142">
        <f t="shared" si="4"/>
        <v>80</v>
      </c>
    </row>
    <row r="34" spans="1:39" ht="21" customHeight="1" x14ac:dyDescent="0.2">
      <c r="A34" s="69"/>
      <c r="B34" s="106" t="s">
        <v>245</v>
      </c>
      <c r="C34" s="110" t="s">
        <v>246</v>
      </c>
      <c r="D34" s="43"/>
      <c r="E34" s="43"/>
      <c r="F34" s="43"/>
      <c r="G34" s="61" t="s">
        <v>119</v>
      </c>
      <c r="H34" s="272"/>
      <c r="I34" s="140">
        <f t="shared" ref="I34:I39" si="7">J34+K34</f>
        <v>176</v>
      </c>
      <c r="J34" s="43">
        <v>12</v>
      </c>
      <c r="K34" s="70">
        <f t="shared" ref="K34:K39" si="8">M34+N34+O34+Q34+R34+T34</f>
        <v>164</v>
      </c>
      <c r="L34" s="67">
        <f t="shared" ref="L34:L38" si="9">N34</f>
        <v>164</v>
      </c>
      <c r="M34" s="67"/>
      <c r="N34" s="67">
        <v>164</v>
      </c>
      <c r="O34" s="67"/>
      <c r="P34" s="67"/>
      <c r="Q34" s="67"/>
      <c r="R34" s="67"/>
      <c r="S34" s="67"/>
      <c r="T34" s="139"/>
      <c r="U34" s="149"/>
      <c r="V34" s="148"/>
      <c r="W34" s="148"/>
      <c r="X34" s="148"/>
      <c r="Y34" s="72"/>
      <c r="Z34" s="149">
        <v>2</v>
      </c>
      <c r="AA34" s="67">
        <v>34</v>
      </c>
      <c r="AB34" s="67">
        <v>4</v>
      </c>
      <c r="AC34" s="139">
        <v>34</v>
      </c>
      <c r="AD34" s="150"/>
      <c r="AE34" s="148">
        <v>34</v>
      </c>
      <c r="AF34" s="148">
        <v>2</v>
      </c>
      <c r="AG34" s="72">
        <v>34</v>
      </c>
      <c r="AH34" s="149">
        <v>4</v>
      </c>
      <c r="AI34" s="67">
        <v>28</v>
      </c>
      <c r="AJ34" s="67"/>
      <c r="AK34" s="139"/>
      <c r="AL34" s="61"/>
      <c r="AM34" s="142">
        <f t="shared" si="4"/>
        <v>176</v>
      </c>
    </row>
    <row r="35" spans="1:39" ht="13.5" customHeight="1" x14ac:dyDescent="0.2">
      <c r="A35" s="69"/>
      <c r="B35" s="106" t="s">
        <v>247</v>
      </c>
      <c r="C35" s="111" t="s">
        <v>20</v>
      </c>
      <c r="D35" s="43"/>
      <c r="E35" s="43"/>
      <c r="F35" s="43"/>
      <c r="G35" s="61" t="s">
        <v>119</v>
      </c>
      <c r="H35" s="43"/>
      <c r="I35" s="67">
        <f>J35+K35</f>
        <v>72</v>
      </c>
      <c r="J35" s="43">
        <v>4</v>
      </c>
      <c r="K35" s="70">
        <f t="shared" si="8"/>
        <v>68</v>
      </c>
      <c r="L35" s="67">
        <f t="shared" si="9"/>
        <v>20</v>
      </c>
      <c r="M35" s="67">
        <v>48</v>
      </c>
      <c r="N35" s="67">
        <v>20</v>
      </c>
      <c r="O35" s="67"/>
      <c r="P35" s="67"/>
      <c r="Q35" s="67"/>
      <c r="R35" s="67"/>
      <c r="S35" s="67"/>
      <c r="T35" s="139"/>
      <c r="U35" s="149"/>
      <c r="V35" s="148"/>
      <c r="W35" s="148"/>
      <c r="X35" s="148"/>
      <c r="Y35" s="72"/>
      <c r="Z35" s="149">
        <v>2</v>
      </c>
      <c r="AA35" s="67">
        <v>34</v>
      </c>
      <c r="AB35" s="67">
        <v>2</v>
      </c>
      <c r="AC35" s="139">
        <v>34</v>
      </c>
      <c r="AD35" s="150"/>
      <c r="AE35" s="148"/>
      <c r="AF35" s="148"/>
      <c r="AG35" s="72"/>
      <c r="AH35" s="149"/>
      <c r="AI35" s="67"/>
      <c r="AJ35" s="67"/>
      <c r="AK35" s="139"/>
      <c r="AL35" s="61"/>
      <c r="AM35" s="142">
        <f t="shared" si="4"/>
        <v>72</v>
      </c>
    </row>
    <row r="36" spans="1:39" ht="13.5" customHeight="1" x14ac:dyDescent="0.2">
      <c r="A36" s="69"/>
      <c r="B36" s="106" t="s">
        <v>248</v>
      </c>
      <c r="C36" s="111" t="s">
        <v>18</v>
      </c>
      <c r="D36" s="43"/>
      <c r="E36" s="43"/>
      <c r="F36" s="43"/>
      <c r="G36" s="61" t="s">
        <v>119</v>
      </c>
      <c r="H36" s="43"/>
      <c r="I36" s="67">
        <f t="shared" si="7"/>
        <v>180</v>
      </c>
      <c r="J36" s="43">
        <v>16</v>
      </c>
      <c r="K36" s="70">
        <f t="shared" si="8"/>
        <v>164</v>
      </c>
      <c r="L36" s="67">
        <f t="shared" si="9"/>
        <v>162</v>
      </c>
      <c r="M36" s="67">
        <v>2</v>
      </c>
      <c r="N36" s="67">
        <v>162</v>
      </c>
      <c r="O36" s="67"/>
      <c r="P36" s="67"/>
      <c r="Q36" s="67"/>
      <c r="R36" s="67"/>
      <c r="S36" s="67"/>
      <c r="T36" s="139"/>
      <c r="U36" s="149"/>
      <c r="V36" s="148"/>
      <c r="W36" s="148"/>
      <c r="X36" s="148"/>
      <c r="Y36" s="72"/>
      <c r="Z36" s="149">
        <v>4</v>
      </c>
      <c r="AA36" s="67">
        <v>34</v>
      </c>
      <c r="AB36" s="67">
        <v>2</v>
      </c>
      <c r="AC36" s="139">
        <v>34</v>
      </c>
      <c r="AD36" s="150">
        <v>2</v>
      </c>
      <c r="AE36" s="148">
        <v>34</v>
      </c>
      <c r="AF36" s="148">
        <v>4</v>
      </c>
      <c r="AG36" s="72">
        <v>34</v>
      </c>
      <c r="AH36" s="149">
        <v>4</v>
      </c>
      <c r="AI36" s="67">
        <v>28</v>
      </c>
      <c r="AJ36" s="67"/>
      <c r="AK36" s="139"/>
      <c r="AL36" s="61"/>
      <c r="AM36" s="142">
        <f t="shared" si="4"/>
        <v>180</v>
      </c>
    </row>
    <row r="37" spans="1:39" ht="13.5" customHeight="1" x14ac:dyDescent="0.2">
      <c r="A37" s="69"/>
      <c r="B37" s="302" t="s">
        <v>249</v>
      </c>
      <c r="C37" s="114" t="s">
        <v>280</v>
      </c>
      <c r="D37" s="43"/>
      <c r="E37" s="43"/>
      <c r="F37" s="43"/>
      <c r="G37" s="61" t="s">
        <v>119</v>
      </c>
      <c r="H37" s="43"/>
      <c r="I37" s="67">
        <f t="shared" si="7"/>
        <v>38</v>
      </c>
      <c r="J37" s="43">
        <v>2</v>
      </c>
      <c r="K37" s="70">
        <f t="shared" si="8"/>
        <v>36</v>
      </c>
      <c r="L37" s="67">
        <f t="shared" si="9"/>
        <v>4</v>
      </c>
      <c r="M37" s="67">
        <v>32</v>
      </c>
      <c r="N37" s="67">
        <v>4</v>
      </c>
      <c r="O37" s="67"/>
      <c r="P37" s="67"/>
      <c r="Q37" s="67"/>
      <c r="R37" s="67"/>
      <c r="S37" s="67"/>
      <c r="T37" s="139"/>
      <c r="U37" s="149"/>
      <c r="V37" s="148"/>
      <c r="W37" s="148"/>
      <c r="X37" s="148"/>
      <c r="Y37" s="72"/>
      <c r="Z37" s="149"/>
      <c r="AA37" s="67"/>
      <c r="AB37" s="149">
        <v>2</v>
      </c>
      <c r="AC37" s="67">
        <v>36</v>
      </c>
      <c r="AD37" s="150"/>
      <c r="AE37" s="148"/>
      <c r="AF37" s="148"/>
      <c r="AG37" s="72"/>
      <c r="AH37" s="149"/>
      <c r="AI37" s="67"/>
      <c r="AJ37" s="67"/>
      <c r="AK37" s="139"/>
      <c r="AL37" s="61"/>
      <c r="AM37" s="142">
        <f t="shared" si="4"/>
        <v>38</v>
      </c>
    </row>
    <row r="38" spans="1:39" ht="13.5" customHeight="1" x14ac:dyDescent="0.2">
      <c r="A38" s="69"/>
      <c r="B38" s="105" t="s">
        <v>254</v>
      </c>
      <c r="C38" s="111" t="s">
        <v>250</v>
      </c>
      <c r="D38" s="43" t="s">
        <v>119</v>
      </c>
      <c r="E38" s="43"/>
      <c r="F38" s="43"/>
      <c r="G38" s="61" t="s">
        <v>119</v>
      </c>
      <c r="H38" s="43"/>
      <c r="I38" s="67">
        <f t="shared" si="7"/>
        <v>38</v>
      </c>
      <c r="J38" s="43">
        <v>2</v>
      </c>
      <c r="K38" s="70">
        <f t="shared" si="8"/>
        <v>36</v>
      </c>
      <c r="L38" s="67">
        <f t="shared" si="9"/>
        <v>12</v>
      </c>
      <c r="M38" s="67">
        <v>24</v>
      </c>
      <c r="N38" s="67">
        <v>12</v>
      </c>
      <c r="O38" s="67"/>
      <c r="P38" s="67"/>
      <c r="Q38" s="67"/>
      <c r="R38" s="67"/>
      <c r="S38" s="67"/>
      <c r="T38" s="139"/>
      <c r="U38" s="150"/>
      <c r="V38" s="148"/>
      <c r="W38" s="148"/>
      <c r="X38" s="148"/>
      <c r="Y38" s="72"/>
      <c r="Z38" s="149"/>
      <c r="AA38" s="67"/>
      <c r="AB38" s="67"/>
      <c r="AC38" s="139"/>
      <c r="AD38" s="150">
        <v>2</v>
      </c>
      <c r="AE38" s="148">
        <v>36</v>
      </c>
      <c r="AF38" s="148"/>
      <c r="AG38" s="72"/>
      <c r="AH38" s="149"/>
      <c r="AI38" s="67"/>
      <c r="AJ38" s="67"/>
      <c r="AK38" s="139"/>
      <c r="AL38" s="61"/>
      <c r="AM38" s="142">
        <f t="shared" si="4"/>
        <v>38</v>
      </c>
    </row>
    <row r="39" spans="1:39" ht="13.5" customHeight="1" thickBot="1" x14ac:dyDescent="0.25">
      <c r="A39" s="211"/>
      <c r="B39" s="188" t="s">
        <v>296</v>
      </c>
      <c r="C39" s="303" t="s">
        <v>297</v>
      </c>
      <c r="D39" s="273"/>
      <c r="E39" s="221"/>
      <c r="F39" s="221"/>
      <c r="G39" s="236"/>
      <c r="H39" s="273"/>
      <c r="I39" s="107">
        <f t="shared" si="7"/>
        <v>38</v>
      </c>
      <c r="J39" s="221">
        <v>2</v>
      </c>
      <c r="K39" s="233">
        <f t="shared" si="8"/>
        <v>36</v>
      </c>
      <c r="L39" s="107"/>
      <c r="M39" s="107">
        <v>36</v>
      </c>
      <c r="N39" s="107"/>
      <c r="O39" s="107"/>
      <c r="P39" s="107"/>
      <c r="Q39" s="107"/>
      <c r="R39" s="107"/>
      <c r="S39" s="107"/>
      <c r="T39" s="236"/>
      <c r="U39" s="234"/>
      <c r="V39" s="227"/>
      <c r="W39" s="227"/>
      <c r="X39" s="227"/>
      <c r="Y39" s="241"/>
      <c r="Z39" s="235"/>
      <c r="AA39" s="107"/>
      <c r="AB39" s="107"/>
      <c r="AC39" s="236"/>
      <c r="AD39" s="234">
        <v>2</v>
      </c>
      <c r="AE39" s="148">
        <v>36</v>
      </c>
      <c r="AF39" s="227"/>
      <c r="AG39" s="241"/>
      <c r="AH39" s="235"/>
      <c r="AI39" s="107"/>
      <c r="AJ39" s="107"/>
      <c r="AK39" s="236"/>
      <c r="AL39" s="61"/>
      <c r="AM39" s="142">
        <f t="shared" si="4"/>
        <v>38</v>
      </c>
    </row>
    <row r="40" spans="1:39" ht="13.5" customHeight="1" thickTop="1" thickBot="1" x14ac:dyDescent="0.25">
      <c r="A40" s="217"/>
      <c r="B40" s="112" t="s">
        <v>251</v>
      </c>
      <c r="C40" s="113" t="s">
        <v>252</v>
      </c>
      <c r="D40" s="247"/>
      <c r="E40" s="218"/>
      <c r="F40" s="218"/>
      <c r="G40" s="252"/>
      <c r="H40" s="247"/>
      <c r="I40" s="218">
        <f>I41+I42+I43+I44+I45+I46+I47+I48+I49+I50+I51+I52+I53+I54</f>
        <v>1018</v>
      </c>
      <c r="J40" s="218">
        <f>J41+J42+J43+J44+J45+J46+J47+J48+J49+J50+J51+J52+J53+J54</f>
        <v>76</v>
      </c>
      <c r="K40" s="218">
        <f t="shared" ref="K40:S40" si="10">K41+K42+K43+K44+K45+K46+K47+K48+K49+K50+K51+K52+K53+K54</f>
        <v>942</v>
      </c>
      <c r="L40" s="218">
        <f t="shared" si="10"/>
        <v>374</v>
      </c>
      <c r="M40" s="218">
        <f t="shared" si="10"/>
        <v>520</v>
      </c>
      <c r="N40" s="218">
        <f t="shared" si="10"/>
        <v>374</v>
      </c>
      <c r="O40" s="218">
        <f t="shared" si="10"/>
        <v>0</v>
      </c>
      <c r="P40" s="218">
        <f t="shared" si="10"/>
        <v>0</v>
      </c>
      <c r="Q40" s="218">
        <f t="shared" si="10"/>
        <v>0</v>
      </c>
      <c r="R40" s="218">
        <f t="shared" si="10"/>
        <v>16</v>
      </c>
      <c r="S40" s="218">
        <f t="shared" si="10"/>
        <v>32</v>
      </c>
      <c r="T40" s="218">
        <f>T41+T42+T43+T44+T45+T46+T47+T48+T49+T50+T51+T52+T53+T54</f>
        <v>0</v>
      </c>
      <c r="U40" s="218" t="e">
        <f>U41+U42+U43+U44+U45+U46+U47+U48+U49+U50+U51+#REF!+U52+U53+U54</f>
        <v>#REF!</v>
      </c>
      <c r="V40" s="218">
        <f t="shared" ref="V40:AK40" si="11">V41+V42+V43+V44+V45+V46+V47+V48+V49+V50+V51+V52+V53+V54</f>
        <v>0</v>
      </c>
      <c r="W40" s="218">
        <f t="shared" si="11"/>
        <v>0</v>
      </c>
      <c r="X40" s="218">
        <f t="shared" si="11"/>
        <v>4</v>
      </c>
      <c r="Y40" s="218">
        <f t="shared" si="11"/>
        <v>38</v>
      </c>
      <c r="Z40" s="218">
        <f t="shared" si="11"/>
        <v>16</v>
      </c>
      <c r="AA40" s="218">
        <f t="shared" si="11"/>
        <v>224</v>
      </c>
      <c r="AB40" s="218">
        <f t="shared" si="11"/>
        <v>16</v>
      </c>
      <c r="AC40" s="218">
        <f t="shared" si="11"/>
        <v>200</v>
      </c>
      <c r="AD40" s="218">
        <f t="shared" si="11"/>
        <v>18</v>
      </c>
      <c r="AE40" s="218">
        <f t="shared" si="11"/>
        <v>202</v>
      </c>
      <c r="AF40" s="218">
        <f t="shared" si="11"/>
        <v>8</v>
      </c>
      <c r="AG40" s="218">
        <f t="shared" si="11"/>
        <v>100</v>
      </c>
      <c r="AH40" s="218">
        <f t="shared" si="11"/>
        <v>10</v>
      </c>
      <c r="AI40" s="218">
        <f t="shared" si="11"/>
        <v>128</v>
      </c>
      <c r="AJ40" s="218">
        <f t="shared" si="11"/>
        <v>4</v>
      </c>
      <c r="AK40" s="218">
        <f t="shared" si="11"/>
        <v>50</v>
      </c>
      <c r="AL40" s="61"/>
      <c r="AM40" s="257">
        <f t="shared" si="4"/>
        <v>1018</v>
      </c>
    </row>
    <row r="41" spans="1:39" ht="23.25" customHeight="1" thickTop="1" x14ac:dyDescent="0.2">
      <c r="A41" s="204"/>
      <c r="B41" s="171" t="s">
        <v>21</v>
      </c>
      <c r="C41" s="274" t="s">
        <v>22</v>
      </c>
      <c r="D41" s="174"/>
      <c r="E41" s="175"/>
      <c r="F41" s="175"/>
      <c r="G41" s="206" t="s">
        <v>119</v>
      </c>
      <c r="H41" s="174"/>
      <c r="I41" s="171">
        <f>J41+K41</f>
        <v>80</v>
      </c>
      <c r="J41" s="175">
        <v>8</v>
      </c>
      <c r="K41" s="191">
        <f>M41+N41+O41+P41+Q41+R41+S41+T41</f>
        <v>72</v>
      </c>
      <c r="L41" s="171">
        <f>N41</f>
        <v>72</v>
      </c>
      <c r="M41" s="171"/>
      <c r="N41" s="171">
        <v>72</v>
      </c>
      <c r="O41" s="171"/>
      <c r="P41" s="171"/>
      <c r="Q41" s="171"/>
      <c r="R41" s="171"/>
      <c r="S41" s="171"/>
      <c r="T41" s="206"/>
      <c r="U41" s="170"/>
      <c r="V41" s="208"/>
      <c r="W41" s="208"/>
      <c r="X41" s="208"/>
      <c r="Y41" s="209"/>
      <c r="Z41" s="170"/>
      <c r="AA41" s="171"/>
      <c r="AB41" s="171"/>
      <c r="AC41" s="206"/>
      <c r="AD41" s="210"/>
      <c r="AE41" s="208"/>
      <c r="AF41" s="208"/>
      <c r="AG41" s="209"/>
      <c r="AH41" s="170">
        <v>4</v>
      </c>
      <c r="AI41" s="171">
        <v>34</v>
      </c>
      <c r="AJ41" s="171">
        <v>4</v>
      </c>
      <c r="AK41" s="206">
        <v>38</v>
      </c>
      <c r="AL41" s="61"/>
      <c r="AM41" s="142">
        <f t="shared" si="4"/>
        <v>80</v>
      </c>
    </row>
    <row r="42" spans="1:39" ht="23.25" customHeight="1" x14ac:dyDescent="0.2">
      <c r="A42" s="69"/>
      <c r="B42" s="67" t="s">
        <v>23</v>
      </c>
      <c r="C42" s="275" t="s">
        <v>29</v>
      </c>
      <c r="D42" s="44"/>
      <c r="E42" s="43"/>
      <c r="F42" s="43"/>
      <c r="G42" s="139" t="s">
        <v>119</v>
      </c>
      <c r="H42" s="44"/>
      <c r="I42" s="67">
        <f t="shared" ref="I42:I54" si="12">J42+K42</f>
        <v>56</v>
      </c>
      <c r="J42" s="43">
        <v>4</v>
      </c>
      <c r="K42" s="191">
        <f t="shared" ref="K42:K54" si="13">M42+N42+O42+P42+Q42+R42+S42+T42</f>
        <v>52</v>
      </c>
      <c r="L42" s="171">
        <f t="shared" ref="L42:L54" si="14">N42</f>
        <v>10</v>
      </c>
      <c r="M42" s="67">
        <v>42</v>
      </c>
      <c r="N42" s="67">
        <v>10</v>
      </c>
      <c r="O42" s="67"/>
      <c r="P42" s="67"/>
      <c r="Q42" s="67"/>
      <c r="R42" s="67"/>
      <c r="S42" s="67"/>
      <c r="T42" s="139"/>
      <c r="U42" s="149"/>
      <c r="V42" s="148"/>
      <c r="W42" s="148"/>
      <c r="X42" s="148"/>
      <c r="Y42" s="72"/>
      <c r="Z42" s="149"/>
      <c r="AA42" s="67"/>
      <c r="AB42" s="67"/>
      <c r="AC42" s="139"/>
      <c r="AD42" s="150"/>
      <c r="AE42" s="148"/>
      <c r="AF42" s="148"/>
      <c r="AG42" s="72"/>
      <c r="AH42" s="149">
        <v>4</v>
      </c>
      <c r="AI42" s="67">
        <v>52</v>
      </c>
      <c r="AJ42" s="67"/>
      <c r="AK42" s="139"/>
      <c r="AL42" s="61"/>
      <c r="AM42" s="142">
        <f t="shared" si="4"/>
        <v>56</v>
      </c>
    </row>
    <row r="43" spans="1:39" ht="13.5" customHeight="1" x14ac:dyDescent="0.2">
      <c r="A43" s="69"/>
      <c r="B43" s="67" t="s">
        <v>24</v>
      </c>
      <c r="C43" s="275" t="s">
        <v>255</v>
      </c>
      <c r="D43" s="44"/>
      <c r="E43" s="43"/>
      <c r="F43" s="43"/>
      <c r="G43" s="139" t="s">
        <v>119</v>
      </c>
      <c r="H43" s="44"/>
      <c r="I43" s="67">
        <f t="shared" si="12"/>
        <v>38</v>
      </c>
      <c r="J43" s="43">
        <v>2</v>
      </c>
      <c r="K43" s="191">
        <f t="shared" si="13"/>
        <v>36</v>
      </c>
      <c r="L43" s="171">
        <f t="shared" si="14"/>
        <v>18</v>
      </c>
      <c r="M43" s="67">
        <v>18</v>
      </c>
      <c r="N43" s="67">
        <v>18</v>
      </c>
      <c r="O43" s="67"/>
      <c r="P43" s="67"/>
      <c r="Q43" s="67"/>
      <c r="R43" s="67"/>
      <c r="S43" s="67"/>
      <c r="T43" s="139"/>
      <c r="U43" s="149"/>
      <c r="V43" s="148"/>
      <c r="W43" s="148"/>
      <c r="X43" s="148"/>
      <c r="Y43" s="72"/>
      <c r="Z43" s="149"/>
      <c r="AA43" s="67"/>
      <c r="AB43" s="67"/>
      <c r="AC43" s="139"/>
      <c r="AD43" s="150">
        <v>2</v>
      </c>
      <c r="AE43" s="148">
        <v>36</v>
      </c>
      <c r="AF43" s="148"/>
      <c r="AG43" s="72"/>
      <c r="AH43" s="149"/>
      <c r="AI43" s="67"/>
      <c r="AJ43" s="67"/>
      <c r="AK43" s="139"/>
      <c r="AL43" s="61"/>
      <c r="AM43" s="142">
        <f t="shared" si="4"/>
        <v>38</v>
      </c>
    </row>
    <row r="44" spans="1:39" ht="13.5" customHeight="1" x14ac:dyDescent="0.2">
      <c r="A44" s="69"/>
      <c r="B44" s="67" t="s">
        <v>25</v>
      </c>
      <c r="C44" s="275" t="s">
        <v>27</v>
      </c>
      <c r="D44" s="44"/>
      <c r="E44" s="43"/>
      <c r="F44" s="43"/>
      <c r="G44" s="139" t="s">
        <v>119</v>
      </c>
      <c r="H44" s="44"/>
      <c r="I44" s="67">
        <f t="shared" si="12"/>
        <v>38</v>
      </c>
      <c r="J44" s="43">
        <v>2</v>
      </c>
      <c r="K44" s="191">
        <f t="shared" si="13"/>
        <v>36</v>
      </c>
      <c r="L44" s="171">
        <f t="shared" si="14"/>
        <v>18</v>
      </c>
      <c r="M44" s="67">
        <v>18</v>
      </c>
      <c r="N44" s="67">
        <v>18</v>
      </c>
      <c r="O44" s="67"/>
      <c r="P44" s="67"/>
      <c r="Q44" s="67"/>
      <c r="R44" s="67"/>
      <c r="S44" s="67"/>
      <c r="T44" s="139"/>
      <c r="U44" s="149"/>
      <c r="V44" s="148"/>
      <c r="W44" s="148"/>
      <c r="X44" s="148"/>
      <c r="Y44" s="72"/>
      <c r="Z44" s="149"/>
      <c r="AA44" s="67"/>
      <c r="AB44" s="67"/>
      <c r="AC44" s="139"/>
      <c r="AD44" s="150">
        <v>2</v>
      </c>
      <c r="AE44" s="148">
        <v>36</v>
      </c>
      <c r="AF44" s="148"/>
      <c r="AG44" s="72"/>
      <c r="AH44" s="149"/>
      <c r="AI44" s="67"/>
      <c r="AJ44" s="67"/>
      <c r="AK44" s="139"/>
      <c r="AL44" s="61"/>
      <c r="AM44" s="142">
        <f t="shared" si="4"/>
        <v>38</v>
      </c>
    </row>
    <row r="45" spans="1:39" ht="13.5" customHeight="1" x14ac:dyDescent="0.2">
      <c r="A45" s="69"/>
      <c r="B45" s="67" t="s">
        <v>26</v>
      </c>
      <c r="C45" s="275" t="s">
        <v>31</v>
      </c>
      <c r="D45" s="44"/>
      <c r="E45" s="43"/>
      <c r="F45" s="43"/>
      <c r="G45" s="139" t="s">
        <v>119</v>
      </c>
      <c r="H45" s="44"/>
      <c r="I45" s="67">
        <f t="shared" si="12"/>
        <v>78</v>
      </c>
      <c r="J45" s="43">
        <v>6</v>
      </c>
      <c r="K45" s="191">
        <f t="shared" si="13"/>
        <v>72</v>
      </c>
      <c r="L45" s="171">
        <f t="shared" si="14"/>
        <v>52</v>
      </c>
      <c r="M45" s="67">
        <v>20</v>
      </c>
      <c r="N45" s="67">
        <v>52</v>
      </c>
      <c r="O45" s="67"/>
      <c r="P45" s="67"/>
      <c r="Q45" s="67"/>
      <c r="R45" s="67"/>
      <c r="S45" s="67"/>
      <c r="T45" s="139"/>
      <c r="U45" s="149"/>
      <c r="V45" s="148"/>
      <c r="W45" s="148"/>
      <c r="X45" s="148"/>
      <c r="Y45" s="72"/>
      <c r="Z45" s="149">
        <v>4</v>
      </c>
      <c r="AA45" s="67">
        <v>34</v>
      </c>
      <c r="AB45" s="67">
        <v>2</v>
      </c>
      <c r="AC45" s="139">
        <v>38</v>
      </c>
      <c r="AD45" s="150"/>
      <c r="AE45" s="148"/>
      <c r="AF45" s="148"/>
      <c r="AG45" s="72"/>
      <c r="AH45" s="149"/>
      <c r="AI45" s="67"/>
      <c r="AJ45" s="67"/>
      <c r="AK45" s="139"/>
      <c r="AL45" s="61"/>
      <c r="AM45" s="142">
        <f t="shared" si="4"/>
        <v>78</v>
      </c>
    </row>
    <row r="46" spans="1:39" ht="13.5" customHeight="1" x14ac:dyDescent="0.2">
      <c r="A46" s="69"/>
      <c r="B46" s="67" t="s">
        <v>28</v>
      </c>
      <c r="C46" s="275" t="s">
        <v>33</v>
      </c>
      <c r="D46" s="44"/>
      <c r="E46" s="43"/>
      <c r="F46" s="43"/>
      <c r="G46" s="5" t="s">
        <v>178</v>
      </c>
      <c r="H46" s="44"/>
      <c r="I46" s="67">
        <f t="shared" si="12"/>
        <v>106</v>
      </c>
      <c r="J46" s="43">
        <v>8</v>
      </c>
      <c r="K46" s="191">
        <f t="shared" si="13"/>
        <v>98</v>
      </c>
      <c r="L46" s="171">
        <f t="shared" si="14"/>
        <v>36</v>
      </c>
      <c r="M46" s="67">
        <v>50</v>
      </c>
      <c r="N46" s="67">
        <v>36</v>
      </c>
      <c r="O46" s="67"/>
      <c r="P46" s="67"/>
      <c r="Q46" s="67"/>
      <c r="R46" s="67">
        <v>4</v>
      </c>
      <c r="S46" s="67">
        <v>8</v>
      </c>
      <c r="T46" s="139"/>
      <c r="U46" s="149"/>
      <c r="V46" s="148"/>
      <c r="W46" s="148"/>
      <c r="X46" s="148"/>
      <c r="Y46" s="72"/>
      <c r="Z46" s="149">
        <v>2</v>
      </c>
      <c r="AA46" s="67">
        <v>34</v>
      </c>
      <c r="AB46" s="67">
        <v>6</v>
      </c>
      <c r="AC46" s="139">
        <v>64</v>
      </c>
      <c r="AD46" s="150"/>
      <c r="AE46" s="148"/>
      <c r="AF46" s="148"/>
      <c r="AG46" s="72"/>
      <c r="AH46" s="149"/>
      <c r="AI46" s="67"/>
      <c r="AJ46" s="67"/>
      <c r="AK46" s="139"/>
      <c r="AL46" s="61"/>
      <c r="AM46" s="142">
        <f t="shared" si="4"/>
        <v>106</v>
      </c>
    </row>
    <row r="47" spans="1:39" ht="13.5" customHeight="1" x14ac:dyDescent="0.2">
      <c r="A47" s="69"/>
      <c r="B47" s="67" t="s">
        <v>30</v>
      </c>
      <c r="C47" s="275" t="s">
        <v>34</v>
      </c>
      <c r="D47" s="44"/>
      <c r="E47" s="43"/>
      <c r="F47" s="43"/>
      <c r="G47" s="5" t="s">
        <v>178</v>
      </c>
      <c r="H47" s="44"/>
      <c r="I47" s="67">
        <f t="shared" si="12"/>
        <v>96</v>
      </c>
      <c r="J47" s="43">
        <v>8</v>
      </c>
      <c r="K47" s="191">
        <f t="shared" si="13"/>
        <v>88</v>
      </c>
      <c r="L47" s="171">
        <f t="shared" si="14"/>
        <v>20</v>
      </c>
      <c r="M47" s="67">
        <v>56</v>
      </c>
      <c r="N47" s="67">
        <v>20</v>
      </c>
      <c r="O47" s="67"/>
      <c r="P47" s="67"/>
      <c r="Q47" s="67"/>
      <c r="R47" s="67">
        <v>4</v>
      </c>
      <c r="S47" s="67">
        <v>8</v>
      </c>
      <c r="T47" s="139"/>
      <c r="U47" s="149"/>
      <c r="V47" s="148"/>
      <c r="W47" s="148"/>
      <c r="X47" s="148"/>
      <c r="Y47" s="72"/>
      <c r="Z47" s="149">
        <v>8</v>
      </c>
      <c r="AA47" s="67">
        <v>88</v>
      </c>
      <c r="AB47" s="67"/>
      <c r="AC47" s="139"/>
      <c r="AD47" s="150"/>
      <c r="AE47" s="148"/>
      <c r="AF47" s="148"/>
      <c r="AG47" s="72"/>
      <c r="AH47" s="149"/>
      <c r="AI47" s="67"/>
      <c r="AJ47" s="67"/>
      <c r="AK47" s="139"/>
      <c r="AL47" s="61"/>
      <c r="AM47" s="142">
        <f t="shared" si="4"/>
        <v>96</v>
      </c>
    </row>
    <row r="48" spans="1:39" ht="13.5" customHeight="1" x14ac:dyDescent="0.2">
      <c r="A48" s="69"/>
      <c r="B48" s="67" t="s">
        <v>32</v>
      </c>
      <c r="C48" s="275" t="s">
        <v>36</v>
      </c>
      <c r="D48" s="44"/>
      <c r="E48" s="43"/>
      <c r="F48" s="43"/>
      <c r="G48" s="5" t="s">
        <v>178</v>
      </c>
      <c r="H48" s="44"/>
      <c r="I48" s="67">
        <f t="shared" si="12"/>
        <v>88</v>
      </c>
      <c r="J48" s="43">
        <v>6</v>
      </c>
      <c r="K48" s="191">
        <f t="shared" si="13"/>
        <v>82</v>
      </c>
      <c r="L48" s="171">
        <f t="shared" si="14"/>
        <v>24</v>
      </c>
      <c r="M48" s="67">
        <v>46</v>
      </c>
      <c r="N48" s="67">
        <v>24</v>
      </c>
      <c r="O48" s="67"/>
      <c r="P48" s="67"/>
      <c r="Q48" s="67"/>
      <c r="R48" s="67">
        <v>4</v>
      </c>
      <c r="S48" s="67">
        <v>8</v>
      </c>
      <c r="T48" s="139"/>
      <c r="U48" s="149"/>
      <c r="V48" s="148"/>
      <c r="W48" s="148"/>
      <c r="X48" s="148"/>
      <c r="Y48" s="72"/>
      <c r="Z48" s="149">
        <v>2</v>
      </c>
      <c r="AA48" s="67">
        <v>34</v>
      </c>
      <c r="AB48" s="67">
        <v>4</v>
      </c>
      <c r="AC48" s="139">
        <v>48</v>
      </c>
      <c r="AD48" s="150"/>
      <c r="AE48" s="148"/>
      <c r="AF48" s="148"/>
      <c r="AG48" s="72"/>
      <c r="AH48" s="149"/>
      <c r="AI48" s="67"/>
      <c r="AJ48" s="67"/>
      <c r="AK48" s="139"/>
      <c r="AL48" s="61"/>
      <c r="AM48" s="142">
        <f t="shared" si="4"/>
        <v>88</v>
      </c>
    </row>
    <row r="49" spans="1:39" ht="28.5" customHeight="1" x14ac:dyDescent="0.2">
      <c r="A49" s="69"/>
      <c r="B49" s="67" t="s">
        <v>124</v>
      </c>
      <c r="C49" s="275" t="s">
        <v>37</v>
      </c>
      <c r="D49" s="44"/>
      <c r="E49" s="43"/>
      <c r="F49" s="43"/>
      <c r="G49" s="5" t="s">
        <v>178</v>
      </c>
      <c r="H49" s="44"/>
      <c r="I49" s="67">
        <f t="shared" si="12"/>
        <v>88</v>
      </c>
      <c r="J49" s="43">
        <v>4</v>
      </c>
      <c r="K49" s="191">
        <f t="shared" si="13"/>
        <v>84</v>
      </c>
      <c r="L49" s="171">
        <f t="shared" si="14"/>
        <v>20</v>
      </c>
      <c r="M49" s="67">
        <v>52</v>
      </c>
      <c r="N49" s="67">
        <v>20</v>
      </c>
      <c r="O49" s="67"/>
      <c r="P49" s="67"/>
      <c r="Q49" s="67"/>
      <c r="R49" s="67">
        <v>4</v>
      </c>
      <c r="S49" s="67">
        <v>8</v>
      </c>
      <c r="T49" s="139"/>
      <c r="U49" s="149"/>
      <c r="V49" s="148"/>
      <c r="W49" s="148"/>
      <c r="X49" s="148"/>
      <c r="Y49" s="72"/>
      <c r="Z49" s="149"/>
      <c r="AA49" s="67">
        <v>34</v>
      </c>
      <c r="AB49" s="67">
        <v>4</v>
      </c>
      <c r="AC49" s="139">
        <v>50</v>
      </c>
      <c r="AD49" s="150"/>
      <c r="AE49" s="148"/>
      <c r="AF49" s="148"/>
      <c r="AG49" s="72"/>
      <c r="AH49" s="149"/>
      <c r="AI49" s="67"/>
      <c r="AJ49" s="67"/>
      <c r="AK49" s="139"/>
      <c r="AL49" s="61"/>
      <c r="AM49" s="142">
        <f t="shared" si="4"/>
        <v>88</v>
      </c>
    </row>
    <row r="50" spans="1:39" ht="27" customHeight="1" x14ac:dyDescent="0.2">
      <c r="A50" s="69"/>
      <c r="B50" s="67" t="s">
        <v>35</v>
      </c>
      <c r="C50" s="275" t="s">
        <v>256</v>
      </c>
      <c r="D50" s="44"/>
      <c r="E50" s="43"/>
      <c r="F50" s="43"/>
      <c r="G50" s="139" t="s">
        <v>119</v>
      </c>
      <c r="H50" s="44"/>
      <c r="I50" s="67">
        <f t="shared" si="12"/>
        <v>38</v>
      </c>
      <c r="J50" s="43">
        <v>2</v>
      </c>
      <c r="K50" s="191">
        <f t="shared" si="13"/>
        <v>36</v>
      </c>
      <c r="L50" s="171">
        <f t="shared" si="14"/>
        <v>18</v>
      </c>
      <c r="M50" s="67">
        <v>18</v>
      </c>
      <c r="N50" s="67">
        <v>18</v>
      </c>
      <c r="O50" s="67"/>
      <c r="P50" s="67"/>
      <c r="Q50" s="67"/>
      <c r="R50" s="67"/>
      <c r="S50" s="67"/>
      <c r="T50" s="139"/>
      <c r="U50" s="149"/>
      <c r="V50" s="148"/>
      <c r="W50" s="148"/>
      <c r="X50" s="148"/>
      <c r="Y50" s="72"/>
      <c r="Z50" s="149"/>
      <c r="AA50" s="67"/>
      <c r="AB50" s="67"/>
      <c r="AC50" s="139"/>
      <c r="AD50" s="150"/>
      <c r="AE50" s="148"/>
      <c r="AF50" s="148">
        <v>2</v>
      </c>
      <c r="AG50" s="72">
        <v>36</v>
      </c>
      <c r="AH50" s="149"/>
      <c r="AI50" s="67"/>
      <c r="AJ50" s="67"/>
      <c r="AK50" s="139"/>
      <c r="AL50" s="61"/>
      <c r="AM50" s="142">
        <f t="shared" si="4"/>
        <v>38</v>
      </c>
    </row>
    <row r="51" spans="1:39" ht="22.5" customHeight="1" x14ac:dyDescent="0.2">
      <c r="A51" s="69"/>
      <c r="B51" s="183" t="s">
        <v>257</v>
      </c>
      <c r="C51" s="115" t="s">
        <v>429</v>
      </c>
      <c r="D51" s="44"/>
      <c r="E51" s="43"/>
      <c r="F51" s="43"/>
      <c r="G51" s="139" t="s">
        <v>300</v>
      </c>
      <c r="H51" s="44"/>
      <c r="I51" s="67">
        <f t="shared" si="12"/>
        <v>54</v>
      </c>
      <c r="J51" s="43">
        <v>4</v>
      </c>
      <c r="K51" s="191">
        <f t="shared" si="13"/>
        <v>50</v>
      </c>
      <c r="L51" s="171">
        <f t="shared" si="14"/>
        <v>18</v>
      </c>
      <c r="M51" s="67">
        <v>32</v>
      </c>
      <c r="N51" s="67">
        <v>18</v>
      </c>
      <c r="O51" s="67"/>
      <c r="P51" s="67"/>
      <c r="Q51" s="67"/>
      <c r="R51" s="67"/>
      <c r="S51" s="67"/>
      <c r="T51" s="139"/>
      <c r="U51" s="149"/>
      <c r="V51" s="148"/>
      <c r="W51" s="148"/>
      <c r="X51" s="148">
        <v>4</v>
      </c>
      <c r="Y51" s="72">
        <v>38</v>
      </c>
      <c r="Z51" s="149"/>
      <c r="AA51" s="67"/>
      <c r="AB51" s="67"/>
      <c r="AC51" s="139"/>
      <c r="AD51" s="150"/>
      <c r="AE51" s="148"/>
      <c r="AF51" s="148"/>
      <c r="AG51" s="72"/>
      <c r="AH51" s="149"/>
      <c r="AI51" s="67"/>
      <c r="AJ51" s="67"/>
      <c r="AK51" s="139">
        <v>12</v>
      </c>
      <c r="AL51" s="61"/>
      <c r="AM51" s="142">
        <f t="shared" si="4"/>
        <v>54</v>
      </c>
    </row>
    <row r="52" spans="1:39" ht="25.5" customHeight="1" x14ac:dyDescent="0.2">
      <c r="A52" s="116"/>
      <c r="B52" s="183" t="s">
        <v>125</v>
      </c>
      <c r="C52" s="258" t="s">
        <v>169</v>
      </c>
      <c r="D52" s="44"/>
      <c r="E52" s="43"/>
      <c r="F52" s="43"/>
      <c r="G52" s="61" t="s">
        <v>119</v>
      </c>
      <c r="H52" s="43"/>
      <c r="I52" s="67">
        <f t="shared" si="12"/>
        <v>80</v>
      </c>
      <c r="J52" s="43">
        <v>8</v>
      </c>
      <c r="K52" s="191">
        <f t="shared" si="13"/>
        <v>72</v>
      </c>
      <c r="L52" s="171">
        <f t="shared" si="14"/>
        <v>24</v>
      </c>
      <c r="M52" s="67">
        <v>48</v>
      </c>
      <c r="N52" s="67">
        <v>24</v>
      </c>
      <c r="O52" s="67"/>
      <c r="P52" s="67"/>
      <c r="Q52" s="67"/>
      <c r="R52" s="67"/>
      <c r="S52" s="67"/>
      <c r="T52" s="139"/>
      <c r="U52" s="150"/>
      <c r="V52" s="148"/>
      <c r="W52" s="148"/>
      <c r="X52" s="148"/>
      <c r="Y52" s="72"/>
      <c r="Z52" s="149"/>
      <c r="AA52" s="67"/>
      <c r="AB52" s="67"/>
      <c r="AC52" s="139"/>
      <c r="AD52" s="150">
        <v>8</v>
      </c>
      <c r="AE52" s="148">
        <v>72</v>
      </c>
      <c r="AF52" s="148"/>
      <c r="AG52" s="72"/>
      <c r="AH52" s="149"/>
      <c r="AI52" s="67"/>
      <c r="AJ52" s="67"/>
      <c r="AK52" s="139"/>
      <c r="AL52" s="61"/>
      <c r="AM52" s="142">
        <f t="shared" si="4"/>
        <v>80</v>
      </c>
    </row>
    <row r="53" spans="1:39" ht="25.5" customHeight="1" x14ac:dyDescent="0.2">
      <c r="A53" s="116"/>
      <c r="B53" s="184" t="s">
        <v>167</v>
      </c>
      <c r="C53" s="258" t="s">
        <v>166</v>
      </c>
      <c r="D53" s="44"/>
      <c r="E53" s="43"/>
      <c r="F53" s="43"/>
      <c r="G53" s="61" t="s">
        <v>119</v>
      </c>
      <c r="H53" s="43"/>
      <c r="I53" s="67">
        <f t="shared" si="12"/>
        <v>134</v>
      </c>
      <c r="J53" s="43">
        <v>12</v>
      </c>
      <c r="K53" s="191">
        <f t="shared" si="13"/>
        <v>122</v>
      </c>
      <c r="L53" s="171">
        <f t="shared" si="14"/>
        <v>44</v>
      </c>
      <c r="M53" s="67">
        <v>78</v>
      </c>
      <c r="N53" s="67">
        <v>44</v>
      </c>
      <c r="O53" s="67"/>
      <c r="P53" s="67"/>
      <c r="Q53" s="67"/>
      <c r="R53" s="67"/>
      <c r="S53" s="67"/>
      <c r="T53" s="139"/>
      <c r="U53" s="150"/>
      <c r="V53" s="148"/>
      <c r="W53" s="148"/>
      <c r="X53" s="148"/>
      <c r="Y53" s="72"/>
      <c r="Z53" s="149"/>
      <c r="AA53" s="67"/>
      <c r="AB53" s="67"/>
      <c r="AC53" s="139"/>
      <c r="AD53" s="150">
        <v>6</v>
      </c>
      <c r="AE53" s="148">
        <v>58</v>
      </c>
      <c r="AF53" s="148">
        <v>6</v>
      </c>
      <c r="AG53" s="148">
        <v>64</v>
      </c>
      <c r="AH53" s="149"/>
      <c r="AI53" s="67"/>
      <c r="AJ53" s="67"/>
      <c r="AK53" s="139"/>
      <c r="AL53" s="61"/>
      <c r="AM53" s="142">
        <f t="shared" si="4"/>
        <v>134</v>
      </c>
    </row>
    <row r="54" spans="1:39" ht="25.5" customHeight="1" thickBot="1" x14ac:dyDescent="0.25">
      <c r="A54" s="116"/>
      <c r="B54" s="184" t="s">
        <v>168</v>
      </c>
      <c r="C54" s="258" t="s">
        <v>430</v>
      </c>
      <c r="D54" s="44"/>
      <c r="E54" s="43"/>
      <c r="F54" s="43"/>
      <c r="G54" s="61" t="s">
        <v>119</v>
      </c>
      <c r="H54" s="44"/>
      <c r="I54" s="67">
        <f t="shared" si="12"/>
        <v>44</v>
      </c>
      <c r="J54" s="43">
        <v>2</v>
      </c>
      <c r="K54" s="191">
        <f t="shared" si="13"/>
        <v>42</v>
      </c>
      <c r="L54" s="171">
        <f t="shared" si="14"/>
        <v>0</v>
      </c>
      <c r="M54" s="67">
        <v>42</v>
      </c>
      <c r="N54" s="67"/>
      <c r="O54" s="67"/>
      <c r="P54" s="67"/>
      <c r="Q54" s="67"/>
      <c r="R54" s="67"/>
      <c r="S54" s="67"/>
      <c r="T54" s="139"/>
      <c r="U54" s="150"/>
      <c r="V54" s="148"/>
      <c r="W54" s="148"/>
      <c r="X54" s="148"/>
      <c r="Y54" s="72"/>
      <c r="Z54" s="149"/>
      <c r="AA54" s="67"/>
      <c r="AB54" s="67"/>
      <c r="AC54" s="139"/>
      <c r="AD54" s="150"/>
      <c r="AE54" s="148"/>
      <c r="AF54" s="148"/>
      <c r="AG54" s="72"/>
      <c r="AH54" s="149">
        <v>2</v>
      </c>
      <c r="AI54" s="67">
        <v>42</v>
      </c>
      <c r="AJ54" s="67"/>
      <c r="AK54" s="139"/>
      <c r="AL54" s="61"/>
      <c r="AM54" s="142">
        <f t="shared" si="4"/>
        <v>44</v>
      </c>
    </row>
    <row r="55" spans="1:39" ht="13.5" customHeight="1" thickTop="1" thickBot="1" x14ac:dyDescent="0.25">
      <c r="A55" s="232"/>
      <c r="B55" s="112" t="s">
        <v>109</v>
      </c>
      <c r="C55" s="113" t="s">
        <v>253</v>
      </c>
      <c r="D55" s="247"/>
      <c r="E55" s="218"/>
      <c r="F55" s="218"/>
      <c r="G55" s="252"/>
      <c r="H55" s="247"/>
      <c r="I55" s="218">
        <f>I56+I61+I66+I74+I70</f>
        <v>2464</v>
      </c>
      <c r="J55" s="218">
        <f t="shared" ref="J55:AK55" si="15">J56+J61+J66+J74+J70</f>
        <v>94</v>
      </c>
      <c r="K55" s="218">
        <f t="shared" si="15"/>
        <v>2370</v>
      </c>
      <c r="L55" s="218">
        <f t="shared" si="15"/>
        <v>1568</v>
      </c>
      <c r="M55" s="218">
        <f t="shared" si="15"/>
        <v>568</v>
      </c>
      <c r="N55" s="218">
        <f t="shared" si="15"/>
        <v>488</v>
      </c>
      <c r="O55" s="218">
        <f t="shared" si="15"/>
        <v>0</v>
      </c>
      <c r="P55" s="218">
        <f t="shared" si="15"/>
        <v>90</v>
      </c>
      <c r="Q55" s="218">
        <f t="shared" si="15"/>
        <v>360</v>
      </c>
      <c r="R55" s="218">
        <f t="shared" si="15"/>
        <v>28</v>
      </c>
      <c r="S55" s="218">
        <f t="shared" si="15"/>
        <v>116</v>
      </c>
      <c r="T55" s="252">
        <f t="shared" si="15"/>
        <v>720</v>
      </c>
      <c r="U55" s="247" t="e">
        <f t="shared" si="15"/>
        <v>#VALUE!</v>
      </c>
      <c r="V55" s="218">
        <f t="shared" si="15"/>
        <v>0</v>
      </c>
      <c r="W55" s="218">
        <f t="shared" si="15"/>
        <v>0</v>
      </c>
      <c r="X55" s="218">
        <f t="shared" si="15"/>
        <v>0</v>
      </c>
      <c r="Y55" s="252">
        <f t="shared" si="15"/>
        <v>0</v>
      </c>
      <c r="Z55" s="247">
        <f t="shared" si="15"/>
        <v>10</v>
      </c>
      <c r="AA55" s="218">
        <f t="shared" si="15"/>
        <v>172</v>
      </c>
      <c r="AB55" s="218">
        <f t="shared" si="15"/>
        <v>12</v>
      </c>
      <c r="AC55" s="252">
        <f t="shared" si="15"/>
        <v>446</v>
      </c>
      <c r="AD55" s="247">
        <f t="shared" si="15"/>
        <v>16</v>
      </c>
      <c r="AE55" s="218">
        <f t="shared" si="15"/>
        <v>230</v>
      </c>
      <c r="AF55" s="218">
        <f t="shared" si="15"/>
        <v>26</v>
      </c>
      <c r="AG55" s="252">
        <f t="shared" si="15"/>
        <v>692</v>
      </c>
      <c r="AH55" s="247">
        <f t="shared" si="15"/>
        <v>24</v>
      </c>
      <c r="AI55" s="218">
        <f t="shared" si="15"/>
        <v>386</v>
      </c>
      <c r="AJ55" s="218">
        <f t="shared" si="15"/>
        <v>6</v>
      </c>
      <c r="AK55" s="252">
        <f t="shared" si="15"/>
        <v>444</v>
      </c>
      <c r="AL55" s="61">
        <f>AL56+AL61+AL66+AL70+AL74</f>
        <v>0</v>
      </c>
      <c r="AM55" s="142">
        <f t="shared" si="4"/>
        <v>2464</v>
      </c>
    </row>
    <row r="56" spans="1:39" ht="42.75" customHeight="1" thickTop="1" thickBot="1" x14ac:dyDescent="0.25">
      <c r="A56" s="217"/>
      <c r="B56" s="218" t="s">
        <v>38</v>
      </c>
      <c r="C56" s="259" t="s">
        <v>117</v>
      </c>
      <c r="D56" s="247"/>
      <c r="E56" s="218"/>
      <c r="F56" s="218"/>
      <c r="G56" s="260" t="s">
        <v>192</v>
      </c>
      <c r="H56" s="247"/>
      <c r="I56" s="218">
        <f>SUM(I57:I60)</f>
        <v>854</v>
      </c>
      <c r="J56" s="218">
        <f t="shared" ref="J56:AK56" si="16">SUM(J57:J60)</f>
        <v>28</v>
      </c>
      <c r="K56" s="218">
        <f t="shared" si="16"/>
        <v>826</v>
      </c>
      <c r="L56" s="218">
        <f t="shared" si="16"/>
        <v>576</v>
      </c>
      <c r="M56" s="218">
        <f t="shared" si="16"/>
        <v>184</v>
      </c>
      <c r="N56" s="218">
        <f t="shared" si="16"/>
        <v>144</v>
      </c>
      <c r="O56" s="218">
        <f t="shared" si="16"/>
        <v>0</v>
      </c>
      <c r="P56" s="218">
        <f t="shared" si="16"/>
        <v>30</v>
      </c>
      <c r="Q56" s="218">
        <f t="shared" si="16"/>
        <v>0</v>
      </c>
      <c r="R56" s="218">
        <f t="shared" si="16"/>
        <v>8</v>
      </c>
      <c r="S56" s="218">
        <f t="shared" si="16"/>
        <v>28</v>
      </c>
      <c r="T56" s="218">
        <f t="shared" si="16"/>
        <v>432</v>
      </c>
      <c r="U56" s="218">
        <f t="shared" si="16"/>
        <v>0</v>
      </c>
      <c r="V56" s="218">
        <f t="shared" si="16"/>
        <v>0</v>
      </c>
      <c r="W56" s="218">
        <f t="shared" si="16"/>
        <v>0</v>
      </c>
      <c r="X56" s="218">
        <f t="shared" si="16"/>
        <v>0</v>
      </c>
      <c r="Y56" s="218">
        <f t="shared" si="16"/>
        <v>0</v>
      </c>
      <c r="Z56" s="218">
        <f t="shared" si="16"/>
        <v>0</v>
      </c>
      <c r="AA56" s="218">
        <f t="shared" si="16"/>
        <v>0</v>
      </c>
      <c r="AB56" s="218">
        <f t="shared" si="16"/>
        <v>4</v>
      </c>
      <c r="AC56" s="218">
        <f t="shared" si="16"/>
        <v>94</v>
      </c>
      <c r="AD56" s="218">
        <f t="shared" si="16"/>
        <v>10</v>
      </c>
      <c r="AE56" s="218">
        <f t="shared" si="16"/>
        <v>150</v>
      </c>
      <c r="AF56" s="218">
        <f t="shared" si="16"/>
        <v>14</v>
      </c>
      <c r="AG56" s="218">
        <f t="shared" si="16"/>
        <v>582</v>
      </c>
      <c r="AH56" s="218">
        <f t="shared" si="16"/>
        <v>0</v>
      </c>
      <c r="AI56" s="218">
        <f t="shared" si="16"/>
        <v>0</v>
      </c>
      <c r="AJ56" s="218">
        <f t="shared" si="16"/>
        <v>0</v>
      </c>
      <c r="AK56" s="218">
        <f t="shared" si="16"/>
        <v>0</v>
      </c>
      <c r="AL56" s="61"/>
      <c r="AM56" s="142">
        <f t="shared" si="4"/>
        <v>854</v>
      </c>
    </row>
    <row r="57" spans="1:39" ht="13.5" customHeight="1" thickTop="1" x14ac:dyDescent="0.2">
      <c r="A57" s="204"/>
      <c r="B57" s="171" t="s">
        <v>39</v>
      </c>
      <c r="C57" s="274" t="s">
        <v>40</v>
      </c>
      <c r="D57" s="174"/>
      <c r="E57" s="175"/>
      <c r="F57" s="175"/>
      <c r="G57" s="261" t="s">
        <v>178</v>
      </c>
      <c r="H57" s="174"/>
      <c r="I57" s="171">
        <f>J57+K57</f>
        <v>282</v>
      </c>
      <c r="J57" s="175">
        <v>20</v>
      </c>
      <c r="K57" s="191">
        <f>M57+N57+O57+P57+Q57+R57+S57+T57</f>
        <v>262</v>
      </c>
      <c r="L57" s="171">
        <f>N57</f>
        <v>108</v>
      </c>
      <c r="M57" s="171">
        <v>112</v>
      </c>
      <c r="N57" s="171">
        <v>108</v>
      </c>
      <c r="O57" s="171"/>
      <c r="P57" s="171">
        <v>30</v>
      </c>
      <c r="Q57" s="171"/>
      <c r="R57" s="171">
        <v>4</v>
      </c>
      <c r="S57" s="171">
        <v>8</v>
      </c>
      <c r="T57" s="206"/>
      <c r="U57" s="170"/>
      <c r="V57" s="208"/>
      <c r="W57" s="208"/>
      <c r="X57" s="208"/>
      <c r="Y57" s="209"/>
      <c r="Z57" s="170"/>
      <c r="AA57" s="171"/>
      <c r="AB57" s="171">
        <v>4</v>
      </c>
      <c r="AC57" s="206">
        <v>94</v>
      </c>
      <c r="AD57" s="210">
        <v>10</v>
      </c>
      <c r="AE57" s="208">
        <v>108</v>
      </c>
      <c r="AF57" s="208">
        <v>6</v>
      </c>
      <c r="AG57" s="209">
        <v>60</v>
      </c>
      <c r="AH57" s="170"/>
      <c r="AI57" s="171"/>
      <c r="AJ57" s="171"/>
      <c r="AK57" s="206"/>
      <c r="AL57" s="61"/>
      <c r="AM57" s="142">
        <f t="shared" si="4"/>
        <v>282</v>
      </c>
    </row>
    <row r="58" spans="1:39" ht="23.25" customHeight="1" x14ac:dyDescent="0.2">
      <c r="A58" s="69"/>
      <c r="B58" s="67" t="s">
        <v>41</v>
      </c>
      <c r="C58" s="275" t="s">
        <v>42</v>
      </c>
      <c r="D58" s="44"/>
      <c r="E58" s="43"/>
      <c r="F58" s="43"/>
      <c r="G58" s="5" t="s">
        <v>178</v>
      </c>
      <c r="H58" s="44"/>
      <c r="I58" s="67">
        <f t="shared" ref="I58:I60" si="17">J58+K58</f>
        <v>128</v>
      </c>
      <c r="J58" s="43">
        <v>8</v>
      </c>
      <c r="K58" s="70">
        <f t="shared" ref="K58:K60" si="18">M58+N58+O58+P58+Q58+R58+S58+T58</f>
        <v>120</v>
      </c>
      <c r="L58" s="67">
        <f>N58</f>
        <v>36</v>
      </c>
      <c r="M58" s="67">
        <v>72</v>
      </c>
      <c r="N58" s="67">
        <v>36</v>
      </c>
      <c r="O58" s="67"/>
      <c r="P58" s="67"/>
      <c r="Q58" s="67"/>
      <c r="R58" s="67">
        <v>4</v>
      </c>
      <c r="S58" s="67">
        <v>8</v>
      </c>
      <c r="T58" s="139"/>
      <c r="U58" s="149"/>
      <c r="V58" s="148"/>
      <c r="W58" s="148"/>
      <c r="X58" s="148"/>
      <c r="Y58" s="72"/>
      <c r="Z58" s="149"/>
      <c r="AA58" s="67"/>
      <c r="AB58" s="67"/>
      <c r="AC58" s="139"/>
      <c r="AD58" s="150"/>
      <c r="AE58" s="148">
        <v>42</v>
      </c>
      <c r="AF58" s="148">
        <v>8</v>
      </c>
      <c r="AG58" s="72">
        <v>78</v>
      </c>
      <c r="AH58" s="149"/>
      <c r="AI58" s="67"/>
      <c r="AJ58" s="67"/>
      <c r="AK58" s="139"/>
      <c r="AL58" s="61"/>
      <c r="AM58" s="142">
        <f t="shared" si="4"/>
        <v>128</v>
      </c>
    </row>
    <row r="59" spans="1:39" ht="15.75" customHeight="1" x14ac:dyDescent="0.2">
      <c r="A59" s="69"/>
      <c r="B59" s="67" t="s">
        <v>129</v>
      </c>
      <c r="C59" s="275" t="s">
        <v>116</v>
      </c>
      <c r="D59" s="44"/>
      <c r="E59" s="499"/>
      <c r="F59" s="499"/>
      <c r="G59" s="139" t="s">
        <v>119</v>
      </c>
      <c r="H59" s="44"/>
      <c r="I59" s="67">
        <f t="shared" si="17"/>
        <v>432</v>
      </c>
      <c r="J59" s="151"/>
      <c r="K59" s="70">
        <f t="shared" si="18"/>
        <v>432</v>
      </c>
      <c r="L59" s="67">
        <f>T59</f>
        <v>432</v>
      </c>
      <c r="M59" s="499"/>
      <c r="N59" s="499"/>
      <c r="O59" s="67"/>
      <c r="P59" s="67"/>
      <c r="Q59" s="67"/>
      <c r="R59" s="67"/>
      <c r="S59" s="67"/>
      <c r="T59" s="139">
        <v>432</v>
      </c>
      <c r="U59" s="153" t="s">
        <v>88</v>
      </c>
      <c r="V59" s="152"/>
      <c r="W59" s="148"/>
      <c r="X59" s="152"/>
      <c r="Y59" s="72"/>
      <c r="Z59" s="153"/>
      <c r="AA59" s="67"/>
      <c r="AB59" s="151"/>
      <c r="AC59" s="139"/>
      <c r="AD59" s="154"/>
      <c r="AE59" s="148"/>
      <c r="AF59" s="152"/>
      <c r="AG59" s="154">
        <v>432</v>
      </c>
      <c r="AH59" s="153"/>
      <c r="AI59" s="67"/>
      <c r="AJ59" s="151"/>
      <c r="AK59" s="139"/>
      <c r="AL59" s="63" t="s">
        <v>88</v>
      </c>
      <c r="AM59" s="142">
        <f t="shared" si="4"/>
        <v>432</v>
      </c>
    </row>
    <row r="60" spans="1:39" ht="15.75" customHeight="1" thickBot="1" x14ac:dyDescent="0.25">
      <c r="A60" s="211"/>
      <c r="B60" s="107"/>
      <c r="C60" s="276" t="s">
        <v>281</v>
      </c>
      <c r="D60" s="273"/>
      <c r="E60" s="107"/>
      <c r="F60" s="107"/>
      <c r="G60" s="277"/>
      <c r="H60" s="273"/>
      <c r="I60" s="107">
        <f t="shared" si="17"/>
        <v>12</v>
      </c>
      <c r="J60" s="238"/>
      <c r="K60" s="233">
        <f t="shared" si="18"/>
        <v>12</v>
      </c>
      <c r="L60" s="107"/>
      <c r="M60" s="107"/>
      <c r="N60" s="107"/>
      <c r="O60" s="107"/>
      <c r="P60" s="107"/>
      <c r="Q60" s="107"/>
      <c r="R60" s="107"/>
      <c r="S60" s="107">
        <v>12</v>
      </c>
      <c r="T60" s="236"/>
      <c r="U60" s="248"/>
      <c r="V60" s="239"/>
      <c r="W60" s="227"/>
      <c r="X60" s="240"/>
      <c r="Y60" s="241"/>
      <c r="Z60" s="242"/>
      <c r="AA60" s="107"/>
      <c r="AB60" s="238"/>
      <c r="AC60" s="236"/>
      <c r="AD60" s="239"/>
      <c r="AE60" s="227"/>
      <c r="AF60" s="240"/>
      <c r="AG60" s="241">
        <v>12</v>
      </c>
      <c r="AH60" s="242"/>
      <c r="AI60" s="107"/>
      <c r="AJ60" s="238"/>
      <c r="AK60" s="236"/>
      <c r="AL60" s="63"/>
      <c r="AM60" s="142">
        <f t="shared" si="4"/>
        <v>12</v>
      </c>
    </row>
    <row r="61" spans="1:39" ht="23.25" customHeight="1" thickTop="1" thickBot="1" x14ac:dyDescent="0.25">
      <c r="A61" s="232"/>
      <c r="B61" s="218" t="s">
        <v>43</v>
      </c>
      <c r="C61" s="259" t="s">
        <v>44</v>
      </c>
      <c r="D61" s="247"/>
      <c r="E61" s="218"/>
      <c r="F61" s="218"/>
      <c r="G61" s="260" t="s">
        <v>192</v>
      </c>
      <c r="H61" s="247"/>
      <c r="I61" s="218">
        <f>I62+I63+I64+I65</f>
        <v>580</v>
      </c>
      <c r="J61" s="218">
        <f t="shared" ref="J61:AK61" si="19">J62+J63+J64+J65</f>
        <v>30</v>
      </c>
      <c r="K61" s="218">
        <f t="shared" si="19"/>
        <v>550</v>
      </c>
      <c r="L61" s="218">
        <f t="shared" si="19"/>
        <v>284</v>
      </c>
      <c r="M61" s="218">
        <f t="shared" si="19"/>
        <v>200</v>
      </c>
      <c r="N61" s="218">
        <f t="shared" si="19"/>
        <v>140</v>
      </c>
      <c r="O61" s="218">
        <f t="shared" si="19"/>
        <v>0</v>
      </c>
      <c r="P61" s="218">
        <f t="shared" si="19"/>
        <v>30</v>
      </c>
      <c r="Q61" s="218">
        <f t="shared" si="19"/>
        <v>0</v>
      </c>
      <c r="R61" s="218">
        <f t="shared" si="19"/>
        <v>8</v>
      </c>
      <c r="S61" s="218">
        <f t="shared" si="19"/>
        <v>28</v>
      </c>
      <c r="T61" s="218">
        <f t="shared" si="19"/>
        <v>144</v>
      </c>
      <c r="U61" s="218" t="e">
        <f t="shared" si="19"/>
        <v>#VALUE!</v>
      </c>
      <c r="V61" s="218">
        <f t="shared" si="19"/>
        <v>0</v>
      </c>
      <c r="W61" s="218">
        <f t="shared" si="19"/>
        <v>0</v>
      </c>
      <c r="X61" s="218">
        <f t="shared" si="19"/>
        <v>0</v>
      </c>
      <c r="Y61" s="218">
        <f t="shared" si="19"/>
        <v>0</v>
      </c>
      <c r="Z61" s="218">
        <f t="shared" si="19"/>
        <v>0</v>
      </c>
      <c r="AA61" s="218">
        <f t="shared" si="19"/>
        <v>0</v>
      </c>
      <c r="AB61" s="218">
        <f t="shared" si="19"/>
        <v>0</v>
      </c>
      <c r="AC61" s="218">
        <f t="shared" si="19"/>
        <v>0</v>
      </c>
      <c r="AD61" s="218">
        <f t="shared" si="19"/>
        <v>6</v>
      </c>
      <c r="AE61" s="218">
        <f t="shared" si="19"/>
        <v>80</v>
      </c>
      <c r="AF61" s="218">
        <f t="shared" si="19"/>
        <v>12</v>
      </c>
      <c r="AG61" s="218">
        <f t="shared" si="19"/>
        <v>110</v>
      </c>
      <c r="AH61" s="218">
        <f t="shared" si="19"/>
        <v>8</v>
      </c>
      <c r="AI61" s="218">
        <f t="shared" si="19"/>
        <v>136</v>
      </c>
      <c r="AJ61" s="218">
        <f t="shared" si="19"/>
        <v>4</v>
      </c>
      <c r="AK61" s="218">
        <f t="shared" si="19"/>
        <v>224</v>
      </c>
      <c r="AL61" s="61"/>
      <c r="AM61" s="142">
        <f t="shared" si="4"/>
        <v>580</v>
      </c>
    </row>
    <row r="62" spans="1:39" ht="23.25" customHeight="1" thickTop="1" x14ac:dyDescent="0.2">
      <c r="A62" s="204"/>
      <c r="B62" s="171" t="s">
        <v>45</v>
      </c>
      <c r="C62" s="274" t="s">
        <v>46</v>
      </c>
      <c r="D62" s="174"/>
      <c r="E62" s="175"/>
      <c r="F62" s="175"/>
      <c r="G62" s="278" t="s">
        <v>178</v>
      </c>
      <c r="H62" s="174"/>
      <c r="I62" s="171">
        <f>J62+K62</f>
        <v>208</v>
      </c>
      <c r="J62" s="175">
        <v>18</v>
      </c>
      <c r="K62" s="191">
        <f>M62+N62+O62+P62+Q62+R62+S62+T62</f>
        <v>190</v>
      </c>
      <c r="L62" s="171">
        <f>N62</f>
        <v>60</v>
      </c>
      <c r="M62" s="171">
        <v>88</v>
      </c>
      <c r="N62" s="171">
        <v>60</v>
      </c>
      <c r="O62" s="171"/>
      <c r="P62" s="171">
        <v>30</v>
      </c>
      <c r="Q62" s="171"/>
      <c r="R62" s="171">
        <v>4</v>
      </c>
      <c r="S62" s="171">
        <v>8</v>
      </c>
      <c r="T62" s="206"/>
      <c r="U62" s="45"/>
      <c r="V62" s="243"/>
      <c r="W62" s="208"/>
      <c r="X62" s="208"/>
      <c r="Y62" s="209"/>
      <c r="Z62" s="170"/>
      <c r="AA62" s="171"/>
      <c r="AB62" s="171"/>
      <c r="AC62" s="206"/>
      <c r="AD62" s="210">
        <v>6</v>
      </c>
      <c r="AE62" s="208">
        <v>80</v>
      </c>
      <c r="AF62" s="208">
        <v>12</v>
      </c>
      <c r="AG62" s="209">
        <v>110</v>
      </c>
      <c r="AH62" s="170"/>
      <c r="AI62" s="171"/>
      <c r="AJ62" s="171"/>
      <c r="AK62" s="206"/>
      <c r="AL62" s="61"/>
      <c r="AM62" s="142">
        <f t="shared" si="4"/>
        <v>208</v>
      </c>
    </row>
    <row r="63" spans="1:39" ht="23.25" customHeight="1" x14ac:dyDescent="0.2">
      <c r="A63" s="69"/>
      <c r="B63" s="67" t="s">
        <v>47</v>
      </c>
      <c r="C63" s="275" t="s">
        <v>48</v>
      </c>
      <c r="D63" s="44"/>
      <c r="E63" s="43"/>
      <c r="F63" s="43"/>
      <c r="G63" s="5" t="s">
        <v>178</v>
      </c>
      <c r="H63" s="44"/>
      <c r="I63" s="67">
        <f t="shared" ref="I63:I65" si="20">J63+K63</f>
        <v>216</v>
      </c>
      <c r="J63" s="43">
        <v>12</v>
      </c>
      <c r="K63" s="70">
        <f t="shared" ref="K63:K65" si="21">M63+N63+O63+P63+Q63+R63+S63+T63</f>
        <v>204</v>
      </c>
      <c r="L63" s="67">
        <f>N63</f>
        <v>80</v>
      </c>
      <c r="M63" s="67">
        <v>112</v>
      </c>
      <c r="N63" s="67">
        <v>80</v>
      </c>
      <c r="O63" s="67"/>
      <c r="P63" s="67"/>
      <c r="Q63" s="67"/>
      <c r="R63" s="67">
        <v>4</v>
      </c>
      <c r="S63" s="67">
        <v>8</v>
      </c>
      <c r="T63" s="139"/>
      <c r="U63" s="249"/>
      <c r="V63" s="147"/>
      <c r="W63" s="148"/>
      <c r="X63" s="148"/>
      <c r="Y63" s="72"/>
      <c r="Z63" s="149"/>
      <c r="AA63" s="67"/>
      <c r="AB63" s="67"/>
      <c r="AC63" s="139"/>
      <c r="AD63" s="150"/>
      <c r="AE63" s="148"/>
      <c r="AF63" s="148"/>
      <c r="AG63" s="72"/>
      <c r="AH63" s="149">
        <v>8</v>
      </c>
      <c r="AI63" s="67">
        <v>136</v>
      </c>
      <c r="AJ63" s="67">
        <v>4</v>
      </c>
      <c r="AK63" s="139">
        <v>68</v>
      </c>
      <c r="AL63" s="61"/>
      <c r="AM63" s="142">
        <f t="shared" si="4"/>
        <v>216</v>
      </c>
    </row>
    <row r="64" spans="1:39" ht="13.5" customHeight="1" x14ac:dyDescent="0.2">
      <c r="A64" s="69"/>
      <c r="B64" s="67" t="s">
        <v>114</v>
      </c>
      <c r="C64" s="275" t="s">
        <v>115</v>
      </c>
      <c r="D64" s="44"/>
      <c r="E64" s="499"/>
      <c r="F64" s="499"/>
      <c r="G64" s="139" t="s">
        <v>119</v>
      </c>
      <c r="H64" s="44"/>
      <c r="I64" s="67">
        <f t="shared" si="20"/>
        <v>144</v>
      </c>
      <c r="J64" s="151"/>
      <c r="K64" s="70">
        <f t="shared" si="21"/>
        <v>144</v>
      </c>
      <c r="L64" s="67">
        <f>T64</f>
        <v>144</v>
      </c>
      <c r="M64" s="499"/>
      <c r="N64" s="499"/>
      <c r="O64" s="67"/>
      <c r="P64" s="67"/>
      <c r="Q64" s="67"/>
      <c r="R64" s="67"/>
      <c r="S64" s="67"/>
      <c r="T64" s="139">
        <v>144</v>
      </c>
      <c r="U64" s="250" t="s">
        <v>88</v>
      </c>
      <c r="V64" s="156"/>
      <c r="W64" s="148"/>
      <c r="X64" s="152"/>
      <c r="Y64" s="72"/>
      <c r="Z64" s="153"/>
      <c r="AA64" s="67"/>
      <c r="AB64" s="151"/>
      <c r="AC64" s="139"/>
      <c r="AD64" s="154"/>
      <c r="AE64" s="148"/>
      <c r="AF64" s="152"/>
      <c r="AG64" s="72"/>
      <c r="AH64" s="153"/>
      <c r="AI64" s="67"/>
      <c r="AJ64" s="151"/>
      <c r="AK64" s="139">
        <v>144</v>
      </c>
      <c r="AL64" s="63" t="s">
        <v>88</v>
      </c>
      <c r="AM64" s="142">
        <f t="shared" si="4"/>
        <v>144</v>
      </c>
    </row>
    <row r="65" spans="1:39" ht="13.5" customHeight="1" thickBot="1" x14ac:dyDescent="0.25">
      <c r="A65" s="211"/>
      <c r="B65" s="107"/>
      <c r="C65" s="276" t="s">
        <v>281</v>
      </c>
      <c r="D65" s="273"/>
      <c r="E65" s="107"/>
      <c r="F65" s="107"/>
      <c r="G65" s="236"/>
      <c r="H65" s="273"/>
      <c r="I65" s="107">
        <f t="shared" si="20"/>
        <v>12</v>
      </c>
      <c r="J65" s="238"/>
      <c r="K65" s="233">
        <f t="shared" si="21"/>
        <v>12</v>
      </c>
      <c r="L65" s="107"/>
      <c r="M65" s="107"/>
      <c r="N65" s="107"/>
      <c r="O65" s="107"/>
      <c r="P65" s="107"/>
      <c r="Q65" s="107"/>
      <c r="R65" s="107"/>
      <c r="S65" s="107">
        <v>12</v>
      </c>
      <c r="T65" s="236"/>
      <c r="U65" s="248"/>
      <c r="V65" s="244"/>
      <c r="W65" s="227"/>
      <c r="X65" s="240"/>
      <c r="Y65" s="241"/>
      <c r="Z65" s="242"/>
      <c r="AA65" s="107"/>
      <c r="AB65" s="238"/>
      <c r="AC65" s="236"/>
      <c r="AD65" s="239"/>
      <c r="AE65" s="227"/>
      <c r="AF65" s="240"/>
      <c r="AG65" s="241"/>
      <c r="AH65" s="242"/>
      <c r="AI65" s="107"/>
      <c r="AJ65" s="238"/>
      <c r="AK65" s="236">
        <v>12</v>
      </c>
      <c r="AL65" s="63"/>
      <c r="AM65" s="142"/>
    </row>
    <row r="66" spans="1:39" ht="30" customHeight="1" thickTop="1" thickBot="1" x14ac:dyDescent="0.25">
      <c r="A66" s="217"/>
      <c r="B66" s="218" t="s">
        <v>49</v>
      </c>
      <c r="C66" s="259" t="s">
        <v>50</v>
      </c>
      <c r="D66" s="247"/>
      <c r="E66" s="218"/>
      <c r="F66" s="218"/>
      <c r="G66" s="260" t="s">
        <v>192</v>
      </c>
      <c r="H66" s="247"/>
      <c r="I66" s="218">
        <f>I67+I68+I69</f>
        <v>212</v>
      </c>
      <c r="J66" s="218">
        <f t="shared" ref="J66:AK66" si="22">J67+J68+J69</f>
        <v>10</v>
      </c>
      <c r="K66" s="218">
        <f t="shared" si="22"/>
        <v>202</v>
      </c>
      <c r="L66" s="218">
        <f t="shared" si="22"/>
        <v>108</v>
      </c>
      <c r="M66" s="218">
        <f t="shared" si="22"/>
        <v>70</v>
      </c>
      <c r="N66" s="218">
        <f t="shared" si="22"/>
        <v>36</v>
      </c>
      <c r="O66" s="218">
        <f t="shared" si="22"/>
        <v>0</v>
      </c>
      <c r="P66" s="218">
        <f t="shared" si="22"/>
        <v>0</v>
      </c>
      <c r="Q66" s="218">
        <f t="shared" si="22"/>
        <v>0</v>
      </c>
      <c r="R66" s="218">
        <f t="shared" si="22"/>
        <v>4</v>
      </c>
      <c r="S66" s="218">
        <f t="shared" si="22"/>
        <v>20</v>
      </c>
      <c r="T66" s="252">
        <f t="shared" si="22"/>
        <v>72</v>
      </c>
      <c r="U66" s="247" t="e">
        <f t="shared" si="22"/>
        <v>#VALUE!</v>
      </c>
      <c r="V66" s="218">
        <f t="shared" si="22"/>
        <v>0</v>
      </c>
      <c r="W66" s="218">
        <f t="shared" si="22"/>
        <v>0</v>
      </c>
      <c r="X66" s="218">
        <f t="shared" si="22"/>
        <v>0</v>
      </c>
      <c r="Y66" s="252">
        <f t="shared" si="22"/>
        <v>0</v>
      </c>
      <c r="Z66" s="247">
        <f t="shared" si="22"/>
        <v>0</v>
      </c>
      <c r="AA66" s="218">
        <f t="shared" si="22"/>
        <v>0</v>
      </c>
      <c r="AB66" s="218">
        <f t="shared" si="22"/>
        <v>0</v>
      </c>
      <c r="AC66" s="252">
        <f t="shared" si="22"/>
        <v>0</v>
      </c>
      <c r="AD66" s="247">
        <f t="shared" si="22"/>
        <v>0</v>
      </c>
      <c r="AE66" s="218">
        <f t="shared" si="22"/>
        <v>0</v>
      </c>
      <c r="AF66" s="218">
        <f t="shared" si="22"/>
        <v>0</v>
      </c>
      <c r="AG66" s="252">
        <f t="shared" si="22"/>
        <v>0</v>
      </c>
      <c r="AH66" s="247">
        <f t="shared" si="22"/>
        <v>10</v>
      </c>
      <c r="AI66" s="218">
        <f t="shared" si="22"/>
        <v>118</v>
      </c>
      <c r="AJ66" s="218">
        <f t="shared" si="22"/>
        <v>0</v>
      </c>
      <c r="AK66" s="252">
        <f t="shared" si="22"/>
        <v>84</v>
      </c>
      <c r="AL66" s="61"/>
      <c r="AM66" s="142">
        <f t="shared" si="4"/>
        <v>212</v>
      </c>
    </row>
    <row r="67" spans="1:39" ht="23.25" customHeight="1" thickTop="1" x14ac:dyDescent="0.2">
      <c r="A67" s="204"/>
      <c r="B67" s="171" t="s">
        <v>51</v>
      </c>
      <c r="C67" s="274" t="s">
        <v>52</v>
      </c>
      <c r="D67" s="174"/>
      <c r="E67" s="175"/>
      <c r="F67" s="175"/>
      <c r="G67" s="261" t="s">
        <v>178</v>
      </c>
      <c r="H67" s="174"/>
      <c r="I67" s="171">
        <f>J67+K67</f>
        <v>128</v>
      </c>
      <c r="J67" s="175">
        <v>10</v>
      </c>
      <c r="K67" s="191">
        <f>M67+N67+O67+P67+Q67+R67+S67+T67</f>
        <v>118</v>
      </c>
      <c r="L67" s="171">
        <f>N67</f>
        <v>36</v>
      </c>
      <c r="M67" s="171">
        <v>70</v>
      </c>
      <c r="N67" s="171">
        <v>36</v>
      </c>
      <c r="O67" s="171"/>
      <c r="P67" s="171"/>
      <c r="Q67" s="171"/>
      <c r="R67" s="171">
        <v>4</v>
      </c>
      <c r="S67" s="171">
        <v>8</v>
      </c>
      <c r="T67" s="206"/>
      <c r="U67" s="45"/>
      <c r="V67" s="243"/>
      <c r="W67" s="208"/>
      <c r="X67" s="208"/>
      <c r="Y67" s="209"/>
      <c r="Z67" s="170"/>
      <c r="AA67" s="171"/>
      <c r="AB67" s="171"/>
      <c r="AC67" s="206"/>
      <c r="AD67" s="210"/>
      <c r="AE67" s="208"/>
      <c r="AF67" s="208"/>
      <c r="AG67" s="209"/>
      <c r="AH67" s="170">
        <v>10</v>
      </c>
      <c r="AI67" s="171">
        <v>118</v>
      </c>
      <c r="AJ67" s="171"/>
      <c r="AK67" s="206"/>
      <c r="AL67" s="61"/>
      <c r="AM67" s="142">
        <f t="shared" si="4"/>
        <v>128</v>
      </c>
    </row>
    <row r="68" spans="1:39" ht="15" customHeight="1" x14ac:dyDescent="0.2">
      <c r="A68" s="69"/>
      <c r="B68" s="67" t="s">
        <v>113</v>
      </c>
      <c r="C68" s="275" t="s">
        <v>116</v>
      </c>
      <c r="D68" s="44"/>
      <c r="E68" s="499"/>
      <c r="F68" s="499"/>
      <c r="G68" s="139" t="s">
        <v>119</v>
      </c>
      <c r="H68" s="44"/>
      <c r="I68" s="67">
        <f t="shared" ref="I68:I69" si="23">J68+K68</f>
        <v>72</v>
      </c>
      <c r="J68" s="151"/>
      <c r="K68" s="70">
        <f t="shared" ref="K68:K69" si="24">M68+N68+O68+P68+Q68+R68+S68+T68</f>
        <v>72</v>
      </c>
      <c r="L68" s="67">
        <f>T68</f>
        <v>72</v>
      </c>
      <c r="M68" s="499"/>
      <c r="N68" s="499"/>
      <c r="O68" s="67"/>
      <c r="P68" s="67"/>
      <c r="Q68" s="67"/>
      <c r="R68" s="67"/>
      <c r="S68" s="67"/>
      <c r="T68" s="139">
        <v>72</v>
      </c>
      <c r="U68" s="250" t="s">
        <v>88</v>
      </c>
      <c r="V68" s="156"/>
      <c r="W68" s="148"/>
      <c r="X68" s="152"/>
      <c r="Y68" s="72"/>
      <c r="Z68" s="153"/>
      <c r="AA68" s="67"/>
      <c r="AB68" s="151"/>
      <c r="AC68" s="139"/>
      <c r="AD68" s="154"/>
      <c r="AE68" s="148"/>
      <c r="AF68" s="152"/>
      <c r="AG68" s="72"/>
      <c r="AH68" s="153"/>
      <c r="AI68" s="67"/>
      <c r="AJ68" s="151"/>
      <c r="AK68" s="139">
        <v>72</v>
      </c>
      <c r="AL68" s="63" t="s">
        <v>88</v>
      </c>
      <c r="AM68" s="142">
        <f t="shared" si="4"/>
        <v>72</v>
      </c>
    </row>
    <row r="69" spans="1:39" ht="15" customHeight="1" thickBot="1" x14ac:dyDescent="0.25">
      <c r="A69" s="211"/>
      <c r="B69" s="107"/>
      <c r="C69" s="276" t="s">
        <v>281</v>
      </c>
      <c r="D69" s="273"/>
      <c r="E69" s="107"/>
      <c r="F69" s="107"/>
      <c r="G69" s="236"/>
      <c r="H69" s="273"/>
      <c r="I69" s="107">
        <f t="shared" si="23"/>
        <v>12</v>
      </c>
      <c r="J69" s="238"/>
      <c r="K69" s="233">
        <f t="shared" si="24"/>
        <v>12</v>
      </c>
      <c r="L69" s="107"/>
      <c r="M69" s="107"/>
      <c r="N69" s="107"/>
      <c r="O69" s="107"/>
      <c r="P69" s="107"/>
      <c r="Q69" s="107"/>
      <c r="R69" s="107"/>
      <c r="S69" s="107">
        <v>12</v>
      </c>
      <c r="T69" s="236"/>
      <c r="U69" s="248"/>
      <c r="V69" s="244"/>
      <c r="W69" s="227"/>
      <c r="X69" s="240"/>
      <c r="Y69" s="241"/>
      <c r="Z69" s="242"/>
      <c r="AA69" s="107"/>
      <c r="AB69" s="238"/>
      <c r="AC69" s="236"/>
      <c r="AD69" s="239"/>
      <c r="AE69" s="227"/>
      <c r="AF69" s="240"/>
      <c r="AG69" s="241"/>
      <c r="AH69" s="242"/>
      <c r="AI69" s="107"/>
      <c r="AJ69" s="238"/>
      <c r="AK69" s="236">
        <v>12</v>
      </c>
      <c r="AL69" s="63"/>
      <c r="AM69" s="142">
        <f t="shared" si="4"/>
        <v>12</v>
      </c>
    </row>
    <row r="70" spans="1:39" ht="26.25" customHeight="1" thickTop="1" thickBot="1" x14ac:dyDescent="0.25">
      <c r="A70" s="217"/>
      <c r="B70" s="218" t="s">
        <v>53</v>
      </c>
      <c r="C70" s="259" t="s">
        <v>54</v>
      </c>
      <c r="D70" s="247"/>
      <c r="E70" s="218"/>
      <c r="F70" s="218"/>
      <c r="G70" s="260" t="s">
        <v>192</v>
      </c>
      <c r="H70" s="247"/>
      <c r="I70" s="218">
        <f>I71+I72+I73</f>
        <v>276</v>
      </c>
      <c r="J70" s="218">
        <f t="shared" ref="J70:AK70" si="25">J71+J72+J73</f>
        <v>8</v>
      </c>
      <c r="K70" s="218">
        <f t="shared" si="25"/>
        <v>268</v>
      </c>
      <c r="L70" s="218">
        <f t="shared" si="25"/>
        <v>124</v>
      </c>
      <c r="M70" s="218">
        <f t="shared" si="25"/>
        <v>90</v>
      </c>
      <c r="N70" s="218">
        <f t="shared" si="25"/>
        <v>52</v>
      </c>
      <c r="O70" s="218">
        <f t="shared" si="25"/>
        <v>0</v>
      </c>
      <c r="P70" s="218">
        <f t="shared" si="25"/>
        <v>30</v>
      </c>
      <c r="Q70" s="218">
        <f t="shared" si="25"/>
        <v>0</v>
      </c>
      <c r="R70" s="218">
        <f t="shared" si="25"/>
        <v>4</v>
      </c>
      <c r="S70" s="218">
        <f t="shared" si="25"/>
        <v>20</v>
      </c>
      <c r="T70" s="252">
        <f t="shared" si="25"/>
        <v>72</v>
      </c>
      <c r="U70" s="247">
        <f t="shared" si="25"/>
        <v>0</v>
      </c>
      <c r="V70" s="218">
        <f t="shared" si="25"/>
        <v>0</v>
      </c>
      <c r="W70" s="218">
        <f t="shared" si="25"/>
        <v>0</v>
      </c>
      <c r="X70" s="218">
        <f t="shared" si="25"/>
        <v>0</v>
      </c>
      <c r="Y70" s="252">
        <f t="shared" si="25"/>
        <v>0</v>
      </c>
      <c r="Z70" s="247">
        <f t="shared" si="25"/>
        <v>0</v>
      </c>
      <c r="AA70" s="218">
        <f t="shared" si="25"/>
        <v>0</v>
      </c>
      <c r="AB70" s="218">
        <f t="shared" si="25"/>
        <v>0</v>
      </c>
      <c r="AC70" s="252">
        <f t="shared" si="25"/>
        <v>0</v>
      </c>
      <c r="AD70" s="247">
        <f t="shared" si="25"/>
        <v>0</v>
      </c>
      <c r="AE70" s="218">
        <f t="shared" si="25"/>
        <v>0</v>
      </c>
      <c r="AF70" s="218">
        <f t="shared" si="25"/>
        <v>0</v>
      </c>
      <c r="AG70" s="252">
        <f t="shared" si="25"/>
        <v>0</v>
      </c>
      <c r="AH70" s="247">
        <f t="shared" si="25"/>
        <v>6</v>
      </c>
      <c r="AI70" s="218">
        <f t="shared" si="25"/>
        <v>132</v>
      </c>
      <c r="AJ70" s="218">
        <f t="shared" si="25"/>
        <v>2</v>
      </c>
      <c r="AK70" s="252">
        <f t="shared" si="25"/>
        <v>136</v>
      </c>
      <c r="AL70" s="61"/>
      <c r="AM70" s="142">
        <f t="shared" si="4"/>
        <v>276</v>
      </c>
    </row>
    <row r="71" spans="1:39" ht="40.5" customHeight="1" thickTop="1" x14ac:dyDescent="0.2">
      <c r="A71" s="204"/>
      <c r="B71" s="171" t="s">
        <v>55</v>
      </c>
      <c r="C71" s="274" t="s">
        <v>118</v>
      </c>
      <c r="D71" s="174"/>
      <c r="E71" s="175"/>
      <c r="F71" s="175"/>
      <c r="G71" s="261" t="s">
        <v>178</v>
      </c>
      <c r="H71" s="174"/>
      <c r="I71" s="171">
        <f>J71+K71</f>
        <v>192</v>
      </c>
      <c r="J71" s="175">
        <v>8</v>
      </c>
      <c r="K71" s="191">
        <f>M71+N71+O71+P71+Q71+R71+S71+T71</f>
        <v>184</v>
      </c>
      <c r="L71" s="171">
        <f>N71</f>
        <v>52</v>
      </c>
      <c r="M71" s="171">
        <v>90</v>
      </c>
      <c r="N71" s="171">
        <v>52</v>
      </c>
      <c r="O71" s="171"/>
      <c r="P71" s="171">
        <v>30</v>
      </c>
      <c r="Q71" s="171"/>
      <c r="R71" s="171">
        <v>4</v>
      </c>
      <c r="S71" s="171">
        <v>8</v>
      </c>
      <c r="T71" s="206"/>
      <c r="U71" s="45"/>
      <c r="V71" s="243"/>
      <c r="W71" s="208"/>
      <c r="X71" s="208"/>
      <c r="Y71" s="209"/>
      <c r="Z71" s="170"/>
      <c r="AA71" s="171"/>
      <c r="AB71" s="171"/>
      <c r="AC71" s="206"/>
      <c r="AD71" s="210"/>
      <c r="AE71" s="208"/>
      <c r="AF71" s="208"/>
      <c r="AG71" s="209"/>
      <c r="AH71" s="170">
        <v>6</v>
      </c>
      <c r="AI71" s="171">
        <v>132</v>
      </c>
      <c r="AJ71" s="171">
        <v>2</v>
      </c>
      <c r="AK71" s="206">
        <v>52</v>
      </c>
      <c r="AL71" s="61"/>
      <c r="AM71" s="142">
        <f t="shared" si="4"/>
        <v>192</v>
      </c>
    </row>
    <row r="72" spans="1:39" ht="15" customHeight="1" x14ac:dyDescent="0.2">
      <c r="A72" s="69"/>
      <c r="B72" s="67" t="s">
        <v>112</v>
      </c>
      <c r="C72" s="275" t="s">
        <v>116</v>
      </c>
      <c r="D72" s="44"/>
      <c r="E72" s="43"/>
      <c r="F72" s="43"/>
      <c r="G72" s="139" t="s">
        <v>119</v>
      </c>
      <c r="H72" s="44"/>
      <c r="I72" s="67">
        <f t="shared" ref="I72:I73" si="26">J72+K72</f>
        <v>72</v>
      </c>
      <c r="J72" s="43"/>
      <c r="K72" s="70">
        <f t="shared" ref="K72:K73" si="27">M72+N72+O72+P72+Q72+R72+S72+T72</f>
        <v>72</v>
      </c>
      <c r="L72" s="67">
        <f>T72</f>
        <v>72</v>
      </c>
      <c r="M72" s="67"/>
      <c r="N72" s="67"/>
      <c r="O72" s="67"/>
      <c r="P72" s="67"/>
      <c r="Q72" s="67"/>
      <c r="R72" s="67"/>
      <c r="S72" s="67"/>
      <c r="T72" s="139">
        <v>72</v>
      </c>
      <c r="U72" s="249"/>
      <c r="V72" s="147"/>
      <c r="W72" s="148"/>
      <c r="X72" s="148"/>
      <c r="Y72" s="72"/>
      <c r="Z72" s="149"/>
      <c r="AA72" s="67"/>
      <c r="AB72" s="67"/>
      <c r="AC72" s="139"/>
      <c r="AD72" s="150"/>
      <c r="AE72" s="148"/>
      <c r="AF72" s="148"/>
      <c r="AG72" s="72"/>
      <c r="AH72" s="149"/>
      <c r="AI72" s="67"/>
      <c r="AJ72" s="67"/>
      <c r="AK72" s="139">
        <v>72</v>
      </c>
      <c r="AL72" s="61"/>
      <c r="AM72" s="142">
        <f t="shared" si="4"/>
        <v>72</v>
      </c>
    </row>
    <row r="73" spans="1:39" ht="15" customHeight="1" thickBot="1" x14ac:dyDescent="0.25">
      <c r="A73" s="211"/>
      <c r="B73" s="107"/>
      <c r="C73" s="276" t="s">
        <v>281</v>
      </c>
      <c r="D73" s="273"/>
      <c r="E73" s="221"/>
      <c r="F73" s="221"/>
      <c r="G73" s="277"/>
      <c r="H73" s="273"/>
      <c r="I73" s="107">
        <f t="shared" si="26"/>
        <v>12</v>
      </c>
      <c r="J73" s="221"/>
      <c r="K73" s="233">
        <f t="shared" si="27"/>
        <v>12</v>
      </c>
      <c r="L73" s="107"/>
      <c r="M73" s="107"/>
      <c r="N73" s="107"/>
      <c r="O73" s="107"/>
      <c r="P73" s="107"/>
      <c r="Q73" s="107"/>
      <c r="R73" s="107"/>
      <c r="S73" s="107">
        <v>12</v>
      </c>
      <c r="T73" s="236"/>
      <c r="U73" s="225"/>
      <c r="V73" s="226"/>
      <c r="W73" s="227"/>
      <c r="X73" s="227"/>
      <c r="Y73" s="241"/>
      <c r="Z73" s="235"/>
      <c r="AA73" s="107"/>
      <c r="AB73" s="107"/>
      <c r="AC73" s="236"/>
      <c r="AD73" s="234"/>
      <c r="AE73" s="227"/>
      <c r="AF73" s="227"/>
      <c r="AG73" s="241"/>
      <c r="AH73" s="235"/>
      <c r="AI73" s="107"/>
      <c r="AJ73" s="107"/>
      <c r="AK73" s="236">
        <v>12</v>
      </c>
      <c r="AL73" s="61"/>
      <c r="AM73" s="142">
        <f t="shared" si="4"/>
        <v>12</v>
      </c>
    </row>
    <row r="74" spans="1:39" ht="38.25" customHeight="1" thickTop="1" thickBot="1" x14ac:dyDescent="0.25">
      <c r="A74" s="217"/>
      <c r="B74" s="218" t="s">
        <v>56</v>
      </c>
      <c r="C74" s="259" t="s">
        <v>177</v>
      </c>
      <c r="D74" s="247"/>
      <c r="E74" s="218"/>
      <c r="F74" s="253"/>
      <c r="G74" s="279" t="s">
        <v>192</v>
      </c>
      <c r="H74" s="282"/>
      <c r="I74" s="254">
        <f>I75+I76+I77</f>
        <v>542</v>
      </c>
      <c r="J74" s="218">
        <f t="shared" ref="J74:AK74" si="28">J75+J76+J77</f>
        <v>18</v>
      </c>
      <c r="K74" s="218">
        <f t="shared" si="28"/>
        <v>524</v>
      </c>
      <c r="L74" s="218">
        <f t="shared" si="28"/>
        <v>476</v>
      </c>
      <c r="M74" s="218">
        <f t="shared" si="28"/>
        <v>24</v>
      </c>
      <c r="N74" s="218">
        <f t="shared" si="28"/>
        <v>116</v>
      </c>
      <c r="O74" s="218">
        <f t="shared" si="28"/>
        <v>0</v>
      </c>
      <c r="P74" s="218">
        <f t="shared" si="28"/>
        <v>0</v>
      </c>
      <c r="Q74" s="218">
        <f t="shared" si="28"/>
        <v>360</v>
      </c>
      <c r="R74" s="218">
        <f t="shared" si="28"/>
        <v>4</v>
      </c>
      <c r="S74" s="218">
        <f t="shared" si="28"/>
        <v>20</v>
      </c>
      <c r="T74" s="252">
        <f t="shared" si="28"/>
        <v>0</v>
      </c>
      <c r="U74" s="247" t="e">
        <f t="shared" si="28"/>
        <v>#VALUE!</v>
      </c>
      <c r="V74" s="218">
        <f t="shared" si="28"/>
        <v>0</v>
      </c>
      <c r="W74" s="218">
        <f t="shared" si="28"/>
        <v>0</v>
      </c>
      <c r="X74" s="218">
        <f t="shared" si="28"/>
        <v>0</v>
      </c>
      <c r="Y74" s="252">
        <f t="shared" si="28"/>
        <v>0</v>
      </c>
      <c r="Z74" s="247">
        <f t="shared" si="28"/>
        <v>10</v>
      </c>
      <c r="AA74" s="218">
        <f t="shared" si="28"/>
        <v>172</v>
      </c>
      <c r="AB74" s="218">
        <f t="shared" si="28"/>
        <v>8</v>
      </c>
      <c r="AC74" s="252">
        <f t="shared" si="28"/>
        <v>352</v>
      </c>
      <c r="AD74" s="247">
        <f t="shared" si="28"/>
        <v>0</v>
      </c>
      <c r="AE74" s="218">
        <f t="shared" si="28"/>
        <v>0</v>
      </c>
      <c r="AF74" s="218">
        <f t="shared" si="28"/>
        <v>0</v>
      </c>
      <c r="AG74" s="252">
        <f t="shared" si="28"/>
        <v>0</v>
      </c>
      <c r="AH74" s="247">
        <f t="shared" si="28"/>
        <v>0</v>
      </c>
      <c r="AI74" s="218">
        <f t="shared" si="28"/>
        <v>0</v>
      </c>
      <c r="AJ74" s="218">
        <f t="shared" si="28"/>
        <v>0</v>
      </c>
      <c r="AK74" s="252">
        <f t="shared" si="28"/>
        <v>0</v>
      </c>
      <c r="AL74" s="61"/>
      <c r="AM74" s="142">
        <f t="shared" si="4"/>
        <v>542</v>
      </c>
    </row>
    <row r="75" spans="1:39" ht="35.5" customHeight="1" thickTop="1" x14ac:dyDescent="0.2">
      <c r="A75" s="204"/>
      <c r="B75" s="171" t="s">
        <v>57</v>
      </c>
      <c r="C75" s="237" t="s">
        <v>295</v>
      </c>
      <c r="D75" s="175"/>
      <c r="E75" s="175"/>
      <c r="F75" s="271"/>
      <c r="G75" s="280" t="s">
        <v>178</v>
      </c>
      <c r="H75" s="271"/>
      <c r="I75" s="207">
        <f>J75+K75</f>
        <v>170</v>
      </c>
      <c r="J75" s="175">
        <v>18</v>
      </c>
      <c r="K75" s="191">
        <f>M75+N75+O75+P75+Q75+R75+S75+T75</f>
        <v>152</v>
      </c>
      <c r="L75" s="171">
        <f>N75</f>
        <v>116</v>
      </c>
      <c r="M75" s="171">
        <v>24</v>
      </c>
      <c r="N75" s="171">
        <v>116</v>
      </c>
      <c r="O75" s="171"/>
      <c r="P75" s="171"/>
      <c r="Q75" s="171"/>
      <c r="R75" s="171">
        <v>4</v>
      </c>
      <c r="S75" s="171">
        <v>8</v>
      </c>
      <c r="T75" s="206"/>
      <c r="U75" s="45"/>
      <c r="V75" s="243"/>
      <c r="W75" s="208"/>
      <c r="X75" s="208"/>
      <c r="Y75" s="209"/>
      <c r="Z75" s="170">
        <v>10</v>
      </c>
      <c r="AA75" s="245">
        <v>70</v>
      </c>
      <c r="AB75" s="171">
        <v>8</v>
      </c>
      <c r="AC75" s="206">
        <v>82</v>
      </c>
      <c r="AD75" s="314"/>
      <c r="AE75" s="210"/>
      <c r="AF75" s="208"/>
      <c r="AG75" s="209"/>
      <c r="AH75" s="170"/>
      <c r="AI75" s="171"/>
      <c r="AJ75" s="171"/>
      <c r="AK75" s="206"/>
      <c r="AL75" s="61"/>
      <c r="AM75" s="142">
        <f t="shared" si="4"/>
        <v>170</v>
      </c>
    </row>
    <row r="76" spans="1:39" ht="13.5" customHeight="1" x14ac:dyDescent="0.2">
      <c r="A76" s="69"/>
      <c r="B76" s="67" t="s">
        <v>111</v>
      </c>
      <c r="C76" s="182" t="s">
        <v>110</v>
      </c>
      <c r="D76" s="43"/>
      <c r="E76" s="499"/>
      <c r="F76" s="500"/>
      <c r="G76" s="64" t="s">
        <v>119</v>
      </c>
      <c r="H76" s="272"/>
      <c r="I76" s="140">
        <f t="shared" ref="I76:I78" si="29">J76+K76</f>
        <v>360</v>
      </c>
      <c r="J76" s="151"/>
      <c r="K76" s="70">
        <f t="shared" ref="K76:K78" si="30">M76+N76+O76+P76+Q76+R76+S76+T76</f>
        <v>360</v>
      </c>
      <c r="L76" s="67">
        <f>Q76</f>
        <v>360</v>
      </c>
      <c r="M76" s="67"/>
      <c r="N76" s="67"/>
      <c r="O76" s="149"/>
      <c r="P76" s="67"/>
      <c r="Q76" s="67">
        <v>360</v>
      </c>
      <c r="R76" s="67"/>
      <c r="S76" s="67"/>
      <c r="T76" s="249"/>
      <c r="U76" s="155" t="s">
        <v>88</v>
      </c>
      <c r="V76" s="156"/>
      <c r="W76" s="309"/>
      <c r="X76" s="152"/>
      <c r="Y76" s="157"/>
      <c r="Z76" s="153"/>
      <c r="AA76" s="44">
        <v>102</v>
      </c>
      <c r="AB76" s="151"/>
      <c r="AC76" s="5">
        <v>258</v>
      </c>
      <c r="AD76" s="154"/>
      <c r="AE76" s="309"/>
      <c r="AF76" s="152"/>
      <c r="AG76" s="157"/>
      <c r="AH76" s="153"/>
      <c r="AI76" s="44"/>
      <c r="AJ76" s="151"/>
      <c r="AK76" s="5"/>
      <c r="AL76" s="63" t="s">
        <v>88</v>
      </c>
      <c r="AM76" s="142">
        <f t="shared" si="4"/>
        <v>360</v>
      </c>
    </row>
    <row r="77" spans="1:39" ht="13.5" customHeight="1" x14ac:dyDescent="0.2">
      <c r="A77" s="306"/>
      <c r="B77" s="67"/>
      <c r="C77" s="307" t="s">
        <v>281</v>
      </c>
      <c r="D77" s="44"/>
      <c r="E77" s="67"/>
      <c r="F77" s="38"/>
      <c r="G77" s="308"/>
      <c r="H77" s="178"/>
      <c r="I77" s="140">
        <f t="shared" si="29"/>
        <v>12</v>
      </c>
      <c r="J77" s="151"/>
      <c r="K77" s="70">
        <f t="shared" si="30"/>
        <v>12</v>
      </c>
      <c r="L77" s="149"/>
      <c r="M77" s="67"/>
      <c r="N77" s="149"/>
      <c r="O77" s="67"/>
      <c r="P77" s="67"/>
      <c r="Q77" s="67"/>
      <c r="R77" s="67"/>
      <c r="S77" s="67">
        <v>12</v>
      </c>
      <c r="T77" s="249"/>
      <c r="U77" s="155"/>
      <c r="V77" s="156"/>
      <c r="W77" s="309"/>
      <c r="X77" s="310"/>
      <c r="Y77" s="157"/>
      <c r="Z77" s="153"/>
      <c r="AA77" s="44"/>
      <c r="AB77" s="311"/>
      <c r="AC77" s="5">
        <v>12</v>
      </c>
      <c r="AD77" s="154"/>
      <c r="AE77" s="309"/>
      <c r="AF77" s="310"/>
      <c r="AG77" s="157"/>
      <c r="AH77" s="153"/>
      <c r="AI77" s="44"/>
      <c r="AJ77" s="311"/>
      <c r="AK77" s="5"/>
      <c r="AL77" s="163"/>
      <c r="AM77" s="142">
        <f t="shared" si="4"/>
        <v>12</v>
      </c>
    </row>
    <row r="78" spans="1:39" ht="13.5" customHeight="1" thickBot="1" x14ac:dyDescent="0.25">
      <c r="A78" s="287"/>
      <c r="B78" s="288" t="s">
        <v>424</v>
      </c>
      <c r="C78" s="189" t="s">
        <v>298</v>
      </c>
      <c r="D78" s="158"/>
      <c r="E78" s="159"/>
      <c r="F78" s="173"/>
      <c r="G78" s="281"/>
      <c r="H78" s="160"/>
      <c r="I78" s="304">
        <f t="shared" si="29"/>
        <v>144</v>
      </c>
      <c r="J78" s="161"/>
      <c r="K78" s="185">
        <f t="shared" si="30"/>
        <v>144</v>
      </c>
      <c r="L78" s="288">
        <f>T78</f>
        <v>144</v>
      </c>
      <c r="M78" s="288"/>
      <c r="N78" s="317"/>
      <c r="O78" s="288"/>
      <c r="P78" s="288"/>
      <c r="Q78" s="288"/>
      <c r="R78" s="288"/>
      <c r="S78" s="288"/>
      <c r="T78" s="293">
        <v>144</v>
      </c>
      <c r="U78" s="294"/>
      <c r="V78" s="316"/>
      <c r="W78" s="295"/>
      <c r="X78" s="296"/>
      <c r="Y78" s="297"/>
      <c r="Z78" s="313"/>
      <c r="AA78" s="305"/>
      <c r="AB78" s="298"/>
      <c r="AC78" s="299"/>
      <c r="AD78" s="315"/>
      <c r="AE78" s="295"/>
      <c r="AF78" s="296"/>
      <c r="AG78" s="297"/>
      <c r="AH78" s="313"/>
      <c r="AI78" s="305"/>
      <c r="AJ78" s="298"/>
      <c r="AK78" s="299">
        <v>144</v>
      </c>
      <c r="AL78" s="163"/>
      <c r="AM78" s="142">
        <f t="shared" si="4"/>
        <v>144</v>
      </c>
    </row>
    <row r="79" spans="1:39" ht="13.5" customHeight="1" thickTop="1" thickBot="1" x14ac:dyDescent="0.25">
      <c r="A79" s="284"/>
      <c r="B79" s="185" t="s">
        <v>191</v>
      </c>
      <c r="C79" s="289" t="s">
        <v>123</v>
      </c>
      <c r="D79" s="164"/>
      <c r="E79" s="165"/>
      <c r="F79" s="168"/>
      <c r="G79" s="290"/>
      <c r="H79" s="166"/>
      <c r="I79" s="291">
        <v>216</v>
      </c>
      <c r="J79" s="300"/>
      <c r="K79" s="292">
        <v>216</v>
      </c>
      <c r="L79" s="164"/>
      <c r="M79" s="165"/>
      <c r="N79" s="336"/>
      <c r="O79" s="165"/>
      <c r="P79" s="165"/>
      <c r="Q79" s="165"/>
      <c r="R79" s="165"/>
      <c r="S79" s="165"/>
      <c r="T79" s="166"/>
      <c r="U79" s="167"/>
      <c r="V79" s="283"/>
      <c r="W79" s="164"/>
      <c r="X79" s="168"/>
      <c r="Y79" s="66"/>
      <c r="Z79" s="164"/>
      <c r="AA79" s="164"/>
      <c r="AB79" s="168"/>
      <c r="AC79" s="66"/>
      <c r="AD79" s="164"/>
      <c r="AE79" s="164"/>
      <c r="AF79" s="168"/>
      <c r="AG79" s="66"/>
      <c r="AH79" s="164"/>
      <c r="AI79" s="164"/>
      <c r="AJ79" s="168"/>
      <c r="AK79" s="66">
        <v>216</v>
      </c>
      <c r="AL79" s="169"/>
      <c r="AM79" s="142">
        <f t="shared" si="4"/>
        <v>216</v>
      </c>
    </row>
    <row r="80" spans="1:39" ht="13.5" customHeight="1" thickTop="1" thickBot="1" x14ac:dyDescent="0.25">
      <c r="A80" s="204"/>
      <c r="B80" s="285"/>
      <c r="C80" s="286"/>
      <c r="D80" s="170"/>
      <c r="E80" s="171"/>
      <c r="F80" s="171"/>
      <c r="G80" s="171"/>
      <c r="H80" s="45"/>
      <c r="I80" s="170"/>
      <c r="J80" s="171"/>
      <c r="K80" s="162"/>
      <c r="L80" s="162"/>
      <c r="M80" s="337"/>
      <c r="N80" s="162"/>
      <c r="O80" s="162"/>
      <c r="P80" s="162"/>
      <c r="Q80" s="162"/>
      <c r="R80" s="162"/>
      <c r="S80" s="162"/>
      <c r="T80" s="162"/>
      <c r="U80" s="162"/>
      <c r="V80" s="172"/>
      <c r="W80" s="172"/>
      <c r="X80" s="173"/>
      <c r="Y80" s="159"/>
      <c r="Z80" s="159"/>
      <c r="AA80" s="172"/>
      <c r="AB80" s="173"/>
      <c r="AC80" s="173"/>
      <c r="AD80" s="172"/>
      <c r="AE80" s="172"/>
      <c r="AF80" s="173"/>
      <c r="AG80" s="159"/>
      <c r="AH80" s="159"/>
      <c r="AI80" s="172"/>
      <c r="AJ80" s="173"/>
      <c r="AK80" s="173"/>
      <c r="AL80" s="162"/>
    </row>
    <row r="81" spans="1:38" ht="13.5" customHeight="1" thickTop="1" x14ac:dyDescent="0.2">
      <c r="A81" s="544">
        <v>1476</v>
      </c>
      <c r="B81" s="545"/>
      <c r="C81" s="186" t="s">
        <v>106</v>
      </c>
      <c r="D81" s="174"/>
      <c r="E81" s="175"/>
      <c r="F81" s="175"/>
      <c r="G81" s="175"/>
      <c r="H81" s="176"/>
      <c r="I81" s="171"/>
      <c r="J81" s="318"/>
      <c r="K81" s="528" t="s">
        <v>120</v>
      </c>
      <c r="L81" s="501" t="s">
        <v>153</v>
      </c>
      <c r="M81" s="502"/>
      <c r="N81" s="502"/>
      <c r="O81" s="502"/>
      <c r="P81" s="502"/>
      <c r="Q81" s="502"/>
      <c r="R81" s="502"/>
      <c r="S81" s="502"/>
      <c r="T81" s="502"/>
      <c r="U81" s="503"/>
      <c r="V81" s="333"/>
      <c r="W81" s="327"/>
      <c r="X81" s="328"/>
      <c r="Y81" s="329">
        <v>3</v>
      </c>
      <c r="Z81" s="330"/>
      <c r="AA81" s="327">
        <v>1</v>
      </c>
      <c r="AB81" s="328"/>
      <c r="AC81" s="329">
        <v>4</v>
      </c>
      <c r="AD81" s="330"/>
      <c r="AE81" s="327">
        <v>1</v>
      </c>
      <c r="AF81" s="328"/>
      <c r="AG81" s="329">
        <v>2</v>
      </c>
      <c r="AH81" s="330"/>
      <c r="AI81" s="327"/>
      <c r="AJ81" s="328"/>
      <c r="AK81" s="329">
        <v>2</v>
      </c>
      <c r="AL81" s="149"/>
    </row>
    <row r="82" spans="1:38" ht="20.25" customHeight="1" x14ac:dyDescent="0.2">
      <c r="A82" s="548" t="s">
        <v>238</v>
      </c>
      <c r="B82" s="549"/>
      <c r="C82" s="186" t="s">
        <v>237</v>
      </c>
      <c r="D82" s="44"/>
      <c r="E82" s="43"/>
      <c r="F82" s="43"/>
      <c r="G82" s="43"/>
      <c r="H82" s="178"/>
      <c r="I82" s="67"/>
      <c r="J82" s="319"/>
      <c r="K82" s="529"/>
      <c r="L82" s="504" t="s">
        <v>121</v>
      </c>
      <c r="M82" s="499"/>
      <c r="N82" s="499"/>
      <c r="O82" s="499"/>
      <c r="P82" s="499"/>
      <c r="Q82" s="499"/>
      <c r="R82" s="499"/>
      <c r="S82" s="499"/>
      <c r="T82" s="499"/>
      <c r="U82" s="505"/>
      <c r="V82" s="334"/>
      <c r="W82" s="312">
        <v>1</v>
      </c>
      <c r="X82" s="73"/>
      <c r="Y82" s="325">
        <v>9</v>
      </c>
      <c r="Z82" s="323"/>
      <c r="AA82" s="312">
        <v>4</v>
      </c>
      <c r="AB82" s="73"/>
      <c r="AC82" s="325">
        <v>4</v>
      </c>
      <c r="AD82" s="323"/>
      <c r="AE82" s="312">
        <v>5</v>
      </c>
      <c r="AF82" s="73"/>
      <c r="AG82" s="325">
        <v>2</v>
      </c>
      <c r="AH82" s="323"/>
      <c r="AI82" s="312">
        <v>4</v>
      </c>
      <c r="AJ82" s="73"/>
      <c r="AK82" s="325">
        <v>6</v>
      </c>
      <c r="AL82" s="149"/>
    </row>
    <row r="83" spans="1:38" ht="18" customHeight="1" x14ac:dyDescent="0.2">
      <c r="A83" s="548" t="s">
        <v>239</v>
      </c>
      <c r="B83" s="549"/>
      <c r="C83" s="186" t="s">
        <v>240</v>
      </c>
      <c r="D83" s="44"/>
      <c r="E83" s="43"/>
      <c r="F83" s="43"/>
      <c r="G83" s="43"/>
      <c r="H83" s="178"/>
      <c r="I83" s="67"/>
      <c r="J83" s="318"/>
      <c r="K83" s="529"/>
      <c r="L83" s="504" t="s">
        <v>122</v>
      </c>
      <c r="M83" s="499"/>
      <c r="N83" s="499"/>
      <c r="O83" s="499"/>
      <c r="P83" s="499"/>
      <c r="Q83" s="499"/>
      <c r="R83" s="499"/>
      <c r="S83" s="499"/>
      <c r="T83" s="499"/>
      <c r="U83" s="505"/>
      <c r="V83" s="334"/>
      <c r="W83" s="312"/>
      <c r="X83" s="73"/>
      <c r="Y83" s="325"/>
      <c r="Z83" s="323"/>
      <c r="AA83" s="312"/>
      <c r="AB83" s="73"/>
      <c r="AC83" s="325"/>
      <c r="AD83" s="323"/>
      <c r="AE83" s="312"/>
      <c r="AF83" s="73"/>
      <c r="AG83" s="325"/>
      <c r="AH83" s="323"/>
      <c r="AI83" s="177"/>
      <c r="AJ83" s="73"/>
      <c r="AK83" s="325"/>
      <c r="AL83" s="149"/>
    </row>
    <row r="84" spans="1:38" ht="24.75" customHeight="1" thickBot="1" x14ac:dyDescent="0.25">
      <c r="A84" s="544">
        <v>216</v>
      </c>
      <c r="B84" s="545"/>
      <c r="C84" s="187" t="s">
        <v>190</v>
      </c>
      <c r="D84" s="44"/>
      <c r="E84" s="43"/>
      <c r="F84" s="43"/>
      <c r="G84" s="43"/>
      <c r="H84" s="178"/>
      <c r="I84" s="67"/>
      <c r="J84" s="318"/>
      <c r="K84" s="530"/>
      <c r="L84" s="493" t="s">
        <v>193</v>
      </c>
      <c r="M84" s="494"/>
      <c r="N84" s="494"/>
      <c r="O84" s="494"/>
      <c r="P84" s="494"/>
      <c r="Q84" s="494"/>
      <c r="R84" s="494"/>
      <c r="S84" s="494"/>
      <c r="T84" s="494"/>
      <c r="U84" s="495"/>
      <c r="V84" s="335"/>
      <c r="W84" s="320"/>
      <c r="X84" s="321"/>
      <c r="Y84" s="326"/>
      <c r="Z84" s="324"/>
      <c r="AA84" s="320"/>
      <c r="AB84" s="321"/>
      <c r="AC84" s="326">
        <v>1</v>
      </c>
      <c r="AD84" s="324"/>
      <c r="AE84" s="322"/>
      <c r="AF84" s="321"/>
      <c r="AG84" s="326">
        <v>1</v>
      </c>
      <c r="AH84" s="324"/>
      <c r="AI84" s="320"/>
      <c r="AJ84" s="321"/>
      <c r="AK84" s="326">
        <v>3</v>
      </c>
      <c r="AL84" s="149"/>
    </row>
    <row r="85" spans="1:38" ht="12.75" customHeight="1" thickTop="1" x14ac:dyDescent="0.2">
      <c r="A85" s="544">
        <v>1296</v>
      </c>
      <c r="B85" s="545"/>
      <c r="C85" s="187" t="s">
        <v>107</v>
      </c>
      <c r="D85" s="44"/>
      <c r="E85" s="43"/>
      <c r="F85" s="43"/>
      <c r="G85" s="43"/>
      <c r="H85" s="178"/>
      <c r="I85" s="67"/>
      <c r="J85" s="43"/>
      <c r="K85" s="179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180"/>
      <c r="X85" s="181"/>
      <c r="Y85" s="42"/>
      <c r="Z85" s="181"/>
      <c r="AA85" s="42"/>
      <c r="AB85" s="181"/>
      <c r="AC85" s="42"/>
      <c r="AD85" s="181"/>
      <c r="AE85" s="42"/>
      <c r="AF85" s="181"/>
      <c r="AG85" s="42"/>
      <c r="AH85" s="181"/>
      <c r="AI85" s="42"/>
      <c r="AJ85" s="181"/>
      <c r="AK85" s="42"/>
      <c r="AL85" s="149"/>
    </row>
    <row r="86" spans="1:38" ht="15" customHeight="1" x14ac:dyDescent="0.2">
      <c r="A86" s="544">
        <v>5940</v>
      </c>
      <c r="B86" s="545"/>
      <c r="C86" s="190" t="s">
        <v>108</v>
      </c>
      <c r="D86" s="44"/>
      <c r="E86" s="43"/>
      <c r="F86" s="43"/>
      <c r="G86" s="43"/>
      <c r="H86" s="178"/>
      <c r="I86" s="67"/>
      <c r="J86" s="43"/>
      <c r="K86" s="496"/>
      <c r="L86" s="497"/>
      <c r="M86" s="497"/>
      <c r="N86" s="497"/>
      <c r="O86" s="497"/>
      <c r="P86" s="497"/>
      <c r="Q86" s="497"/>
      <c r="R86" s="497"/>
      <c r="S86" s="497"/>
      <c r="T86" s="497"/>
      <c r="U86" s="497"/>
      <c r="V86" s="497"/>
      <c r="W86" s="498"/>
      <c r="X86" s="181"/>
      <c r="Y86" s="42"/>
      <c r="Z86" s="181"/>
      <c r="AA86" s="42"/>
      <c r="AB86" s="181"/>
      <c r="AC86" s="42"/>
      <c r="AD86" s="181"/>
      <c r="AE86" s="42"/>
      <c r="AF86" s="181"/>
      <c r="AG86" s="177"/>
      <c r="AH86" s="181"/>
      <c r="AI86" s="42"/>
      <c r="AJ86" s="181"/>
      <c r="AK86" s="42"/>
      <c r="AL86" s="149"/>
    </row>
  </sheetData>
  <mergeCells count="91">
    <mergeCell ref="A84:B84"/>
    <mergeCell ref="A85:B85"/>
    <mergeCell ref="A86:B86"/>
    <mergeCell ref="AH8:AI8"/>
    <mergeCell ref="AJ8:AK8"/>
    <mergeCell ref="A81:B81"/>
    <mergeCell ref="A82:B82"/>
    <mergeCell ref="A83:B83"/>
    <mergeCell ref="V8:W8"/>
    <mergeCell ref="X8:Y8"/>
    <mergeCell ref="Z8:AA8"/>
    <mergeCell ref="AB8:AC8"/>
    <mergeCell ref="AD8:AE8"/>
    <mergeCell ref="E64:F64"/>
    <mergeCell ref="M64:N64"/>
    <mergeCell ref="E68:F68"/>
    <mergeCell ref="U1:AL1"/>
    <mergeCell ref="U2:Y2"/>
    <mergeCell ref="Z2:AC2"/>
    <mergeCell ref="AD2:AG2"/>
    <mergeCell ref="AH2:AK2"/>
    <mergeCell ref="A27:A28"/>
    <mergeCell ref="A30:C30"/>
    <mergeCell ref="A1:A6"/>
    <mergeCell ref="A12:C12"/>
    <mergeCell ref="A13:A14"/>
    <mergeCell ref="A16:A20"/>
    <mergeCell ref="A21:A23"/>
    <mergeCell ref="A24:A26"/>
    <mergeCell ref="B1:B6"/>
    <mergeCell ref="C1:C6"/>
    <mergeCell ref="AL5:AL6"/>
    <mergeCell ref="K81:K84"/>
    <mergeCell ref="AF3:AG3"/>
    <mergeCell ref="AB5:AB6"/>
    <mergeCell ref="U3:W3"/>
    <mergeCell ref="X3:Y3"/>
    <mergeCell ref="Z3:AA3"/>
    <mergeCell ref="AB3:AC3"/>
    <mergeCell ref="AD3:AE3"/>
    <mergeCell ref="AD5:AD6"/>
    <mergeCell ref="AE5:AE6"/>
    <mergeCell ref="AF5:AF6"/>
    <mergeCell ref="AG5:AG6"/>
    <mergeCell ref="AC5:AC6"/>
    <mergeCell ref="U5:U6"/>
    <mergeCell ref="AJ3:AK3"/>
    <mergeCell ref="G1:G6"/>
    <mergeCell ref="L4:L6"/>
    <mergeCell ref="M4:M6"/>
    <mergeCell ref="P4:P6"/>
    <mergeCell ref="Q4:Q6"/>
    <mergeCell ref="H1:T2"/>
    <mergeCell ref="I3:I6"/>
    <mergeCell ref="J3:J6"/>
    <mergeCell ref="K3:T3"/>
    <mergeCell ref="R4:R6"/>
    <mergeCell ref="S4:S6"/>
    <mergeCell ref="T4:T6"/>
    <mergeCell ref="N4:N6"/>
    <mergeCell ref="O4:O6"/>
    <mergeCell ref="AK5:AK6"/>
    <mergeCell ref="E59:F59"/>
    <mergeCell ref="M59:N59"/>
    <mergeCell ref="K4:K6"/>
    <mergeCell ref="AJ5:AJ6"/>
    <mergeCell ref="AJ4:AK4"/>
    <mergeCell ref="AD4:AE4"/>
    <mergeCell ref="AF4:AG4"/>
    <mergeCell ref="AH4:AI4"/>
    <mergeCell ref="Y5:Y6"/>
    <mergeCell ref="Z5:Z6"/>
    <mergeCell ref="AA5:AA6"/>
    <mergeCell ref="AH5:AH6"/>
    <mergeCell ref="AI5:AI6"/>
    <mergeCell ref="X5:X6"/>
    <mergeCell ref="AF8:AG8"/>
    <mergeCell ref="M68:N68"/>
    <mergeCell ref="AH3:AI3"/>
    <mergeCell ref="V5:V6"/>
    <mergeCell ref="U4:W4"/>
    <mergeCell ref="W5:W6"/>
    <mergeCell ref="X4:Y4"/>
    <mergeCell ref="Z4:AA4"/>
    <mergeCell ref="AB4:AC4"/>
    <mergeCell ref="L84:U84"/>
    <mergeCell ref="K86:W86"/>
    <mergeCell ref="E76:F76"/>
    <mergeCell ref="L81:U81"/>
    <mergeCell ref="L82:U82"/>
    <mergeCell ref="L83:U83"/>
  </mergeCells>
  <pageMargins left="0" right="0" top="0" bottom="0" header="0" footer="0"/>
  <pageSetup paperSize="9" scale="68" fitToHeight="2" orientation="landscape" r:id="rId1"/>
  <headerFooter alignWithMargins="0"/>
  <ignoredErrors>
    <ignoredError sqref="AL7 AL35:AL36 AH33:AL33 U35:U36 AL32 N33 U33:U34 AJ34:AL3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Right="0"/>
  </sheetPr>
  <dimension ref="A1:B20"/>
  <sheetViews>
    <sheetView showGridLines="0" workbookViewId="0">
      <selection sqref="A1:XFD1048576"/>
    </sheetView>
  </sheetViews>
  <sheetFormatPr defaultColWidth="14.6640625" defaultRowHeight="14.25" customHeight="1" x14ac:dyDescent="0.25"/>
  <cols>
    <col min="1" max="1" width="3.33203125" style="128" customWidth="1"/>
    <col min="2" max="2" width="128.44140625" style="128" customWidth="1"/>
    <col min="3" max="16384" width="14.6640625" style="128"/>
  </cols>
  <sheetData>
    <row r="1" spans="1:2" ht="13.5" customHeight="1" x14ac:dyDescent="0.25">
      <c r="A1" s="127"/>
      <c r="B1" s="131" t="s">
        <v>0</v>
      </c>
    </row>
    <row r="2" spans="1:2" ht="14.25" customHeight="1" x14ac:dyDescent="0.25">
      <c r="A2" s="127"/>
      <c r="B2" s="132" t="s">
        <v>126</v>
      </c>
    </row>
    <row r="3" spans="1:2" ht="14.25" customHeight="1" x14ac:dyDescent="0.25">
      <c r="B3" s="133" t="s">
        <v>282</v>
      </c>
    </row>
    <row r="4" spans="1:2" ht="14.25" customHeight="1" x14ac:dyDescent="0.25">
      <c r="B4" s="133" t="s">
        <v>283</v>
      </c>
    </row>
    <row r="5" spans="1:2" ht="14.25" customHeight="1" x14ac:dyDescent="0.25">
      <c r="B5" s="133" t="s">
        <v>284</v>
      </c>
    </row>
    <row r="6" spans="1:2" ht="14.25" customHeight="1" x14ac:dyDescent="0.25">
      <c r="B6" s="133" t="s">
        <v>20</v>
      </c>
    </row>
    <row r="7" spans="1:2" ht="14.25" customHeight="1" x14ac:dyDescent="0.25">
      <c r="B7" s="134" t="s">
        <v>127</v>
      </c>
    </row>
    <row r="8" spans="1:2" ht="14.25" customHeight="1" x14ac:dyDescent="0.25">
      <c r="B8" s="135" t="s">
        <v>285</v>
      </c>
    </row>
    <row r="9" spans="1:2" ht="14.25" customHeight="1" x14ac:dyDescent="0.25">
      <c r="B9" s="135" t="s">
        <v>286</v>
      </c>
    </row>
    <row r="10" spans="1:2" ht="14.25" customHeight="1" x14ac:dyDescent="0.25">
      <c r="B10" s="135" t="s">
        <v>287</v>
      </c>
    </row>
    <row r="11" spans="1:2" ht="14.25" customHeight="1" x14ac:dyDescent="0.25">
      <c r="B11" s="135" t="s">
        <v>288</v>
      </c>
    </row>
    <row r="12" spans="1:2" ht="14.25" customHeight="1" x14ac:dyDescent="0.25">
      <c r="B12" s="134" t="s">
        <v>289</v>
      </c>
    </row>
    <row r="13" spans="1:2" ht="14.25" customHeight="1" x14ac:dyDescent="0.25">
      <c r="B13" s="136" t="s">
        <v>290</v>
      </c>
    </row>
    <row r="14" spans="1:2" ht="14.25" customHeight="1" x14ac:dyDescent="0.25">
      <c r="B14" s="129" t="s">
        <v>294</v>
      </c>
    </row>
    <row r="15" spans="1:2" ht="14.25" customHeight="1" x14ac:dyDescent="0.25">
      <c r="B15" s="129" t="s">
        <v>291</v>
      </c>
    </row>
    <row r="16" spans="1:2" ht="14.25" customHeight="1" x14ac:dyDescent="0.25">
      <c r="B16" s="129" t="s">
        <v>128</v>
      </c>
    </row>
    <row r="17" spans="2:2" ht="14.25" customHeight="1" x14ac:dyDescent="0.25">
      <c r="B17" s="135" t="s">
        <v>292</v>
      </c>
    </row>
    <row r="18" spans="2:2" ht="14.25" customHeight="1" x14ac:dyDescent="0.25">
      <c r="B18" s="135" t="s">
        <v>293</v>
      </c>
    </row>
    <row r="19" spans="2:2" ht="14.25" customHeight="1" x14ac:dyDescent="0.25">
      <c r="B19" s="130"/>
    </row>
    <row r="20" spans="2:2" ht="14.25" customHeight="1" x14ac:dyDescent="0.25">
      <c r="B20" s="130"/>
    </row>
  </sheetData>
  <pageMargins left="0.74803149606299213" right="0.74803149606299213" top="0" bottom="0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3"/>
  <dimension ref="J4:R7"/>
  <sheetViews>
    <sheetView workbookViewId="0">
      <selection activeCell="K43" sqref="K43"/>
    </sheetView>
  </sheetViews>
  <sheetFormatPr defaultRowHeight="10" x14ac:dyDescent="0.2"/>
  <sheetData>
    <row r="4" spans="10:18" x14ac:dyDescent="0.2">
      <c r="J4" s="1"/>
      <c r="K4" s="1"/>
      <c r="L4" s="1"/>
      <c r="M4" s="1"/>
      <c r="N4" s="1"/>
      <c r="O4" s="1"/>
      <c r="P4" s="1"/>
      <c r="Q4" s="1"/>
      <c r="R4" s="1"/>
    </row>
    <row r="5" spans="10:18" x14ac:dyDescent="0.2">
      <c r="J5" s="1"/>
      <c r="K5" s="1"/>
      <c r="L5" s="1"/>
      <c r="M5" s="1"/>
      <c r="N5" s="1"/>
      <c r="O5" s="1"/>
      <c r="P5" s="1"/>
      <c r="Q5" s="1"/>
      <c r="R5" s="1"/>
    </row>
    <row r="6" spans="10:18" x14ac:dyDescent="0.2">
      <c r="J6" s="1"/>
      <c r="K6" s="1"/>
      <c r="L6" s="1"/>
      <c r="M6" s="1"/>
      <c r="N6" s="1"/>
      <c r="O6" s="1"/>
      <c r="P6" s="1"/>
      <c r="Q6" s="1"/>
      <c r="R6" s="1"/>
    </row>
    <row r="7" spans="10:18" x14ac:dyDescent="0.2">
      <c r="J7" s="1"/>
      <c r="K7" s="1"/>
      <c r="L7" s="1"/>
      <c r="M7" s="1"/>
      <c r="N7" s="1"/>
      <c r="O7" s="1"/>
      <c r="P7" s="1"/>
      <c r="Q7" s="1"/>
      <c r="R7" s="1"/>
    </row>
  </sheetData>
  <phoneticPr fontId="2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Right="0"/>
  </sheetPr>
  <dimension ref="A1:E32"/>
  <sheetViews>
    <sheetView showGridLines="0" workbookViewId="0">
      <pane ySplit="1" topLeftCell="A2" activePane="bottomLeft" state="frozen"/>
      <selection pane="bottomLeft" sqref="A1:XFD1048576"/>
    </sheetView>
  </sheetViews>
  <sheetFormatPr defaultColWidth="14.6640625" defaultRowHeight="15" customHeight="1" x14ac:dyDescent="0.25"/>
  <cols>
    <col min="1" max="1" width="5.77734375" style="118" customWidth="1"/>
    <col min="2" max="2" width="9.6640625" style="118" customWidth="1"/>
    <col min="3" max="4" width="0" style="118" hidden="1" customWidth="1"/>
    <col min="5" max="5" width="125" style="118" customWidth="1"/>
    <col min="6" max="16384" width="14.6640625" style="118"/>
  </cols>
  <sheetData>
    <row r="1" spans="1:5" ht="15" customHeight="1" x14ac:dyDescent="0.25">
      <c r="A1" s="553" t="s">
        <v>58</v>
      </c>
      <c r="B1" s="553"/>
      <c r="C1" s="117"/>
      <c r="D1" s="117"/>
      <c r="E1" s="117" t="s">
        <v>59</v>
      </c>
    </row>
    <row r="2" spans="1:5" ht="23.25" customHeight="1" x14ac:dyDescent="0.25">
      <c r="A2" s="554" t="s">
        <v>13</v>
      </c>
      <c r="B2" s="554"/>
      <c r="C2" s="119"/>
      <c r="D2" s="120">
        <v>1</v>
      </c>
      <c r="E2" s="121" t="s">
        <v>258</v>
      </c>
    </row>
    <row r="3" spans="1:5" ht="28.5" customHeight="1" x14ac:dyDescent="0.25">
      <c r="A3" s="550" t="s">
        <v>14</v>
      </c>
      <c r="B3" s="550"/>
      <c r="C3" s="122"/>
      <c r="D3" s="123">
        <v>1</v>
      </c>
      <c r="E3" s="124" t="s">
        <v>259</v>
      </c>
    </row>
    <row r="4" spans="1:5" ht="39" customHeight="1" x14ac:dyDescent="0.25">
      <c r="A4" s="550" t="s">
        <v>9</v>
      </c>
      <c r="B4" s="550"/>
      <c r="C4" s="122"/>
      <c r="D4" s="123">
        <v>1</v>
      </c>
      <c r="E4" s="124" t="s">
        <v>260</v>
      </c>
    </row>
    <row r="5" spans="1:5" ht="24.75" customHeight="1" x14ac:dyDescent="0.25">
      <c r="A5" s="550" t="s">
        <v>15</v>
      </c>
      <c r="B5" s="550"/>
      <c r="C5" s="122"/>
      <c r="D5" s="123">
        <v>1</v>
      </c>
      <c r="E5" s="124" t="s">
        <v>189</v>
      </c>
    </row>
    <row r="6" spans="1:5" ht="33" customHeight="1" x14ac:dyDescent="0.25">
      <c r="A6" s="550" t="s">
        <v>10</v>
      </c>
      <c r="B6" s="550"/>
      <c r="C6" s="122"/>
      <c r="D6" s="123">
        <v>1</v>
      </c>
      <c r="E6" s="124" t="s">
        <v>188</v>
      </c>
    </row>
    <row r="7" spans="1:5" ht="44.25" customHeight="1" x14ac:dyDescent="0.25">
      <c r="A7" s="550" t="s">
        <v>11</v>
      </c>
      <c r="B7" s="550"/>
      <c r="C7" s="122"/>
      <c r="D7" s="123">
        <v>1</v>
      </c>
      <c r="E7" s="124" t="s">
        <v>261</v>
      </c>
    </row>
    <row r="8" spans="1:5" ht="28.5" customHeight="1" x14ac:dyDescent="0.25">
      <c r="A8" s="550" t="s">
        <v>12</v>
      </c>
      <c r="B8" s="550"/>
      <c r="C8" s="122"/>
      <c r="D8" s="123">
        <v>1</v>
      </c>
      <c r="E8" s="124" t="s">
        <v>262</v>
      </c>
    </row>
    <row r="9" spans="1:5" ht="30" customHeight="1" x14ac:dyDescent="0.25">
      <c r="A9" s="550" t="s">
        <v>16</v>
      </c>
      <c r="B9" s="550"/>
      <c r="C9" s="122"/>
      <c r="D9" s="123">
        <v>1</v>
      </c>
      <c r="E9" s="124" t="s">
        <v>187</v>
      </c>
    </row>
    <row r="10" spans="1:5" ht="21.75" customHeight="1" x14ac:dyDescent="0.25">
      <c r="A10" s="550" t="s">
        <v>17</v>
      </c>
      <c r="B10" s="550"/>
      <c r="C10" s="122"/>
      <c r="D10" s="123">
        <v>1</v>
      </c>
      <c r="E10" s="124" t="s">
        <v>263</v>
      </c>
    </row>
    <row r="11" spans="1:5" ht="15" customHeight="1" x14ac:dyDescent="0.25">
      <c r="A11" s="551" t="s">
        <v>264</v>
      </c>
      <c r="B11" s="552"/>
      <c r="C11" s="122"/>
      <c r="D11" s="123"/>
      <c r="E11" s="124" t="s">
        <v>117</v>
      </c>
    </row>
    <row r="12" spans="1:5" ht="24.75" customHeight="1" x14ac:dyDescent="0.25">
      <c r="A12" s="550" t="s">
        <v>132</v>
      </c>
      <c r="B12" s="550"/>
      <c r="C12" s="122"/>
      <c r="D12" s="123">
        <v>1</v>
      </c>
      <c r="E12" s="124" t="s">
        <v>265</v>
      </c>
    </row>
    <row r="13" spans="1:5" ht="15" customHeight="1" x14ac:dyDescent="0.25">
      <c r="A13" s="550" t="s">
        <v>133</v>
      </c>
      <c r="B13" s="550"/>
      <c r="C13" s="122"/>
      <c r="D13" s="123">
        <v>1</v>
      </c>
      <c r="E13" s="124" t="s">
        <v>266</v>
      </c>
    </row>
    <row r="14" spans="1:5" ht="24.75" customHeight="1" x14ac:dyDescent="0.25">
      <c r="A14" s="550" t="s">
        <v>134</v>
      </c>
      <c r="B14" s="550"/>
      <c r="C14" s="122"/>
      <c r="D14" s="123">
        <v>1</v>
      </c>
      <c r="E14" s="124" t="s">
        <v>267</v>
      </c>
    </row>
    <row r="15" spans="1:5" ht="27" customHeight="1" x14ac:dyDescent="0.25">
      <c r="A15" s="550" t="s">
        <v>135</v>
      </c>
      <c r="B15" s="550"/>
      <c r="C15" s="122"/>
      <c r="D15" s="123">
        <v>1</v>
      </c>
      <c r="E15" s="124" t="s">
        <v>268</v>
      </c>
    </row>
    <row r="16" spans="1:5" ht="15" customHeight="1" x14ac:dyDescent="0.25">
      <c r="A16" s="551" t="s">
        <v>264</v>
      </c>
      <c r="B16" s="552"/>
      <c r="C16" s="122"/>
      <c r="D16" s="123"/>
      <c r="E16" s="124"/>
    </row>
    <row r="17" spans="1:5" ht="15" customHeight="1" x14ac:dyDescent="0.25">
      <c r="A17" s="550" t="s">
        <v>136</v>
      </c>
      <c r="B17" s="550"/>
      <c r="C17" s="122"/>
      <c r="D17" s="123">
        <v>1</v>
      </c>
      <c r="E17" s="124" t="s">
        <v>269</v>
      </c>
    </row>
    <row r="18" spans="1:5" ht="15" customHeight="1" x14ac:dyDescent="0.25">
      <c r="A18" s="550" t="s">
        <v>137</v>
      </c>
      <c r="B18" s="550"/>
      <c r="C18" s="122"/>
      <c r="D18" s="123">
        <v>1</v>
      </c>
      <c r="E18" s="124" t="s">
        <v>270</v>
      </c>
    </row>
    <row r="19" spans="1:5" ht="15" customHeight="1" x14ac:dyDescent="0.25">
      <c r="A19" s="550" t="s">
        <v>139</v>
      </c>
      <c r="B19" s="550"/>
      <c r="C19" s="122"/>
      <c r="D19" s="123">
        <v>1</v>
      </c>
      <c r="E19" s="124" t="s">
        <v>138</v>
      </c>
    </row>
    <row r="20" spans="1:5" ht="27" customHeight="1" x14ac:dyDescent="0.25">
      <c r="A20" s="550" t="s">
        <v>140</v>
      </c>
      <c r="B20" s="550"/>
      <c r="C20" s="122"/>
      <c r="D20" s="123">
        <v>1</v>
      </c>
      <c r="E20" s="124" t="s">
        <v>271</v>
      </c>
    </row>
    <row r="21" spans="1:5" ht="26.25" customHeight="1" x14ac:dyDescent="0.25">
      <c r="A21" s="550" t="s">
        <v>141</v>
      </c>
      <c r="B21" s="550"/>
      <c r="C21" s="122"/>
      <c r="D21" s="123">
        <v>1</v>
      </c>
      <c r="E21" s="124" t="s">
        <v>272</v>
      </c>
    </row>
    <row r="22" spans="1:5" ht="15" customHeight="1" x14ac:dyDescent="0.25">
      <c r="A22" s="551" t="s">
        <v>264</v>
      </c>
      <c r="B22" s="552"/>
      <c r="C22" s="122"/>
      <c r="D22" s="123"/>
      <c r="E22" s="124"/>
    </row>
    <row r="23" spans="1:5" ht="15" customHeight="1" x14ac:dyDescent="0.25">
      <c r="A23" s="550" t="s">
        <v>142</v>
      </c>
      <c r="B23" s="550"/>
      <c r="C23" s="122"/>
      <c r="D23" s="123">
        <v>1</v>
      </c>
      <c r="E23" s="124" t="s">
        <v>273</v>
      </c>
    </row>
    <row r="24" spans="1:5" ht="15" customHeight="1" x14ac:dyDescent="0.25">
      <c r="A24" s="550" t="s">
        <v>143</v>
      </c>
      <c r="B24" s="550"/>
      <c r="C24" s="122"/>
      <c r="D24" s="123">
        <v>1</v>
      </c>
      <c r="E24" s="124" t="s">
        <v>274</v>
      </c>
    </row>
    <row r="25" spans="1:5" ht="15" customHeight="1" x14ac:dyDescent="0.25">
      <c r="A25" s="550" t="s">
        <v>144</v>
      </c>
      <c r="B25" s="550"/>
      <c r="C25" s="125"/>
      <c r="D25" s="125"/>
      <c r="E25" s="124" t="s">
        <v>275</v>
      </c>
    </row>
    <row r="26" spans="1:5" ht="15" customHeight="1" x14ac:dyDescent="0.25">
      <c r="A26" s="550" t="s">
        <v>145</v>
      </c>
      <c r="B26" s="550"/>
      <c r="C26" s="125"/>
      <c r="D26" s="125"/>
      <c r="E26" s="124" t="s">
        <v>151</v>
      </c>
    </row>
    <row r="27" spans="1:5" ht="15" customHeight="1" x14ac:dyDescent="0.25">
      <c r="A27" s="551" t="s">
        <v>264</v>
      </c>
      <c r="B27" s="552"/>
      <c r="C27" s="125"/>
      <c r="D27" s="125"/>
      <c r="E27" s="124"/>
    </row>
    <row r="28" spans="1:5" ht="15" customHeight="1" x14ac:dyDescent="0.25">
      <c r="A28" s="550" t="s">
        <v>146</v>
      </c>
      <c r="B28" s="550"/>
      <c r="C28" s="125"/>
      <c r="D28" s="125"/>
      <c r="E28" s="124" t="s">
        <v>151</v>
      </c>
    </row>
    <row r="29" spans="1:5" ht="15" customHeight="1" x14ac:dyDescent="0.25">
      <c r="A29" s="550" t="s">
        <v>147</v>
      </c>
      <c r="B29" s="550"/>
      <c r="C29" s="125"/>
      <c r="D29" s="125"/>
      <c r="E29" s="124" t="s">
        <v>276</v>
      </c>
    </row>
    <row r="30" spans="1:5" ht="28.5" customHeight="1" x14ac:dyDescent="0.25">
      <c r="A30" s="550" t="s">
        <v>148</v>
      </c>
      <c r="B30" s="550"/>
      <c r="C30" s="125"/>
      <c r="D30" s="125"/>
      <c r="E30" s="124" t="s">
        <v>277</v>
      </c>
    </row>
    <row r="31" spans="1:5" ht="27.75" customHeight="1" x14ac:dyDescent="0.25">
      <c r="A31" s="550" t="s">
        <v>149</v>
      </c>
      <c r="B31" s="550"/>
      <c r="C31" s="125"/>
      <c r="D31" s="125"/>
      <c r="E31" s="126" t="s">
        <v>278</v>
      </c>
    </row>
    <row r="32" spans="1:5" ht="23.25" customHeight="1" x14ac:dyDescent="0.25">
      <c r="A32" s="550" t="s">
        <v>150</v>
      </c>
      <c r="B32" s="550"/>
      <c r="C32" s="125"/>
      <c r="D32" s="125"/>
      <c r="E32" s="124" t="s">
        <v>279</v>
      </c>
    </row>
  </sheetData>
  <mergeCells count="32">
    <mergeCell ref="A32:B32"/>
    <mergeCell ref="A25:B25"/>
    <mergeCell ref="A26:B26"/>
    <mergeCell ref="A28:B28"/>
    <mergeCell ref="A29:B29"/>
    <mergeCell ref="A30:B30"/>
    <mergeCell ref="A27:B27"/>
    <mergeCell ref="A21:B21"/>
    <mergeCell ref="A23:B23"/>
    <mergeCell ref="A24:B24"/>
    <mergeCell ref="A22:B22"/>
    <mergeCell ref="A31:B31"/>
    <mergeCell ref="A1:B1"/>
    <mergeCell ref="A2:B2"/>
    <mergeCell ref="A3:B3"/>
    <mergeCell ref="A4:B4"/>
    <mergeCell ref="A5:B5"/>
    <mergeCell ref="A12:B12"/>
    <mergeCell ref="A6:B6"/>
    <mergeCell ref="A7:B7"/>
    <mergeCell ref="A8:B8"/>
    <mergeCell ref="A9:B9"/>
    <mergeCell ref="A10:B10"/>
    <mergeCell ref="A11:B11"/>
    <mergeCell ref="A19:B19"/>
    <mergeCell ref="A20:B20"/>
    <mergeCell ref="A13:B13"/>
    <mergeCell ref="A14:B14"/>
    <mergeCell ref="A15:B15"/>
    <mergeCell ref="A17:B17"/>
    <mergeCell ref="A18:B18"/>
    <mergeCell ref="A16:B16"/>
  </mergeCells>
  <pageMargins left="0.74803149606299213" right="0.74803149606299213" top="0" bottom="0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36"/>
  <sheetViews>
    <sheetView workbookViewId="0">
      <pane xSplit="16" ySplit="9" topLeftCell="Q10" activePane="bottomRight" state="frozen"/>
      <selection pane="topRight" activeCell="Q1" sqref="Q1"/>
      <selection pane="bottomLeft" activeCell="A10" sqref="A10"/>
      <selection pane="bottomRight" sqref="A1:XFD1048576"/>
    </sheetView>
  </sheetViews>
  <sheetFormatPr defaultColWidth="14.6640625" defaultRowHeight="13.5" customHeight="1" x14ac:dyDescent="0.2"/>
  <cols>
    <col min="1" max="1" width="11.6640625" style="7" customWidth="1"/>
    <col min="2" max="2" width="35.77734375" style="7" customWidth="1"/>
    <col min="3" max="5" width="0" style="7" hidden="1" customWidth="1"/>
    <col min="6" max="32" width="5.77734375" style="7" customWidth="1"/>
    <col min="33" max="16384" width="14.6640625" style="7"/>
  </cols>
  <sheetData>
    <row r="1" spans="1:32" ht="26.25" customHeight="1" thickBot="1" x14ac:dyDescent="0.35">
      <c r="A1" s="555" t="s">
        <v>156</v>
      </c>
      <c r="B1" s="557" t="s">
        <v>157</v>
      </c>
      <c r="C1" s="15"/>
      <c r="D1" s="15"/>
      <c r="E1" s="17"/>
      <c r="F1" s="564" t="s">
        <v>159</v>
      </c>
      <c r="G1" s="565"/>
      <c r="H1" s="565"/>
      <c r="I1" s="565"/>
      <c r="J1" s="565"/>
      <c r="K1" s="565"/>
      <c r="L1" s="565"/>
      <c r="M1" s="565"/>
      <c r="N1" s="565"/>
      <c r="O1" s="565"/>
      <c r="P1" s="565"/>
      <c r="Q1" s="565"/>
      <c r="R1" s="565"/>
      <c r="S1" s="565"/>
      <c r="T1" s="565"/>
      <c r="U1" s="565"/>
      <c r="V1" s="565"/>
      <c r="W1" s="565"/>
      <c r="X1" s="565"/>
      <c r="Y1" s="565"/>
      <c r="Z1" s="565"/>
      <c r="AA1" s="565"/>
      <c r="AB1" s="565"/>
      <c r="AC1" s="565"/>
      <c r="AD1" s="565"/>
      <c r="AE1" s="565"/>
      <c r="AF1" s="566"/>
    </row>
    <row r="2" spans="1:32" ht="30.75" customHeight="1" thickTop="1" thickBot="1" x14ac:dyDescent="0.25">
      <c r="A2" s="555"/>
      <c r="B2" s="557"/>
      <c r="C2" s="9" t="s">
        <v>5</v>
      </c>
      <c r="D2" s="9" t="s">
        <v>7</v>
      </c>
      <c r="E2" s="10" t="s">
        <v>8</v>
      </c>
      <c r="F2" s="559" t="s">
        <v>160</v>
      </c>
      <c r="G2" s="560"/>
      <c r="H2" s="560"/>
      <c r="I2" s="560"/>
      <c r="J2" s="560"/>
      <c r="K2" s="560"/>
      <c r="L2" s="560"/>
      <c r="M2" s="560"/>
      <c r="N2" s="561"/>
      <c r="O2" s="559" t="s">
        <v>158</v>
      </c>
      <c r="P2" s="560"/>
      <c r="Q2" s="560"/>
      <c r="R2" s="560"/>
      <c r="S2" s="560"/>
      <c r="T2" s="560"/>
      <c r="U2" s="560"/>
      <c r="V2" s="560"/>
      <c r="W2" s="560"/>
      <c r="X2" s="560"/>
      <c r="Y2" s="560"/>
      <c r="Z2" s="560"/>
      <c r="AA2" s="560"/>
      <c r="AB2" s="560"/>
      <c r="AC2" s="560"/>
      <c r="AD2" s="560"/>
      <c r="AE2" s="560"/>
      <c r="AF2" s="561"/>
    </row>
    <row r="3" spans="1:32" ht="48.75" customHeight="1" thickTop="1" thickBot="1" x14ac:dyDescent="0.25">
      <c r="A3" s="556"/>
      <c r="B3" s="558"/>
      <c r="C3" s="26"/>
      <c r="D3" s="26"/>
      <c r="E3" s="27"/>
      <c r="F3" s="28" t="s">
        <v>13</v>
      </c>
      <c r="G3" s="29" t="s">
        <v>14</v>
      </c>
      <c r="H3" s="29" t="s">
        <v>161</v>
      </c>
      <c r="I3" s="29" t="s">
        <v>15</v>
      </c>
      <c r="J3" s="29" t="s">
        <v>10</v>
      </c>
      <c r="K3" s="29" t="s">
        <v>162</v>
      </c>
      <c r="L3" s="29" t="s">
        <v>12</v>
      </c>
      <c r="M3" s="29" t="s">
        <v>16</v>
      </c>
      <c r="N3" s="30" t="s">
        <v>17</v>
      </c>
      <c r="O3" s="22" t="s">
        <v>132</v>
      </c>
      <c r="P3" s="23" t="s">
        <v>133</v>
      </c>
      <c r="Q3" s="23" t="s">
        <v>134</v>
      </c>
      <c r="R3" s="23" t="s">
        <v>135</v>
      </c>
      <c r="S3" s="23" t="s">
        <v>163</v>
      </c>
      <c r="T3" s="23" t="s">
        <v>137</v>
      </c>
      <c r="U3" s="23" t="s">
        <v>139</v>
      </c>
      <c r="V3" s="23" t="s">
        <v>140</v>
      </c>
      <c r="W3" s="23" t="s">
        <v>141</v>
      </c>
      <c r="X3" s="23" t="s">
        <v>142</v>
      </c>
      <c r="Y3" s="23" t="s">
        <v>143</v>
      </c>
      <c r="Z3" s="23" t="s">
        <v>144</v>
      </c>
      <c r="AA3" s="23" t="s">
        <v>145</v>
      </c>
      <c r="AB3" s="23" t="s">
        <v>146</v>
      </c>
      <c r="AC3" s="23" t="s">
        <v>164</v>
      </c>
      <c r="AD3" s="25" t="s">
        <v>148</v>
      </c>
      <c r="AE3" s="22" t="s">
        <v>149</v>
      </c>
      <c r="AF3" s="24" t="s">
        <v>150</v>
      </c>
    </row>
    <row r="4" spans="1:32" ht="23.25" customHeight="1" thickTop="1" thickBot="1" x14ac:dyDescent="0.25">
      <c r="A4" s="373" t="s">
        <v>241</v>
      </c>
      <c r="B4" s="367" t="s">
        <v>242</v>
      </c>
      <c r="C4" s="31"/>
      <c r="D4" s="31"/>
      <c r="E4" s="32"/>
      <c r="F4" s="350"/>
      <c r="G4" s="351"/>
      <c r="H4" s="351"/>
      <c r="I4" s="351"/>
      <c r="J4" s="351"/>
      <c r="K4" s="351"/>
      <c r="L4" s="351"/>
      <c r="M4" s="351"/>
      <c r="N4" s="352"/>
      <c r="O4" s="353"/>
      <c r="P4" s="351"/>
      <c r="Q4" s="351"/>
      <c r="R4" s="351"/>
      <c r="S4" s="351"/>
      <c r="T4" s="351"/>
      <c r="U4" s="351"/>
      <c r="V4" s="351"/>
      <c r="W4" s="351"/>
      <c r="X4" s="351"/>
      <c r="Y4" s="351"/>
      <c r="Z4" s="351"/>
      <c r="AA4" s="351"/>
      <c r="AB4" s="351"/>
      <c r="AC4" s="351"/>
      <c r="AD4" s="351"/>
      <c r="AE4" s="351"/>
      <c r="AF4" s="352"/>
    </row>
    <row r="5" spans="1:32" ht="13.5" customHeight="1" thickTop="1" x14ac:dyDescent="0.2">
      <c r="A5" s="374" t="s">
        <v>243</v>
      </c>
      <c r="B5" s="368" t="s">
        <v>244</v>
      </c>
      <c r="C5" s="14"/>
      <c r="D5" s="14"/>
      <c r="E5" s="3"/>
      <c r="F5" s="344"/>
      <c r="G5" s="12"/>
      <c r="H5" s="345"/>
      <c r="I5" s="345"/>
      <c r="J5" s="12"/>
      <c r="K5" s="345"/>
      <c r="L5" s="345"/>
      <c r="M5" s="345"/>
      <c r="N5" s="348"/>
      <c r="O5" s="347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348"/>
    </row>
    <row r="6" spans="1:32" ht="13.5" customHeight="1" x14ac:dyDescent="0.2">
      <c r="A6" s="375" t="s">
        <v>245</v>
      </c>
      <c r="B6" s="369" t="s">
        <v>246</v>
      </c>
      <c r="C6" s="14"/>
      <c r="D6" s="14"/>
      <c r="E6" s="3"/>
      <c r="F6" s="19"/>
      <c r="H6" s="16"/>
      <c r="I6" s="16"/>
      <c r="K6" s="16"/>
      <c r="L6" s="16"/>
      <c r="M6" s="16"/>
      <c r="N6" s="20"/>
      <c r="O6" s="8"/>
      <c r="AF6" s="20"/>
    </row>
    <row r="7" spans="1:32" ht="13.5" customHeight="1" x14ac:dyDescent="0.2">
      <c r="A7" s="375" t="s">
        <v>247</v>
      </c>
      <c r="B7" s="370" t="s">
        <v>20</v>
      </c>
      <c r="C7" s="14"/>
      <c r="D7" s="14"/>
      <c r="E7" s="3"/>
      <c r="F7" s="19"/>
      <c r="H7" s="16"/>
      <c r="I7" s="16"/>
      <c r="K7" s="16"/>
      <c r="L7" s="16"/>
      <c r="M7" s="16"/>
      <c r="N7" s="20"/>
      <c r="O7" s="8"/>
      <c r="AF7" s="20"/>
    </row>
    <row r="8" spans="1:32" ht="13.5" customHeight="1" x14ac:dyDescent="0.2">
      <c r="A8" s="375" t="s">
        <v>248</v>
      </c>
      <c r="B8" s="370" t="s">
        <v>18</v>
      </c>
      <c r="C8" s="14"/>
      <c r="D8" s="14"/>
      <c r="E8" s="3"/>
      <c r="F8" s="19"/>
      <c r="H8" s="16"/>
      <c r="I8" s="16"/>
      <c r="K8" s="16"/>
      <c r="L8" s="16"/>
      <c r="M8" s="16"/>
      <c r="N8" s="20"/>
      <c r="O8" s="8"/>
      <c r="AF8" s="20"/>
    </row>
    <row r="9" spans="1:32" ht="23.25" customHeight="1" x14ac:dyDescent="0.2">
      <c r="A9" s="376" t="s">
        <v>249</v>
      </c>
      <c r="B9" s="389" t="s">
        <v>280</v>
      </c>
      <c r="C9" s="384"/>
      <c r="D9" s="2"/>
      <c r="E9" s="11"/>
      <c r="F9" s="18"/>
      <c r="N9" s="20"/>
      <c r="O9" s="8"/>
      <c r="AF9" s="20"/>
    </row>
    <row r="10" spans="1:32" ht="13.5" customHeight="1" thickBot="1" x14ac:dyDescent="0.25">
      <c r="A10" s="377" t="s">
        <v>254</v>
      </c>
      <c r="B10" s="385" t="s">
        <v>250</v>
      </c>
      <c r="C10" s="13"/>
      <c r="D10" s="14"/>
      <c r="E10" s="3"/>
      <c r="F10" s="36"/>
      <c r="G10" s="339"/>
      <c r="H10" s="33"/>
      <c r="I10" s="33"/>
      <c r="J10" s="33"/>
      <c r="K10" s="339"/>
      <c r="L10" s="339"/>
      <c r="M10" s="33"/>
      <c r="N10" s="34"/>
      <c r="O10" s="343"/>
      <c r="P10" s="339"/>
      <c r="Q10" s="339"/>
      <c r="R10" s="339"/>
      <c r="S10" s="339"/>
      <c r="T10" s="339"/>
      <c r="U10" s="339"/>
      <c r="V10" s="339"/>
      <c r="W10" s="339"/>
      <c r="X10" s="339"/>
      <c r="Y10" s="339"/>
      <c r="Z10" s="339"/>
      <c r="AA10" s="339"/>
      <c r="AB10" s="339"/>
      <c r="AC10" s="339"/>
      <c r="AD10" s="339"/>
      <c r="AE10" s="339"/>
      <c r="AF10" s="342"/>
    </row>
    <row r="11" spans="1:32" ht="13.5" customHeight="1" thickTop="1" thickBot="1" x14ac:dyDescent="0.25">
      <c r="A11" s="378" t="s">
        <v>251</v>
      </c>
      <c r="B11" s="386" t="s">
        <v>252</v>
      </c>
      <c r="C11" s="13"/>
      <c r="D11" s="14"/>
      <c r="E11" s="3"/>
      <c r="F11" s="365"/>
      <c r="G11" s="351"/>
      <c r="H11" s="354"/>
      <c r="I11" s="354"/>
      <c r="J11" s="354"/>
      <c r="K11" s="351"/>
      <c r="L11" s="351"/>
      <c r="M11" s="354"/>
      <c r="N11" s="366"/>
      <c r="O11" s="353"/>
      <c r="P11" s="351"/>
      <c r="Q11" s="351"/>
      <c r="R11" s="351"/>
      <c r="S11" s="351"/>
      <c r="T11" s="351"/>
      <c r="U11" s="351"/>
      <c r="V11" s="351"/>
      <c r="W11" s="351"/>
      <c r="X11" s="351"/>
      <c r="Y11" s="351"/>
      <c r="Z11" s="351"/>
      <c r="AA11" s="351"/>
      <c r="AB11" s="351"/>
      <c r="AC11" s="351"/>
      <c r="AD11" s="351"/>
      <c r="AE11" s="351"/>
      <c r="AF11" s="352"/>
    </row>
    <row r="12" spans="1:32" ht="24.75" customHeight="1" thickTop="1" x14ac:dyDescent="0.2">
      <c r="A12" s="379" t="s">
        <v>21</v>
      </c>
      <c r="B12" s="387" t="s">
        <v>22</v>
      </c>
      <c r="C12" s="384"/>
      <c r="D12" s="2"/>
      <c r="E12" s="11"/>
      <c r="F12" s="355" t="s">
        <v>165</v>
      </c>
      <c r="G12" s="355" t="s">
        <v>165</v>
      </c>
      <c r="H12" s="355" t="s">
        <v>165</v>
      </c>
      <c r="I12" s="204"/>
      <c r="J12" s="12"/>
      <c r="K12" s="12"/>
      <c r="L12" s="12"/>
      <c r="M12" s="12"/>
      <c r="N12" s="346" t="s">
        <v>165</v>
      </c>
      <c r="O12" s="347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348"/>
    </row>
    <row r="13" spans="1:32" ht="13.5" customHeight="1" x14ac:dyDescent="0.2">
      <c r="A13" s="331" t="s">
        <v>23</v>
      </c>
      <c r="B13" s="388" t="s">
        <v>29</v>
      </c>
      <c r="C13" s="384"/>
      <c r="D13" s="2"/>
      <c r="E13" s="11"/>
      <c r="F13" s="355" t="s">
        <v>165</v>
      </c>
      <c r="I13" s="69"/>
      <c r="L13" s="355" t="s">
        <v>165</v>
      </c>
      <c r="M13" s="355" t="s">
        <v>165</v>
      </c>
      <c r="N13" s="20"/>
      <c r="O13" s="8"/>
      <c r="AF13" s="20"/>
    </row>
    <row r="14" spans="1:32" ht="23.25" customHeight="1" x14ac:dyDescent="0.2">
      <c r="A14" s="331" t="s">
        <v>24</v>
      </c>
      <c r="B14" s="388" t="s">
        <v>255</v>
      </c>
      <c r="C14" s="13"/>
      <c r="D14" s="14"/>
      <c r="E14" s="3"/>
      <c r="F14" s="355" t="s">
        <v>165</v>
      </c>
      <c r="G14" s="16"/>
      <c r="H14" s="355" t="s">
        <v>165</v>
      </c>
      <c r="I14" s="355" t="s">
        <v>165</v>
      </c>
      <c r="J14" s="16"/>
      <c r="K14" s="16"/>
      <c r="L14" s="16"/>
      <c r="M14" s="16"/>
      <c r="N14" s="21"/>
      <c r="O14" s="35"/>
      <c r="P14" s="16"/>
      <c r="Q14" s="16"/>
      <c r="R14" s="16"/>
      <c r="S14" s="16"/>
      <c r="T14" s="16"/>
      <c r="U14" s="16"/>
      <c r="V14" s="355" t="s">
        <v>165</v>
      </c>
      <c r="W14" s="16"/>
      <c r="X14" s="16"/>
      <c r="Y14" s="355" t="s">
        <v>165</v>
      </c>
      <c r="Z14" s="16"/>
      <c r="AA14" s="16"/>
      <c r="AB14" s="16"/>
      <c r="AC14" s="16"/>
      <c r="AD14" s="16"/>
      <c r="AE14" s="16"/>
      <c r="AF14" s="21"/>
    </row>
    <row r="15" spans="1:32" ht="23.25" customHeight="1" x14ac:dyDescent="0.2">
      <c r="A15" s="331" t="s">
        <v>25</v>
      </c>
      <c r="B15" s="388" t="s">
        <v>27</v>
      </c>
      <c r="C15" s="13"/>
      <c r="D15" s="14"/>
      <c r="E15" s="3"/>
      <c r="F15" s="355" t="s">
        <v>165</v>
      </c>
      <c r="G15" s="16"/>
      <c r="H15" s="355" t="s">
        <v>165</v>
      </c>
      <c r="I15" s="355" t="s">
        <v>165</v>
      </c>
      <c r="J15" s="16"/>
      <c r="K15" s="16"/>
      <c r="L15" s="16"/>
      <c r="M15" s="16"/>
      <c r="N15" s="21"/>
      <c r="O15" s="35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21"/>
    </row>
    <row r="16" spans="1:32" ht="13.5" customHeight="1" x14ac:dyDescent="0.2">
      <c r="A16" s="331" t="s">
        <v>26</v>
      </c>
      <c r="B16" s="388" t="s">
        <v>31</v>
      </c>
      <c r="C16" s="13"/>
      <c r="D16" s="14"/>
      <c r="E16" s="3"/>
      <c r="F16" s="355" t="s">
        <v>165</v>
      </c>
      <c r="G16" s="355" t="s">
        <v>165</v>
      </c>
      <c r="H16" s="355" t="s">
        <v>165</v>
      </c>
      <c r="I16" s="16"/>
      <c r="J16" s="16"/>
      <c r="K16" s="16"/>
      <c r="L16" s="16"/>
      <c r="M16" s="16"/>
      <c r="N16" s="21"/>
      <c r="O16" s="35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21"/>
    </row>
    <row r="17" spans="1:33" ht="13.5" customHeight="1" x14ac:dyDescent="0.2">
      <c r="A17" s="331" t="s">
        <v>28</v>
      </c>
      <c r="B17" s="372" t="s">
        <v>33</v>
      </c>
      <c r="C17" s="13"/>
      <c r="D17" s="14"/>
      <c r="E17" s="3"/>
      <c r="F17" s="355" t="s">
        <v>165</v>
      </c>
      <c r="G17" s="16"/>
      <c r="H17" s="16"/>
      <c r="I17" s="16"/>
      <c r="J17" s="16"/>
      <c r="K17" s="16"/>
      <c r="L17" s="16"/>
      <c r="M17" s="16"/>
      <c r="N17" s="21"/>
      <c r="O17" s="35"/>
      <c r="P17" s="355" t="s">
        <v>165</v>
      </c>
      <c r="Q17" s="16"/>
      <c r="R17" s="355" t="s">
        <v>165</v>
      </c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21"/>
    </row>
    <row r="18" spans="1:33" ht="13.5" customHeight="1" x14ac:dyDescent="0.2">
      <c r="A18" s="331" t="s">
        <v>30</v>
      </c>
      <c r="B18" s="372" t="s">
        <v>34</v>
      </c>
      <c r="C18" s="13"/>
      <c r="D18" s="14"/>
      <c r="E18" s="3"/>
      <c r="F18" s="355" t="s">
        <v>165</v>
      </c>
      <c r="G18" s="355" t="s">
        <v>165</v>
      </c>
      <c r="H18" s="16"/>
      <c r="I18" s="355" t="s">
        <v>165</v>
      </c>
      <c r="J18" s="16"/>
      <c r="K18" s="16"/>
      <c r="L18" s="16"/>
      <c r="M18" s="16"/>
      <c r="N18" s="346"/>
      <c r="O18" s="35"/>
      <c r="P18" s="355" t="s">
        <v>165</v>
      </c>
      <c r="Q18" s="16"/>
      <c r="R18" s="355" t="s">
        <v>165</v>
      </c>
      <c r="S18" s="16"/>
      <c r="T18" s="16"/>
      <c r="U18" s="16"/>
      <c r="V18" s="16"/>
      <c r="W18" s="16"/>
      <c r="X18" s="16"/>
      <c r="Y18" s="16"/>
      <c r="Z18" s="355" t="s">
        <v>165</v>
      </c>
      <c r="AA18" s="16"/>
      <c r="AB18" s="16"/>
      <c r="AC18" s="16"/>
      <c r="AD18" s="16"/>
      <c r="AE18" s="16"/>
      <c r="AF18" s="21"/>
    </row>
    <row r="19" spans="1:33" ht="13.5" customHeight="1" x14ac:dyDescent="0.2">
      <c r="A19" s="331" t="s">
        <v>32</v>
      </c>
      <c r="B19" s="372" t="s">
        <v>36</v>
      </c>
      <c r="C19" s="13"/>
      <c r="D19" s="14"/>
      <c r="E19" s="3"/>
      <c r="F19" s="355" t="s">
        <v>165</v>
      </c>
      <c r="G19" s="16"/>
      <c r="H19" s="16"/>
      <c r="I19" s="355" t="s">
        <v>165</v>
      </c>
      <c r="J19" s="16"/>
      <c r="K19" s="16"/>
      <c r="L19" s="16"/>
      <c r="M19" s="16"/>
      <c r="N19" s="21" t="s">
        <v>165</v>
      </c>
      <c r="O19" s="35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21"/>
    </row>
    <row r="20" spans="1:33" ht="24" customHeight="1" x14ac:dyDescent="0.2">
      <c r="A20" s="331" t="s">
        <v>124</v>
      </c>
      <c r="B20" s="372" t="s">
        <v>37</v>
      </c>
      <c r="C20" s="13"/>
      <c r="D20" s="14"/>
      <c r="E20" s="3"/>
      <c r="F20" s="19" t="s">
        <v>165</v>
      </c>
      <c r="G20" s="16"/>
      <c r="H20" s="16"/>
      <c r="I20" s="16"/>
      <c r="J20" s="355" t="s">
        <v>165</v>
      </c>
      <c r="K20" s="16"/>
      <c r="L20" s="16"/>
      <c r="M20" s="16"/>
      <c r="N20" s="346" t="s">
        <v>165</v>
      </c>
      <c r="O20" s="35"/>
      <c r="P20" s="16"/>
      <c r="Q20" s="16"/>
      <c r="R20" s="16"/>
      <c r="S20" s="16"/>
      <c r="T20" s="16"/>
      <c r="U20" s="355" t="s">
        <v>165</v>
      </c>
      <c r="V20" s="355" t="s">
        <v>165</v>
      </c>
      <c r="W20" s="16"/>
      <c r="X20" s="16"/>
      <c r="Y20" s="16"/>
      <c r="Z20" s="16"/>
      <c r="AA20" s="16"/>
      <c r="AB20" s="16"/>
      <c r="AC20" s="16"/>
      <c r="AD20" s="16"/>
      <c r="AE20" s="16"/>
      <c r="AF20" s="21"/>
    </row>
    <row r="21" spans="1:33" ht="26.25" customHeight="1" thickBot="1" x14ac:dyDescent="0.25">
      <c r="A21" s="331" t="s">
        <v>35</v>
      </c>
      <c r="B21" s="390" t="s">
        <v>256</v>
      </c>
      <c r="C21" s="13"/>
      <c r="D21" s="14"/>
      <c r="E21" s="3"/>
      <c r="F21" s="355" t="s">
        <v>165</v>
      </c>
      <c r="G21" s="355" t="s">
        <v>165</v>
      </c>
      <c r="H21" s="33"/>
      <c r="I21" s="355" t="s">
        <v>165</v>
      </c>
      <c r="J21" s="355" t="s">
        <v>165</v>
      </c>
      <c r="K21" s="33"/>
      <c r="L21" s="33"/>
      <c r="M21" s="33"/>
      <c r="N21" s="346" t="s">
        <v>165</v>
      </c>
      <c r="O21" s="37"/>
      <c r="P21" s="33"/>
      <c r="Q21" s="33"/>
      <c r="R21" s="33"/>
      <c r="S21" s="33"/>
      <c r="T21" s="355" t="s">
        <v>165</v>
      </c>
      <c r="U21" s="33"/>
      <c r="V21" s="33"/>
      <c r="W21" s="33"/>
      <c r="X21" s="33"/>
      <c r="Y21" s="355" t="s">
        <v>165</v>
      </c>
      <c r="Z21" s="33"/>
      <c r="AA21" s="33"/>
      <c r="AB21" s="33"/>
      <c r="AC21" s="33"/>
      <c r="AD21" s="33"/>
      <c r="AE21" s="33"/>
      <c r="AF21" s="34"/>
    </row>
    <row r="22" spans="1:33" ht="23.25" customHeight="1" thickTop="1" thickBot="1" x14ac:dyDescent="0.25">
      <c r="A22" s="373" t="s">
        <v>38</v>
      </c>
      <c r="B22" s="380" t="s">
        <v>117</v>
      </c>
      <c r="C22" s="2"/>
      <c r="D22" s="2"/>
      <c r="E22" s="11"/>
      <c r="F22" s="350"/>
      <c r="G22" s="351"/>
      <c r="H22" s="351"/>
      <c r="I22" s="351"/>
      <c r="J22" s="351"/>
      <c r="K22" s="351"/>
      <c r="L22" s="351"/>
      <c r="M22" s="351"/>
      <c r="N22" s="352"/>
      <c r="O22" s="353"/>
      <c r="P22" s="351"/>
      <c r="Q22" s="351"/>
      <c r="R22" s="351"/>
      <c r="S22" s="351"/>
      <c r="T22" s="351"/>
      <c r="U22" s="351"/>
      <c r="V22" s="351"/>
      <c r="W22" s="351"/>
      <c r="X22" s="351"/>
      <c r="Y22" s="351"/>
      <c r="Z22" s="351"/>
      <c r="AA22" s="351"/>
      <c r="AB22" s="351"/>
      <c r="AC22" s="351"/>
      <c r="AD22" s="351"/>
      <c r="AE22" s="351"/>
      <c r="AF22" s="352"/>
    </row>
    <row r="23" spans="1:33" ht="23.25" customHeight="1" thickTop="1" x14ac:dyDescent="0.2">
      <c r="A23" s="379" t="s">
        <v>39</v>
      </c>
      <c r="B23" s="371" t="s">
        <v>40</v>
      </c>
      <c r="C23" s="14"/>
      <c r="D23" s="14"/>
      <c r="E23" s="3"/>
      <c r="F23" s="349"/>
      <c r="G23" s="345"/>
      <c r="H23" s="345"/>
      <c r="I23" s="345"/>
      <c r="J23" s="345"/>
      <c r="K23" s="345"/>
      <c r="L23" s="12"/>
      <c r="M23" s="345"/>
      <c r="N23" s="348"/>
      <c r="O23" s="355" t="s">
        <v>165</v>
      </c>
      <c r="P23" s="355" t="s">
        <v>165</v>
      </c>
      <c r="Q23" s="355" t="s">
        <v>165</v>
      </c>
      <c r="R23" s="355" t="s">
        <v>165</v>
      </c>
      <c r="S23" s="345"/>
      <c r="T23" s="345"/>
      <c r="U23" s="345"/>
      <c r="V23" s="345"/>
      <c r="W23" s="345"/>
      <c r="X23" s="12"/>
      <c r="Y23" s="12"/>
      <c r="Z23" s="12"/>
      <c r="AA23" s="12"/>
      <c r="AB23" s="12"/>
      <c r="AC23" s="12"/>
      <c r="AD23" s="12"/>
      <c r="AE23" s="12"/>
      <c r="AF23" s="348"/>
    </row>
    <row r="24" spans="1:33" ht="23.25" customHeight="1" x14ac:dyDescent="0.2">
      <c r="A24" s="331" t="s">
        <v>41</v>
      </c>
      <c r="B24" s="372" t="s">
        <v>42</v>
      </c>
      <c r="C24" s="14"/>
      <c r="D24" s="14"/>
      <c r="E24" s="3"/>
      <c r="F24" s="18"/>
      <c r="G24" s="16"/>
      <c r="H24" s="16"/>
      <c r="I24" s="16"/>
      <c r="J24" s="16"/>
      <c r="K24" s="16"/>
      <c r="M24" s="16"/>
      <c r="N24" s="20"/>
      <c r="O24" s="355" t="s">
        <v>165</v>
      </c>
      <c r="P24" s="355" t="s">
        <v>165</v>
      </c>
      <c r="Q24" s="355" t="s">
        <v>165</v>
      </c>
      <c r="R24" s="355" t="s">
        <v>165</v>
      </c>
      <c r="S24" s="16"/>
      <c r="T24" s="16"/>
      <c r="U24" s="16"/>
      <c r="V24" s="16"/>
      <c r="W24" s="16"/>
      <c r="AF24" s="20"/>
    </row>
    <row r="25" spans="1:33" ht="13.5" customHeight="1" thickBot="1" x14ac:dyDescent="0.25">
      <c r="A25" s="331" t="s">
        <v>129</v>
      </c>
      <c r="B25" s="372" t="s">
        <v>116</v>
      </c>
      <c r="C25" s="14"/>
      <c r="D25" s="562"/>
      <c r="E25" s="563"/>
      <c r="F25" s="36"/>
      <c r="G25" s="33"/>
      <c r="H25" s="33"/>
      <c r="I25" s="33"/>
      <c r="J25" s="33"/>
      <c r="K25" s="33"/>
      <c r="L25" s="33"/>
      <c r="M25" s="33"/>
      <c r="N25" s="34"/>
      <c r="O25" s="355" t="s">
        <v>165</v>
      </c>
      <c r="P25" s="355" t="s">
        <v>165</v>
      </c>
      <c r="Q25" s="355" t="s">
        <v>165</v>
      </c>
      <c r="R25" s="355" t="s">
        <v>165</v>
      </c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4"/>
    </row>
    <row r="26" spans="1:33" ht="23.25" customHeight="1" thickTop="1" thickBot="1" x14ac:dyDescent="0.25">
      <c r="A26" s="373" t="s">
        <v>43</v>
      </c>
      <c r="B26" s="380" t="s">
        <v>44</v>
      </c>
      <c r="C26" s="14"/>
      <c r="D26" s="14"/>
      <c r="E26" s="3"/>
      <c r="F26" s="350"/>
      <c r="G26" s="354"/>
      <c r="H26" s="354"/>
      <c r="I26" s="354"/>
      <c r="J26" s="354"/>
      <c r="K26" s="354"/>
      <c r="L26" s="351"/>
      <c r="M26" s="351"/>
      <c r="N26" s="352"/>
      <c r="O26" s="353"/>
      <c r="P26" s="351"/>
      <c r="Q26" s="351"/>
      <c r="R26" s="351"/>
      <c r="S26" s="351"/>
      <c r="T26" s="351"/>
      <c r="U26" s="351"/>
      <c r="V26" s="351"/>
      <c r="W26" s="351"/>
      <c r="X26" s="354"/>
      <c r="Y26" s="354"/>
      <c r="Z26" s="354"/>
      <c r="AA26" s="354"/>
      <c r="AB26" s="351"/>
      <c r="AC26" s="351"/>
      <c r="AD26" s="351"/>
      <c r="AE26" s="351"/>
      <c r="AF26" s="352"/>
    </row>
    <row r="27" spans="1:33" ht="15" customHeight="1" thickTop="1" x14ac:dyDescent="0.2">
      <c r="A27" s="379" t="s">
        <v>45</v>
      </c>
      <c r="B27" s="371" t="s">
        <v>46</v>
      </c>
      <c r="C27" s="14"/>
      <c r="D27" s="562"/>
      <c r="E27" s="563"/>
      <c r="F27" s="344"/>
      <c r="G27" s="345"/>
      <c r="H27" s="345"/>
      <c r="I27" s="345"/>
      <c r="J27" s="345"/>
      <c r="K27" s="345"/>
      <c r="L27" s="345"/>
      <c r="M27" s="345"/>
      <c r="N27" s="346"/>
      <c r="O27" s="355"/>
      <c r="P27" s="345"/>
      <c r="Q27" s="345"/>
      <c r="R27" s="345"/>
      <c r="S27" s="355" t="s">
        <v>165</v>
      </c>
      <c r="T27" s="355" t="s">
        <v>165</v>
      </c>
      <c r="U27" s="355" t="s">
        <v>165</v>
      </c>
      <c r="V27" s="355" t="s">
        <v>165</v>
      </c>
      <c r="W27" s="345"/>
      <c r="X27" s="345"/>
      <c r="Y27" s="345"/>
      <c r="Z27" s="345"/>
      <c r="AA27" s="345"/>
      <c r="AB27" s="345"/>
      <c r="AC27" s="345"/>
      <c r="AD27" s="345"/>
      <c r="AE27" s="345"/>
      <c r="AF27" s="346"/>
    </row>
    <row r="28" spans="1:33" ht="31.5" customHeight="1" x14ac:dyDescent="0.2">
      <c r="A28" s="331" t="s">
        <v>47</v>
      </c>
      <c r="B28" s="372" t="s">
        <v>48</v>
      </c>
      <c r="C28" s="2"/>
      <c r="D28" s="2"/>
      <c r="E28" s="11"/>
      <c r="F28" s="18"/>
      <c r="N28" s="20"/>
      <c r="O28" s="8"/>
      <c r="S28" s="355" t="s">
        <v>165</v>
      </c>
      <c r="T28" s="355" t="s">
        <v>165</v>
      </c>
      <c r="U28" s="355" t="s">
        <v>165</v>
      </c>
      <c r="V28" s="355" t="s">
        <v>165</v>
      </c>
      <c r="W28" s="16" t="s">
        <v>165</v>
      </c>
      <c r="AF28" s="20"/>
    </row>
    <row r="29" spans="1:33" ht="33" customHeight="1" thickBot="1" x14ac:dyDescent="0.25">
      <c r="A29" s="331" t="s">
        <v>114</v>
      </c>
      <c r="B29" s="372" t="s">
        <v>115</v>
      </c>
      <c r="C29" s="14"/>
      <c r="D29" s="14"/>
      <c r="E29" s="3"/>
      <c r="F29" s="341"/>
      <c r="G29" s="33"/>
      <c r="H29" s="33"/>
      <c r="I29" s="33"/>
      <c r="J29" s="33"/>
      <c r="K29" s="33"/>
      <c r="L29" s="357"/>
      <c r="M29" s="357"/>
      <c r="N29" s="358"/>
      <c r="O29" s="343"/>
      <c r="P29" s="339"/>
      <c r="Q29" s="339"/>
      <c r="R29" s="339"/>
      <c r="S29" s="355" t="s">
        <v>165</v>
      </c>
      <c r="T29" s="355" t="s">
        <v>165</v>
      </c>
      <c r="U29" s="355" t="s">
        <v>165</v>
      </c>
      <c r="V29" s="355" t="s">
        <v>165</v>
      </c>
      <c r="W29" s="33" t="s">
        <v>165</v>
      </c>
      <c r="X29" s="339"/>
      <c r="Y29" s="339"/>
      <c r="Z29" s="339"/>
      <c r="AA29" s="339"/>
      <c r="AB29" s="33"/>
      <c r="AC29" s="33"/>
      <c r="AD29" s="33"/>
      <c r="AE29" s="33"/>
      <c r="AF29" s="34"/>
    </row>
    <row r="30" spans="1:33" ht="13.5" customHeight="1" thickTop="1" thickBot="1" x14ac:dyDescent="0.25">
      <c r="A30" s="373" t="s">
        <v>49</v>
      </c>
      <c r="B30" s="380" t="s">
        <v>50</v>
      </c>
      <c r="E30" s="338"/>
      <c r="F30" s="350"/>
      <c r="G30" s="351"/>
      <c r="H30" s="351"/>
      <c r="I30" s="351"/>
      <c r="J30" s="351"/>
      <c r="K30" s="351"/>
      <c r="L30" s="351"/>
      <c r="M30" s="351"/>
      <c r="N30" s="352"/>
      <c r="O30" s="353"/>
      <c r="P30" s="351"/>
      <c r="Q30" s="351"/>
      <c r="R30" s="351"/>
      <c r="S30" s="351"/>
      <c r="T30" s="351"/>
      <c r="U30" s="351"/>
      <c r="V30" s="351"/>
      <c r="W30" s="351"/>
      <c r="X30" s="351"/>
      <c r="Y30" s="351"/>
      <c r="Z30" s="351"/>
      <c r="AA30" s="351"/>
      <c r="AB30" s="351"/>
      <c r="AC30" s="351"/>
      <c r="AD30" s="351"/>
      <c r="AE30" s="351"/>
      <c r="AF30" s="352"/>
      <c r="AG30" s="8"/>
    </row>
    <row r="31" spans="1:33" ht="13.5" customHeight="1" thickTop="1" x14ac:dyDescent="0.2">
      <c r="A31" s="379" t="s">
        <v>51</v>
      </c>
      <c r="B31" s="371" t="s">
        <v>52</v>
      </c>
      <c r="E31" s="338"/>
      <c r="F31" s="349"/>
      <c r="G31" s="12"/>
      <c r="H31" s="12"/>
      <c r="I31" s="12"/>
      <c r="J31" s="12"/>
      <c r="K31" s="12"/>
      <c r="L31" s="12"/>
      <c r="M31" s="12"/>
      <c r="N31" s="348"/>
      <c r="O31" s="347"/>
      <c r="P31" s="12"/>
      <c r="Q31" s="12"/>
      <c r="R31" s="12"/>
      <c r="S31" s="12"/>
      <c r="T31" s="12"/>
      <c r="U31" s="12"/>
      <c r="V31" s="12"/>
      <c r="W31" s="360"/>
      <c r="X31" s="359" t="s">
        <v>165</v>
      </c>
      <c r="Y31" s="359" t="s">
        <v>165</v>
      </c>
      <c r="Z31" s="359" t="s">
        <v>165</v>
      </c>
      <c r="AA31" s="359" t="s">
        <v>165</v>
      </c>
      <c r="AB31" s="12"/>
      <c r="AC31" s="12"/>
      <c r="AD31" s="12"/>
      <c r="AE31" s="12"/>
      <c r="AF31" s="348"/>
      <c r="AG31" s="8"/>
    </row>
    <row r="32" spans="1:33" ht="13.5" customHeight="1" thickBot="1" x14ac:dyDescent="0.25">
      <c r="A32" s="331" t="s">
        <v>113</v>
      </c>
      <c r="B32" s="372" t="s">
        <v>116</v>
      </c>
      <c r="E32" s="338"/>
      <c r="F32" s="341"/>
      <c r="G32" s="339"/>
      <c r="H32" s="339"/>
      <c r="I32" s="339"/>
      <c r="J32" s="356"/>
      <c r="K32" s="356"/>
      <c r="L32" s="339"/>
      <c r="M32" s="339"/>
      <c r="N32" s="342"/>
      <c r="O32" s="343"/>
      <c r="P32" s="339"/>
      <c r="Q32" s="339"/>
      <c r="R32" s="339"/>
      <c r="S32" s="339"/>
      <c r="T32" s="339"/>
      <c r="U32" s="339"/>
      <c r="V32" s="339"/>
      <c r="W32" s="382"/>
      <c r="X32" s="383" t="s">
        <v>165</v>
      </c>
      <c r="Y32" s="383" t="s">
        <v>165</v>
      </c>
      <c r="Z32" s="383" t="s">
        <v>165</v>
      </c>
      <c r="AA32" s="383" t="s">
        <v>165</v>
      </c>
      <c r="AB32" s="339"/>
      <c r="AC32" s="339"/>
      <c r="AD32" s="339"/>
      <c r="AE32" s="339"/>
      <c r="AF32" s="342"/>
      <c r="AG32" s="8"/>
    </row>
    <row r="33" spans="1:33" ht="13.5" customHeight="1" thickTop="1" thickBot="1" x14ac:dyDescent="0.25">
      <c r="A33" s="373" t="s">
        <v>53</v>
      </c>
      <c r="B33" s="380" t="s">
        <v>54</v>
      </c>
      <c r="E33" s="338"/>
      <c r="F33" s="361"/>
      <c r="G33" s="362"/>
      <c r="H33" s="362"/>
      <c r="I33" s="362"/>
      <c r="J33" s="351"/>
      <c r="K33" s="351"/>
      <c r="L33" s="362"/>
      <c r="M33" s="362"/>
      <c r="N33" s="363"/>
      <c r="O33" s="364"/>
      <c r="P33" s="362"/>
      <c r="Q33" s="362"/>
      <c r="R33" s="362"/>
      <c r="S33" s="362"/>
      <c r="T33" s="362"/>
      <c r="U33" s="362"/>
      <c r="V33" s="362"/>
      <c r="W33" s="362"/>
      <c r="X33" s="362"/>
      <c r="Y33" s="362"/>
      <c r="Z33" s="362"/>
      <c r="AA33" s="362"/>
      <c r="AB33" s="362"/>
      <c r="AC33" s="362"/>
      <c r="AD33" s="362"/>
      <c r="AE33" s="362"/>
      <c r="AF33" s="363"/>
      <c r="AG33" s="8"/>
    </row>
    <row r="34" spans="1:33" ht="13.5" customHeight="1" thickTop="1" x14ac:dyDescent="0.2">
      <c r="A34" s="379" t="s">
        <v>55</v>
      </c>
      <c r="B34" s="371" t="s">
        <v>118</v>
      </c>
      <c r="E34" s="338"/>
      <c r="F34" s="349"/>
      <c r="G34" s="12"/>
      <c r="H34" s="12"/>
      <c r="I34" s="12"/>
      <c r="J34" s="12"/>
      <c r="K34" s="12"/>
      <c r="L34" s="12"/>
      <c r="M34" s="12"/>
      <c r="N34" s="348"/>
      <c r="O34" s="347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359" t="s">
        <v>165</v>
      </c>
      <c r="AC34" s="359" t="s">
        <v>165</v>
      </c>
      <c r="AD34" s="359" t="s">
        <v>165</v>
      </c>
      <c r="AE34" s="359" t="s">
        <v>165</v>
      </c>
      <c r="AF34" s="359" t="s">
        <v>165</v>
      </c>
      <c r="AG34" s="8"/>
    </row>
    <row r="35" spans="1:33" ht="13.5" customHeight="1" thickBot="1" x14ac:dyDescent="0.25">
      <c r="A35" s="332" t="s">
        <v>112</v>
      </c>
      <c r="B35" s="381" t="s">
        <v>116</v>
      </c>
      <c r="C35" s="339"/>
      <c r="D35" s="339"/>
      <c r="E35" s="340"/>
      <c r="F35" s="341"/>
      <c r="G35" s="339"/>
      <c r="H35" s="339"/>
      <c r="I35" s="339"/>
      <c r="J35" s="339"/>
      <c r="K35" s="339"/>
      <c r="L35" s="339"/>
      <c r="M35" s="339"/>
      <c r="N35" s="342"/>
      <c r="O35" s="343"/>
      <c r="P35" s="339"/>
      <c r="Q35" s="339"/>
      <c r="R35" s="339"/>
      <c r="S35" s="339"/>
      <c r="T35" s="339"/>
      <c r="U35" s="339"/>
      <c r="V35" s="339"/>
      <c r="W35" s="339"/>
      <c r="X35" s="339"/>
      <c r="Y35" s="339"/>
      <c r="Z35" s="339"/>
      <c r="AA35" s="339"/>
      <c r="AB35" s="383" t="s">
        <v>165</v>
      </c>
      <c r="AC35" s="383" t="s">
        <v>165</v>
      </c>
      <c r="AD35" s="383" t="s">
        <v>165</v>
      </c>
      <c r="AE35" s="383" t="s">
        <v>165</v>
      </c>
      <c r="AF35" s="383" t="s">
        <v>165</v>
      </c>
      <c r="AG35" s="8"/>
    </row>
    <row r="36" spans="1:33" ht="13.5" customHeight="1" thickTop="1" x14ac:dyDescent="0.2">
      <c r="A36" s="12"/>
      <c r="B36" s="12"/>
      <c r="C36" s="12"/>
      <c r="D36" s="12"/>
      <c r="E36" s="12"/>
      <c r="F36" s="12"/>
      <c r="G36" s="12"/>
      <c r="H36" s="12"/>
      <c r="I36" s="204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</row>
  </sheetData>
  <mergeCells count="7">
    <mergeCell ref="A1:A3"/>
    <mergeCell ref="B1:B3"/>
    <mergeCell ref="O2:AF2"/>
    <mergeCell ref="D25:E25"/>
    <mergeCell ref="D27:E27"/>
    <mergeCell ref="F1:AF1"/>
    <mergeCell ref="F2:N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Титул</vt:lpstr>
      <vt:lpstr>График</vt:lpstr>
      <vt:lpstr>План</vt:lpstr>
      <vt:lpstr>Кабинеты</vt:lpstr>
      <vt:lpstr>Start</vt:lpstr>
      <vt:lpstr>ОК  и ПК </vt:lpstr>
      <vt:lpstr>Компетенции</vt:lpstr>
      <vt:lpstr>Кабинеты!_Hlk173766895</vt:lpstr>
      <vt:lpstr>Кабинеты!_Hlk173767026</vt:lpstr>
      <vt:lpstr>Кабинеты!_Hlk173767049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spartaklopatin@outlook.com</cp:lastModifiedBy>
  <cp:lastPrinted>2025-05-28T06:58:59Z</cp:lastPrinted>
  <dcterms:created xsi:type="dcterms:W3CDTF">2011-05-05T04:03:53Z</dcterms:created>
  <dcterms:modified xsi:type="dcterms:W3CDTF">2026-04-26T09:21:21Z</dcterms:modified>
</cp:coreProperties>
</file>