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425" windowHeight="10545" activeTab="5"/>
  </bookViews>
  <sheets>
    <sheet name="Титул" sheetId="1" r:id="rId1"/>
    <sheet name="График" sheetId="2" r:id="rId2"/>
    <sheet name="План " sheetId="8" r:id="rId3"/>
    <sheet name="Кабинеты" sheetId="4" r:id="rId4"/>
    <sheet name="Start" sheetId="5" state="hidden" r:id="rId5"/>
    <sheet name="ПК и ОК" sheetId="6" r:id="rId6"/>
    <sheet name="Компетенции" sheetId="7" r:id="rId7"/>
  </sheets>
  <definedNames>
    <definedName name="_Toc106812304" localSheetId="5">'ПК и ОК'!$E$11</definedName>
    <definedName name="_Toc106812306" localSheetId="5">'ПК и ОК'!$E$12</definedName>
    <definedName name="_Toc106812308" localSheetId="5">'ПК и ОК'!$E$13</definedName>
    <definedName name="_Toc106812310" localSheetId="5">'ПК и ОК'!$E$14</definedName>
    <definedName name="_Toc106812312" localSheetId="5">'ПК и ОК'!$E$15</definedName>
    <definedName name="_Toc106812314" localSheetId="5">'ПК и ОК'!$E$16</definedName>
    <definedName name="_Toc106812316" localSheetId="5">'ПК и ОК'!$E$17</definedName>
    <definedName name="_Toc106812344" localSheetId="5">'ПК и ОК'!$E$19</definedName>
    <definedName name="_Toc106812346" localSheetId="5">'ПК и ОК'!$E$20</definedName>
    <definedName name="_Toc106812348" localSheetId="5">'ПК и ОК'!$E$21</definedName>
    <definedName name="_Toc106812375" localSheetId="5">'ПК и ОК'!$A$23</definedName>
    <definedName name="_Toc106812376" localSheetId="5">'ПК и ОК'!$B$23</definedName>
    <definedName name="_Toc106812377" localSheetId="5">'ПК и ОК'!$A$24</definedName>
    <definedName name="_Toc106812378" localSheetId="5">'ПК и ОК'!$B$24</definedName>
    <definedName name="_Toc106812379" localSheetId="5">'ПК и ОК'!$A$25</definedName>
    <definedName name="_Toc106812380" localSheetId="5">'ПК и ОК'!$B$25</definedName>
    <definedName name="_Toc106812381" localSheetId="5">'ПК и ОК'!$A$26</definedName>
    <definedName name="_Toc106812382" localSheetId="5">'ПК и ОК'!$B$26</definedName>
    <definedName name="_Toc106812383" localSheetId="5">'ПК и ОК'!$A$27</definedName>
    <definedName name="_Toc106812384" localSheetId="5">'ПК и ОК'!$B$27</definedName>
    <definedName name="_Toc106812385" localSheetId="5">'ПК и ОК'!$A$28</definedName>
    <definedName name="_Toc106812386" localSheetId="5">'ПК и ОК'!$B$28</definedName>
    <definedName name="_Toc106812413" localSheetId="5">'ПК и ОК'!$A$29</definedName>
    <definedName name="_Toc106812414" localSheetId="5">'ПК и ОК'!$B$29</definedName>
    <definedName name="_Toc106812415" localSheetId="5">'ПК и ОК'!$B$30</definedName>
    <definedName name="_Toc106812416" localSheetId="5">'ПК и ОК'!$A$31</definedName>
    <definedName name="_Toc106812417" localSheetId="5">'ПК и ОК'!$B$31</definedName>
    <definedName name="_Toc106812418" localSheetId="5">'ПК и ОК'!$A$32</definedName>
    <definedName name="_Toc106812419" localSheetId="5">'ПК и ОК'!$B$32</definedName>
    <definedName name="_Toc106812420" localSheetId="5">'ПК и ОК'!$A$33</definedName>
    <definedName name="_Toc106812421" localSheetId="5">'ПК и ОК'!$B$33</definedName>
    <definedName name="_Toc106812422" localSheetId="5">'ПК и ОК'!$A$34</definedName>
    <definedName name="_Toc106812423" localSheetId="5">'ПК и ОК'!$B$34</definedName>
    <definedName name="_Toc106812424" localSheetId="5">'ПК и ОК'!$A$35</definedName>
    <definedName name="_Toc106812425" localSheetId="5">'ПК и ОК'!$B$35</definedName>
    <definedName name="_Toc106812453" localSheetId="5">'ПК и ОК'!$A$36</definedName>
    <definedName name="_Toc106812454" localSheetId="5">'ПК и ОК'!$C$36</definedName>
    <definedName name="_Toc106812455" localSheetId="5">'ПК и ОК'!$A$37</definedName>
    <definedName name="_Toc106812456" localSheetId="5">'ПК и ОК'!$C$37</definedName>
    <definedName name="_Toc106812457" localSheetId="5">'ПК и ОК'!$A$38</definedName>
    <definedName name="_Toc106812458" localSheetId="5">'ПК и ОК'!$C$38</definedName>
    <definedName name="_Toc106812459" localSheetId="5">'ПК и ОК'!$A$39</definedName>
    <definedName name="_Toc106812460" localSheetId="5">'ПК и ОК'!$C$39</definedName>
    <definedName name="_Toc106812461" localSheetId="5">'ПК и ОК'!$A$40</definedName>
    <definedName name="_Toc106812462" localSheetId="5">'ПК и ОК'!$C$40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0" i="8"/>
  <c r="AH40"/>
  <c r="AG40"/>
  <c r="AF40"/>
  <c r="AE40"/>
  <c r="AD40"/>
  <c r="AC40"/>
  <c r="AB40"/>
  <c r="AA40"/>
  <c r="Z40"/>
  <c r="Y40"/>
  <c r="X40"/>
  <c r="W40"/>
  <c r="V40"/>
  <c r="U40"/>
  <c r="T40"/>
  <c r="S40"/>
  <c r="M40"/>
  <c r="N40"/>
  <c r="O40"/>
  <c r="P40"/>
  <c r="Q40"/>
  <c r="R40"/>
  <c r="J40"/>
  <c r="AI32"/>
  <c r="AH32"/>
  <c r="AG32"/>
  <c r="AF32"/>
  <c r="AE32"/>
  <c r="AD32"/>
  <c r="AC32"/>
  <c r="AB32"/>
  <c r="AA32"/>
  <c r="Z32"/>
  <c r="Y32"/>
  <c r="X32"/>
  <c r="W32"/>
  <c r="U32"/>
  <c r="V32"/>
  <c r="T32"/>
  <c r="S32"/>
  <c r="M32"/>
  <c r="N32"/>
  <c r="O32"/>
  <c r="P32"/>
  <c r="Q32"/>
  <c r="R32"/>
  <c r="J32"/>
  <c r="L38"/>
  <c r="K38" l="1"/>
  <c r="I38" s="1"/>
  <c r="K39"/>
  <c r="I39" s="1"/>
  <c r="AO81" l="1"/>
  <c r="J83" l="1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L87"/>
  <c r="K87" l="1"/>
  <c r="I87" l="1"/>
  <c r="L61"/>
  <c r="L66"/>
  <c r="L65"/>
  <c r="L85"/>
  <c r="L81"/>
  <c r="L80"/>
  <c r="L75"/>
  <c r="L71"/>
  <c r="D46" i="2"/>
  <c r="D45"/>
  <c r="D44"/>
  <c r="AS47"/>
  <c r="D47" l="1"/>
  <c r="AK80" i="8"/>
  <c r="AK81"/>
  <c r="AK86"/>
  <c r="AK88"/>
  <c r="M54"/>
  <c r="N54"/>
  <c r="O54"/>
  <c r="AE54"/>
  <c r="J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J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J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J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J11"/>
  <c r="M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K14"/>
  <c r="I14" s="1"/>
  <c r="K15"/>
  <c r="I15" s="1"/>
  <c r="K17"/>
  <c r="I17" s="1"/>
  <c r="K18"/>
  <c r="I18" s="1"/>
  <c r="K19"/>
  <c r="I19" s="1"/>
  <c r="K20"/>
  <c r="I20" s="1"/>
  <c r="K21"/>
  <c r="I21" s="1"/>
  <c r="K22"/>
  <c r="I22" s="1"/>
  <c r="K23"/>
  <c r="I23" s="1"/>
  <c r="K24"/>
  <c r="I24" s="1"/>
  <c r="K25"/>
  <c r="I25" s="1"/>
  <c r="K26"/>
  <c r="I26" s="1"/>
  <c r="K27"/>
  <c r="I27" s="1"/>
  <c r="K28"/>
  <c r="I28" s="1"/>
  <c r="K29"/>
  <c r="I29" s="1"/>
  <c r="K31"/>
  <c r="K13"/>
  <c r="I13" s="1"/>
  <c r="K85"/>
  <c r="I85" s="1"/>
  <c r="K86"/>
  <c r="I86" s="1"/>
  <c r="K84"/>
  <c r="L84"/>
  <c r="L83" s="1"/>
  <c r="K79"/>
  <c r="I79" s="1"/>
  <c r="K80"/>
  <c r="I80" s="1"/>
  <c r="K81"/>
  <c r="K82"/>
  <c r="I82" s="1"/>
  <c r="AK79"/>
  <c r="AK82"/>
  <c r="L79"/>
  <c r="K78"/>
  <c r="L78"/>
  <c r="L74"/>
  <c r="L73" s="1"/>
  <c r="K76"/>
  <c r="I76" s="1"/>
  <c r="K75"/>
  <c r="I75" s="1"/>
  <c r="K74"/>
  <c r="K72"/>
  <c r="I72" s="1"/>
  <c r="AK70"/>
  <c r="AK71"/>
  <c r="AK72"/>
  <c r="L70"/>
  <c r="L69"/>
  <c r="K70"/>
  <c r="I70" s="1"/>
  <c r="K71"/>
  <c r="K69"/>
  <c r="I69" s="1"/>
  <c r="K65"/>
  <c r="I65" s="1"/>
  <c r="K66"/>
  <c r="I66" s="1"/>
  <c r="K67"/>
  <c r="I67" s="1"/>
  <c r="K64"/>
  <c r="L64"/>
  <c r="L63" s="1"/>
  <c r="Y53"/>
  <c r="AC58"/>
  <c r="AE58"/>
  <c r="L60"/>
  <c r="L59"/>
  <c r="K55"/>
  <c r="I55" s="1"/>
  <c r="K56"/>
  <c r="I56" s="1"/>
  <c r="K57"/>
  <c r="I57" s="1"/>
  <c r="K59"/>
  <c r="I59" s="1"/>
  <c r="K60"/>
  <c r="I60" s="1"/>
  <c r="K61"/>
  <c r="K62"/>
  <c r="K42"/>
  <c r="K43"/>
  <c r="K44"/>
  <c r="K45"/>
  <c r="K46"/>
  <c r="K47"/>
  <c r="K48"/>
  <c r="K49"/>
  <c r="K50"/>
  <c r="K51"/>
  <c r="K41"/>
  <c r="K34"/>
  <c r="I34" s="1"/>
  <c r="K35"/>
  <c r="I35" s="1"/>
  <c r="K36"/>
  <c r="I36" s="1"/>
  <c r="K37"/>
  <c r="I37" s="1"/>
  <c r="K33"/>
  <c r="L15"/>
  <c r="L17"/>
  <c r="L18"/>
  <c r="L19"/>
  <c r="L20"/>
  <c r="L21"/>
  <c r="L22"/>
  <c r="L27"/>
  <c r="L28"/>
  <c r="L29"/>
  <c r="L31"/>
  <c r="N11"/>
  <c r="N58"/>
  <c r="AK55"/>
  <c r="AK56"/>
  <c r="AK57"/>
  <c r="AK59"/>
  <c r="AK60"/>
  <c r="AK61"/>
  <c r="AK62"/>
  <c r="AK64"/>
  <c r="AK65"/>
  <c r="AK66"/>
  <c r="AK67"/>
  <c r="AK69"/>
  <c r="M58"/>
  <c r="Q53"/>
  <c r="L56"/>
  <c r="L57"/>
  <c r="L55"/>
  <c r="L42"/>
  <c r="L43"/>
  <c r="L44"/>
  <c r="L45"/>
  <c r="L46"/>
  <c r="L47"/>
  <c r="L48"/>
  <c r="L49"/>
  <c r="L50"/>
  <c r="L51"/>
  <c r="L41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3"/>
  <c r="AK34"/>
  <c r="AK35"/>
  <c r="AK36"/>
  <c r="AK37"/>
  <c r="AK41"/>
  <c r="AK42"/>
  <c r="AK43"/>
  <c r="AK44"/>
  <c r="AK45"/>
  <c r="AK46"/>
  <c r="AK47"/>
  <c r="AK48"/>
  <c r="AK49"/>
  <c r="AK50"/>
  <c r="AK51"/>
  <c r="AK74"/>
  <c r="AK75"/>
  <c r="AK76"/>
  <c r="AK78"/>
  <c r="AK84"/>
  <c r="AK85"/>
  <c r="L34"/>
  <c r="L35"/>
  <c r="L36"/>
  <c r="L37"/>
  <c r="L33"/>
  <c r="B93"/>
  <c r="K40" l="1"/>
  <c r="K32"/>
  <c r="L32"/>
  <c r="L40"/>
  <c r="I54"/>
  <c r="I81"/>
  <c r="AM80"/>
  <c r="AO80" s="1"/>
  <c r="AA53"/>
  <c r="AA52" s="1"/>
  <c r="AA9" s="1"/>
  <c r="AC53"/>
  <c r="AB53"/>
  <c r="AB52" s="1"/>
  <c r="AB9" s="1"/>
  <c r="M53"/>
  <c r="M52" s="1"/>
  <c r="M9" s="1"/>
  <c r="K101"/>
  <c r="K102" s="1"/>
  <c r="AG53"/>
  <c r="AG52" s="1"/>
  <c r="AG9" s="1"/>
  <c r="U53"/>
  <c r="U52" s="1"/>
  <c r="U9" s="1"/>
  <c r="K83"/>
  <c r="L77"/>
  <c r="L68"/>
  <c r="AF53"/>
  <c r="AF52" s="1"/>
  <c r="AF9" s="1"/>
  <c r="X53"/>
  <c r="X52" s="1"/>
  <c r="X9" s="1"/>
  <c r="T53"/>
  <c r="T52" s="1"/>
  <c r="T9" s="1"/>
  <c r="P53"/>
  <c r="P52" s="1"/>
  <c r="P9" s="1"/>
  <c r="L54"/>
  <c r="AI53"/>
  <c r="W53"/>
  <c r="W52" s="1"/>
  <c r="W9" s="1"/>
  <c r="S53"/>
  <c r="S52" s="1"/>
  <c r="S9" s="1"/>
  <c r="O53"/>
  <c r="O52" s="1"/>
  <c r="O9" s="1"/>
  <c r="K63"/>
  <c r="K73"/>
  <c r="AE53"/>
  <c r="AE52" s="1"/>
  <c r="AE9" s="1"/>
  <c r="K68"/>
  <c r="K54"/>
  <c r="AH53"/>
  <c r="AH52" s="1"/>
  <c r="AH9" s="1"/>
  <c r="Z53"/>
  <c r="Z52" s="1"/>
  <c r="Z9" s="1"/>
  <c r="V53"/>
  <c r="V52" s="1"/>
  <c r="V9" s="1"/>
  <c r="R53"/>
  <c r="R52" s="1"/>
  <c r="R9" s="1"/>
  <c r="N53"/>
  <c r="N52" s="1"/>
  <c r="N9" s="1"/>
  <c r="J53"/>
  <c r="J52" s="1"/>
  <c r="J9" s="1"/>
  <c r="K77"/>
  <c r="AD53"/>
  <c r="AD52" s="1"/>
  <c r="AD9" s="1"/>
  <c r="Q52"/>
  <c r="Q9" s="1"/>
  <c r="K16"/>
  <c r="K11" s="1"/>
  <c r="L16"/>
  <c r="L11" s="1"/>
  <c r="I71"/>
  <c r="I68" s="1"/>
  <c r="L58"/>
  <c r="AK54"/>
  <c r="AK58"/>
  <c r="K58"/>
  <c r="I58" s="1"/>
  <c r="AK32"/>
  <c r="I84"/>
  <c r="I83" s="1"/>
  <c r="I78"/>
  <c r="I74"/>
  <c r="AC52"/>
  <c r="AC9" s="1"/>
  <c r="Y52"/>
  <c r="Y9" s="1"/>
  <c r="I64"/>
  <c r="I62"/>
  <c r="I61"/>
  <c r="I51"/>
  <c r="I50"/>
  <c r="I49"/>
  <c r="I48"/>
  <c r="I47"/>
  <c r="I46"/>
  <c r="I45"/>
  <c r="I44"/>
  <c r="I43"/>
  <c r="I42"/>
  <c r="I41"/>
  <c r="I33"/>
  <c r="I32" s="1"/>
  <c r="I31"/>
  <c r="I40" l="1"/>
  <c r="I77"/>
  <c r="L53"/>
  <c r="L52" s="1"/>
  <c r="L9" s="1"/>
  <c r="K53"/>
  <c r="AD8"/>
  <c r="T8"/>
  <c r="AF8"/>
  <c r="V8"/>
  <c r="Z8"/>
  <c r="X8"/>
  <c r="AB8"/>
  <c r="I53"/>
  <c r="AI52"/>
  <c r="I16"/>
  <c r="I11" s="1"/>
  <c r="I63"/>
  <c r="AK73"/>
  <c r="AK68"/>
  <c r="AK63"/>
  <c r="AK83"/>
  <c r="AK77"/>
  <c r="AK53"/>
  <c r="AK40"/>
  <c r="I73"/>
  <c r="K52"/>
  <c r="K9" s="1"/>
  <c r="AI9" l="1"/>
  <c r="AH8" s="1"/>
  <c r="I52"/>
  <c r="I9" s="1"/>
  <c r="AK52"/>
  <c r="K8" l="1"/>
</calcChain>
</file>

<file path=xl/sharedStrings.xml><?xml version="1.0" encoding="utf-8"?>
<sst xmlns="http://schemas.openxmlformats.org/spreadsheetml/2006/main" count="1008" uniqueCount="477">
  <si>
    <t>Директор КОГПОАУ ВЭМТ</t>
  </si>
  <si>
    <t>______________М.Ю.Казакова</t>
  </si>
  <si>
    <t>УЧЕБНЫЙ ПЛАН</t>
  </si>
  <si>
    <t>основной профессиональной образовательной программе среднего профессионального образования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</si>
  <si>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</si>
  <si>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</si>
  <si>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15.02.16</t>
  </si>
  <si>
    <t xml:space="preserve"> Технология машиностроения</t>
  </si>
  <si>
    <t>код</t>
  </si>
  <si>
    <t>наименование специальности</t>
  </si>
  <si>
    <t>квалификация</t>
  </si>
  <si>
    <t>техник-технолог</t>
  </si>
  <si>
    <t>форма обучения</t>
  </si>
  <si>
    <t>очная</t>
  </si>
  <si>
    <t xml:space="preserve">нормативный срок освоения ОПОП  </t>
  </si>
  <si>
    <t>3г 10м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</si>
  <si>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</si>
  <si>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</si>
  <si>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</si>
  <si>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</si>
  <si>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t>Приказ об утверждении ФГОС</t>
  </si>
  <si>
    <t xml:space="preserve">от </t>
  </si>
  <si>
    <t xml:space="preserve">     № </t>
  </si>
  <si>
    <t xml:space="preserve">1 График учебного процесса </t>
  </si>
  <si>
    <t>Курс</t>
  </si>
  <si>
    <t>Сентябрь</t>
  </si>
  <si>
    <t>29 сен-5 окт</t>
  </si>
  <si>
    <t>Октябрь</t>
  </si>
  <si>
    <t>27 окт-02 ноя</t>
  </si>
  <si>
    <t>Ноябрь</t>
  </si>
  <si>
    <t>Декабрь</t>
  </si>
  <si>
    <t>29 дек-4 янв</t>
  </si>
  <si>
    <t>Январь</t>
  </si>
  <si>
    <t>26 янв-1 фев</t>
  </si>
  <si>
    <t>Февраль</t>
  </si>
  <si>
    <t>23 фев -1 мар</t>
  </si>
  <si>
    <t>Март</t>
  </si>
  <si>
    <t>30 мар-5 апр</t>
  </si>
  <si>
    <t>Апрель</t>
  </si>
  <si>
    <t>27 апр -2 мая</t>
  </si>
  <si>
    <t>Май</t>
  </si>
  <si>
    <t>Июнь</t>
  </si>
  <si>
    <t>29 июн-5 июл</t>
  </si>
  <si>
    <t>Июль</t>
  </si>
  <si>
    <t>27 июл-2 ав</t>
  </si>
  <si>
    <t>Август</t>
  </si>
  <si>
    <t>1-7</t>
  </si>
  <si>
    <t>8-14</t>
  </si>
  <si>
    <t>15-21</t>
  </si>
  <si>
    <t>22-28</t>
  </si>
  <si>
    <t>13-19</t>
  </si>
  <si>
    <t>20-26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</si>
  <si>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</si>
  <si>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</si>
  <si>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</si>
  <si>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</si>
  <si>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</si>
  <si>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</si>
  <si>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</si>
  <si>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</si>
  <si>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</si>
  <si>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6-12</t>
  </si>
  <si>
    <t>3-10</t>
  </si>
  <si>
    <t>11-17</t>
  </si>
  <si>
    <t>18-24</t>
  </si>
  <si>
    <t>25-31</t>
  </si>
  <si>
    <t>3-9</t>
  </si>
  <si>
    <t>10-16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</si>
  <si>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</si>
  <si>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</si>
  <si>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</si>
  <si>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</si>
  <si>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</si>
  <si>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</si>
  <si>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</si>
  <si>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</si>
  <si>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</si>
  <si>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</si>
  <si>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</si>
  <si>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</si>
  <si>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</si>
  <si>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</si>
  <si>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</si>
  <si>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</si>
  <si>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</si>
  <si>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</si>
  <si>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</si>
  <si>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</si>
  <si>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</si>
  <si>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</si>
  <si>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</si>
  <si>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</si>
  <si>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</si>
  <si>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</si>
  <si>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</si>
  <si>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</si>
  <si>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</si>
  <si>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</si>
  <si>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</si>
  <si>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</si>
  <si>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</si>
  <si>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</si>
  <si>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</si>
  <si>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</si>
  <si>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</si>
  <si>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</si>
  <si>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</si>
  <si>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</si>
  <si>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</si>
  <si>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</si>
  <si>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</si>
  <si>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</si>
  <si>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</si>
  <si>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</si>
  <si>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</si>
  <si>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</si>
  <si>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</si>
  <si>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</si>
  <si>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</si>
  <si>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</si>
  <si>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</si>
  <si>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</si>
  <si>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</si>
  <si>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</si>
  <si>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=</t>
  </si>
  <si>
    <t>А</t>
  </si>
  <si>
    <t>П</t>
  </si>
  <si>
    <t>D</t>
  </si>
  <si>
    <t>*</t>
  </si>
  <si>
    <t>Обозначения:</t>
  </si>
  <si>
    <t xml:space="preserve">   Неделя отсутствует</t>
  </si>
  <si>
    <t xml:space="preserve">   Промежуточная аттестация</t>
  </si>
  <si>
    <t xml:space="preserve">   Каникулы</t>
  </si>
  <si>
    <t>2 Сводные данные по бюджету времени</t>
  </si>
  <si>
    <t>Курсы</t>
  </si>
  <si>
    <t>Учебная практика</t>
  </si>
  <si>
    <t>Производственная практика</t>
  </si>
  <si>
    <t>Промежуточная аттестация</t>
  </si>
  <si>
    <t>Каникулы</t>
  </si>
  <si>
    <t>Всего по курсам</t>
  </si>
  <si>
    <t>1 курс</t>
  </si>
  <si>
    <t>2 курс</t>
  </si>
  <si>
    <t>3 курс</t>
  </si>
  <si>
    <t>4 курс</t>
  </si>
  <si>
    <t>Всего</t>
  </si>
  <si>
    <t>Индекс</t>
  </si>
  <si>
    <t>Наименование циклов, разделов,_x000D_
дисциплин, профессиональных модулей, МДК, практик</t>
  </si>
  <si>
    <t>производственная практика</t>
  </si>
  <si>
    <t>Курс 5</t>
  </si>
  <si>
    <t>Семестр 9</t>
  </si>
  <si>
    <t xml:space="preserve"> нед</t>
  </si>
  <si>
    <t>курсовой  проект</t>
  </si>
  <si>
    <t xml:space="preserve">консультации </t>
  </si>
  <si>
    <t>Максим.</t>
  </si>
  <si>
    <t>76</t>
  </si>
  <si>
    <t>О.00</t>
  </si>
  <si>
    <t>ОБЩЕОБРАЗОВАТЕЛЬНЫЙ ЦИКЛ</t>
  </si>
  <si>
    <t>ОУП.01</t>
  </si>
  <si>
    <t>Русский язык</t>
  </si>
  <si>
    <t>`-,Э</t>
  </si>
  <si>
    <t>ОУП.02</t>
  </si>
  <si>
    <t>Литература</t>
  </si>
  <si>
    <t>`-,ДЗ</t>
  </si>
  <si>
    <t>Иностранный язык</t>
  </si>
  <si>
    <t>Информатика</t>
  </si>
  <si>
    <t>Физика</t>
  </si>
  <si>
    <t>ОУП.07</t>
  </si>
  <si>
    <t>Химия</t>
  </si>
  <si>
    <t>ОУП.08</t>
  </si>
  <si>
    <t>Биология</t>
  </si>
  <si>
    <t>`ДЗ</t>
  </si>
  <si>
    <t>ОУП.09</t>
  </si>
  <si>
    <t>История</t>
  </si>
  <si>
    <t>ОУП.10</t>
  </si>
  <si>
    <t>ОУП.11</t>
  </si>
  <si>
    <t>География</t>
  </si>
  <si>
    <t>ОУП.12</t>
  </si>
  <si>
    <t>Физическая культура</t>
  </si>
  <si>
    <t>`-,-,ДЗ</t>
  </si>
  <si>
    <t>ОУП.13</t>
  </si>
  <si>
    <t>ДУП.01</t>
  </si>
  <si>
    <t>ДЗ</t>
  </si>
  <si>
    <t>Черчение</t>
  </si>
  <si>
    <t>СГ.00</t>
  </si>
  <si>
    <t>Социально-гуманитарный 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</si>
  <si>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</si>
  <si>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</si>
  <si>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</si>
  <si>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</si>
  <si>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</si>
  <si>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</si>
  <si>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</si>
  <si>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</si>
  <si>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</si>
  <si>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ОП.00</t>
  </si>
  <si>
    <t>Общепрофессиональный цикл</t>
  </si>
  <si>
    <t>ОП.01</t>
  </si>
  <si>
    <t>Инженерная графика</t>
  </si>
  <si>
    <t>ОП.02</t>
  </si>
  <si>
    <t>Техническая механика</t>
  </si>
  <si>
    <t>ОП.03</t>
  </si>
  <si>
    <t>Материаловедение</t>
  </si>
  <si>
    <t>ОП.04</t>
  </si>
  <si>
    <t>Метрология, стандартизация и сертификация</t>
  </si>
  <si>
    <t>ОП.05</t>
  </si>
  <si>
    <t>Процессы формообразования и инструменты</t>
  </si>
  <si>
    <t>ОП.06</t>
  </si>
  <si>
    <t>Технология машиностроения</t>
  </si>
  <si>
    <t>ОП.07</t>
  </si>
  <si>
    <t>Охрана труда</t>
  </si>
  <si>
    <t>ОП.08</t>
  </si>
  <si>
    <t>Математика в профессиональной деятелности</t>
  </si>
  <si>
    <t>ОП.09*</t>
  </si>
  <si>
    <t>Контроль соотвестсвия качества деталей требованиям технической документации*</t>
  </si>
  <si>
    <t>П.00</t>
  </si>
  <si>
    <t>Профессиональный цикл</t>
  </si>
  <si>
    <t>ПМ.01</t>
  </si>
  <si>
    <t>Разработка технологических процессов изготовления деталей машин</t>
  </si>
  <si>
    <t>экзамен по модулю</t>
  </si>
  <si>
    <t>МДК.01.01</t>
  </si>
  <si>
    <t xml:space="preserve">Разработка технологических процессов изготовления деталей машин </t>
  </si>
  <si>
    <t>УП.01</t>
  </si>
  <si>
    <t>час</t>
  </si>
  <si>
    <t>ПП.01</t>
  </si>
  <si>
    <t>Экзамен по модулю</t>
  </si>
  <si>
    <t>ПМ.02</t>
  </si>
  <si>
    <t>Разработка и внедрение управляющих программ изготовления деталей машин в машиностроительном производстве</t>
  </si>
  <si>
    <t>МДК.02.01</t>
  </si>
  <si>
    <t xml:space="preserve">Разработка и внедрение управляющих программ изготовления деталей машин </t>
  </si>
  <si>
    <t>УП.02</t>
  </si>
  <si>
    <t>ПП.02</t>
  </si>
  <si>
    <t>ПМ.03</t>
  </si>
  <si>
    <t>Разработка и реализация технологических процессов в механосборочном производстве</t>
  </si>
  <si>
    <t>МДК.03.01</t>
  </si>
  <si>
    <t>ПП.03</t>
  </si>
  <si>
    <t>Производственая  практика</t>
  </si>
  <si>
    <t>ПМ.04</t>
  </si>
  <si>
    <t>Организация контроля, наладки и технического обслуживания оборудования машиностроительного производства</t>
  </si>
  <si>
    <t>МДК.04.01</t>
  </si>
  <si>
    <t>Контроль, наладка, подналадка и техническое обслуживание сборочного оборудования</t>
  </si>
  <si>
    <t>ПП.04</t>
  </si>
  <si>
    <t>ПМ.05</t>
  </si>
  <si>
    <t>Организация работ по реализации технологических процессов в машиностроительном производстве</t>
  </si>
  <si>
    <t>МДК 05.01</t>
  </si>
  <si>
    <t>Планирование, организация и контроль деятельности подчиненного персонала</t>
  </si>
  <si>
    <t>ПП.05</t>
  </si>
  <si>
    <t>ПМ.06</t>
  </si>
  <si>
    <t>Освоение видов работ по одной или нескольким профессиям рабочих, должностям служащих</t>
  </si>
  <si>
    <t>Выполнение работ по профессии 18809 Станочник широкого профиля</t>
  </si>
  <si>
    <t>УП.06</t>
  </si>
  <si>
    <t>ГИА.00</t>
  </si>
  <si>
    <t>Государственная итоговая аттестация</t>
  </si>
  <si>
    <t>общеобразовательный цикл</t>
  </si>
  <si>
    <t>всего</t>
  </si>
  <si>
    <t>экзаиенов</t>
  </si>
  <si>
    <t>не менее 2052</t>
  </si>
  <si>
    <t>диф.зачетов</t>
  </si>
  <si>
    <t>экзаменов по модулю</t>
  </si>
  <si>
    <t>не менее 900</t>
  </si>
  <si>
    <t>практика</t>
  </si>
  <si>
    <t>вариативная часть</t>
  </si>
  <si>
    <t>итого</t>
  </si>
  <si>
    <t>Кабинеты:</t>
  </si>
  <si>
    <t>Социально-гуманитарных и математических дисциплин</t>
  </si>
  <si>
    <t>Иностранного языка в профессиональной деятельности</t>
  </si>
  <si>
    <t>Бережливое производство</t>
  </si>
  <si>
    <t>Метрология стандартизация и сертификация</t>
  </si>
  <si>
    <t>Лаборатории:</t>
  </si>
  <si>
    <t>Процессы формообразования, технологическая оснастка и инструменты</t>
  </si>
  <si>
    <t>Мастерские</t>
  </si>
  <si>
    <t>Слесарная</t>
  </si>
  <si>
    <t>Участок станков с ЧПУ</t>
  </si>
  <si>
    <t>Библиотека, читальный зал  с выходом в сеть интернет</t>
  </si>
  <si>
    <t>Актовый зал</t>
  </si>
  <si>
    <t>Содержание</t>
  </si>
  <si>
    <t>ОК 01</t>
  </si>
  <si>
    <t xml:space="preserve">Выбирать способы решения задач профессиональной деятельности применительно к различным контекстам
</t>
  </si>
  <si>
    <t>ОК 02</t>
  </si>
  <si>
    <t xml:space="preserve"> 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</si>
  <si>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</t>
  </si>
  <si>
    <t>ОК 04</t>
  </si>
  <si>
    <t>Эффективно взаимодействовать и работать в коллективе и команде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</si>
  <si>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</si>
  <si>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</si>
  <si>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</t>
  </si>
  <si>
    <t>ОК 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</si>
  <si>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</si>
  <si>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</si>
  <si>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</si>
  <si>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</t>
  </si>
  <si>
    <t>Пользоваться профессиональной документацией на государственном и иностранном языках</t>
  </si>
  <si>
    <t>ПК 1.1</t>
  </si>
  <si>
    <t>Использовать конструкторскую и технологическую документацию при разработке технологических процессов изготовления деталей машин</t>
  </si>
  <si>
    <t>ПК 1.2</t>
  </si>
  <si>
    <t>Выбирать метод получения заготовок с учетом условий производства</t>
  </si>
  <si>
    <t>ПК 1.3</t>
  </si>
  <si>
    <t>Выбирать методы механической обработки и последовательность технологического процесса обработки деталей машин в машиностроительном производстве</t>
  </si>
  <si>
    <t>ПК 1.4</t>
  </si>
  <si>
    <t xml:space="preserve">Выбирать схемы базирования заготовок, оборудование, инструмент и оснастку для изготовления деталей машин </t>
  </si>
  <si>
    <t>ПК 1.5</t>
  </si>
  <si>
    <t>Выполнять расчеты параметров механической обработки изготовления деталей машин, в т.ч. с применением систем автоматизированного проектирования</t>
  </si>
  <si>
    <t>ПК 1.6</t>
  </si>
  <si>
    <t>Разрабатывать технологическую документацию по изготовлению деталей машин, в т.ч. с применением систем автоматизированного проектирования</t>
  </si>
  <si>
    <t>ПК 2.1</t>
  </si>
  <si>
    <t>Разрабатывать вручную управляющие программы для технологического оборудования</t>
  </si>
  <si>
    <t>ПК 2.2</t>
  </si>
  <si>
    <t>Разрабатывать с помощью CAD/CAM систем управляющие программы для технологического оборудования</t>
  </si>
  <si>
    <t>ПК 2.3</t>
  </si>
  <si>
    <t>Осуществлять проверку реализации и корректировки управляющих программ на технологическом оборудовании</t>
  </si>
  <si>
    <t>ПК 3.1</t>
  </si>
  <si>
    <t>Разрабатывать технологический процесс сборки изделий с применением конструкторской и технологической документации</t>
  </si>
  <si>
    <t>ПК 3.2</t>
  </si>
  <si>
    <t>Выбирать оборудование, инструмент и оснастку для осуществления сборки изделий</t>
  </si>
  <si>
    <t>ПК 3.3.</t>
  </si>
  <si>
    <t>Разрабатывать технологическую документацию по сборке изделий, в т.ч. с применением систем автоматизированного проектирования</t>
  </si>
  <si>
    <t>ПК 3.4.</t>
  </si>
  <si>
    <t>Реализовывать технологический процесс сборки изделий машиностроительного производства</t>
  </si>
  <si>
    <t>ПК 3.5.</t>
  </si>
  <si>
    <t>Контролировать соответствие качества сборки требованиям технологической документации, анализировать причины несоответствия изделий и выпуска продукции низкого качества, участвовать в мероприятиях по их предупреждению и устранению</t>
  </si>
  <si>
    <t>ПК 3.6.</t>
  </si>
  <si>
    <t>Разрабатывать планировки участков механосборочных цехов машиностроительного производства в соответствии с производственными задачами</t>
  </si>
  <si>
    <t>Организация контроля, наладки и технического обслуживания  оборудования машиностроительного производства</t>
  </si>
  <si>
    <t>ПК 4.1.</t>
  </si>
  <si>
    <t>Осуществлять диагностику неисправностей и отказов систем металлорежущего и аддитивного производственного оборудования</t>
  </si>
  <si>
    <t>ПК 4.2.</t>
  </si>
  <si>
    <t>Организовывать работы по устранению неполадок, отказов</t>
  </si>
  <si>
    <t>ПК 4.3.</t>
  </si>
  <si>
    <t>Планировать работы по наладке и подналадке металлорежущего и аддитивного оборудования</t>
  </si>
  <si>
    <t>ПК 4.4.</t>
  </si>
  <si>
    <t>Организовывать ресурсное обеспечение работ по наладке</t>
  </si>
  <si>
    <t>ПК 4.5.</t>
  </si>
  <si>
    <t>Контролировать качество работ по наладке и ТО</t>
  </si>
  <si>
    <t>Организация работ по реализации технологических процессов в машиностроительном производстве </t>
  </si>
  <si>
    <t>ПК 5.1.</t>
  </si>
  <si>
    <t>Планировать и осуществлять управление деятельностью подчиненного персонала</t>
  </si>
  <si>
    <t>ПК 5.2.</t>
  </si>
  <si>
    <t>Сопровождать подготовку финансовых документов по производству и реализации продукции машиностроительного производства, материально-техническому обеспечению деятельности подразделения</t>
  </si>
  <si>
    <t>ПК 5.3.</t>
  </si>
  <si>
    <t>Контролировать качество продукции, выявлять, анализировать и устранять причины выпуска продукции низкого качества</t>
  </si>
  <si>
    <t>ПК 5.4.</t>
  </si>
  <si>
    <t>Реализовывать технологические процессы в машиностроительном производстве с соблюдением требований охраны труда, безопасности жизнедеятельности и защиты окружающей среды, принципов и методов бережливого производства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</si>
  <si>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</si>
  <si>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</si>
  <si>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</si>
  <si>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</si>
  <si>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</si>
  <si>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</si>
  <si>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</si>
  <si>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</si>
  <si>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</si>
  <si>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</si>
  <si>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</si>
  <si>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</si>
  <si>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</si>
  <si>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</si>
  <si>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ПК.1.6</t>
  </si>
  <si>
    <t>ПК 3.3</t>
  </si>
  <si>
    <t>ПК 3.4</t>
  </si>
  <si>
    <t>ПК 3.5</t>
  </si>
  <si>
    <t>ПК 3.6</t>
  </si>
  <si>
    <t>ПК 4.1</t>
  </si>
  <si>
    <t>ПК 4.2</t>
  </si>
  <si>
    <t>ПК 4.3</t>
  </si>
  <si>
    <t xml:space="preserve">ПК 4.4 </t>
  </si>
  <si>
    <t>ПК 4.5</t>
  </si>
  <si>
    <t>ПК 5.1</t>
  </si>
  <si>
    <t xml:space="preserve">ПК 5.2 </t>
  </si>
  <si>
    <t>ПК 5.3</t>
  </si>
  <si>
    <t>ПК 5.4</t>
  </si>
  <si>
    <t>+</t>
  </si>
  <si>
    <t>ПМ</t>
  </si>
  <si>
    <r>
      <t xml:space="preserve">Утверждаю                             </t>
    </r>
    <r>
      <rPr>
        <sz val="14"/>
        <color indexed="64"/>
        <rFont val="Tahoma"/>
        <family val="2"/>
        <charset val="204"/>
      </rPr>
      <t xml:space="preserve">                        </t>
    </r>
  </si>
  <si>
    <r>
      <t xml:space="preserve">   на базе </t>
    </r>
    <r>
      <rPr>
        <sz val="12"/>
        <color indexed="64"/>
        <rFont val="Tahoma"/>
        <family val="2"/>
        <charset val="204"/>
      </rPr>
      <t xml:space="preserve"> основного общего образования</t>
    </r>
  </si>
  <si>
    <t>Кировское областное государственное профессиональное  образовательное автономное учреждение  "Вятский электромашиностроительный техникум"</t>
  </si>
  <si>
    <t>Обязательная часть</t>
  </si>
  <si>
    <t>Русский язык и литература</t>
  </si>
  <si>
    <t>Э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</si>
  <si>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</si>
  <si>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</si>
  <si>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</si>
  <si>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</si>
  <si>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</si>
  <si>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</si>
  <si>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</si>
  <si>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</si>
  <si>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</si>
  <si>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</si>
  <si>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</si>
  <si>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</si>
  <si>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</si>
  <si>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</si>
  <si>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</si>
  <si>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</si>
  <si>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</si>
  <si>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</si>
  <si>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</si>
  <si>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</si>
  <si>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 xml:space="preserve">другие формы контроля </t>
  </si>
  <si>
    <t>Часть, формируемая участниками образовательных отношений</t>
  </si>
  <si>
    <t>Учебная нагрузка обучающихся, ч.</t>
  </si>
  <si>
    <t>всего максимальной учебной нагрузки обучающегося</t>
  </si>
  <si>
    <t>самостоятельная работа</t>
  </si>
  <si>
    <t>в том числе часов обязательных учебных занятий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</si>
  <si>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</si>
  <si>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</si>
  <si>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</si>
  <si>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 xml:space="preserve">учебная практика </t>
  </si>
  <si>
    <t>экзамен</t>
  </si>
  <si>
    <t>Курс 1</t>
  </si>
  <si>
    <t>Семестр 1</t>
  </si>
  <si>
    <t>Семестр 2</t>
  </si>
  <si>
    <t>17 нед</t>
  </si>
  <si>
    <t>24 нед</t>
  </si>
  <si>
    <t>Самостоятельная работа</t>
  </si>
  <si>
    <t>Курс 4</t>
  </si>
  <si>
    <t>Курс 3</t>
  </si>
  <si>
    <t>Курс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</si>
  <si>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</si>
  <si>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</si>
  <si>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</si>
  <si>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</si>
  <si>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</si>
  <si>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</si>
  <si>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Формы промежуточной аттестации</t>
  </si>
  <si>
    <t>дисциплины (модули)</t>
  </si>
  <si>
    <t>государственная итогова аттестация</t>
  </si>
  <si>
    <t>МДК 01.01.1</t>
  </si>
  <si>
    <t>Технологическое оборудование</t>
  </si>
  <si>
    <t>МДК 01.01.2</t>
  </si>
  <si>
    <t>Технологическая оснастка</t>
  </si>
  <si>
    <t>МДК 01.01.3</t>
  </si>
  <si>
    <t>Технологические процессы изготовления деталей машин</t>
  </si>
  <si>
    <t>МДК 01.02</t>
  </si>
  <si>
    <t>Системы автоматизированного проктиврования и программирования в машиностроении</t>
  </si>
  <si>
    <t>МДК 01.02.1</t>
  </si>
  <si>
    <t>САПР Компас 3D</t>
  </si>
  <si>
    <t>МДК 01.02.2</t>
  </si>
  <si>
    <t>САПР Sprut САМ, Adem VX CAD/CAM/CAPP</t>
  </si>
  <si>
    <t>МДК 03.02</t>
  </si>
  <si>
    <t xml:space="preserve">Сопровождение подготовки финансовых документов 
по производству и реализации продукции </t>
  </si>
  <si>
    <t>МДК 05.02</t>
  </si>
  <si>
    <t>УП.05</t>
  </si>
  <si>
    <t>Цифровая экономика отрасли*</t>
  </si>
  <si>
    <t>Измерительные инструменты*</t>
  </si>
  <si>
    <t>ДЗ,ДЗ</t>
  </si>
  <si>
    <t>Комплексный ДЗ</t>
  </si>
  <si>
    <t xml:space="preserve">   Обучение по дисциплинам(модулям)</t>
  </si>
  <si>
    <t xml:space="preserve">   Обучение по дисциплинам (модулям) , 1-2  дня в неделю учебная практика</t>
  </si>
  <si>
    <t xml:space="preserve">   Производственная практика</t>
  </si>
  <si>
    <t>Г</t>
  </si>
  <si>
    <t xml:space="preserve">   Подготовка к государственной итоговой аттестации</t>
  </si>
  <si>
    <t xml:space="preserve">   Государственная  итоговая аттестация</t>
  </si>
  <si>
    <t>Дисциплины (модули)</t>
  </si>
  <si>
    <t>Государственная итговая аттестация</t>
  </si>
  <si>
    <t xml:space="preserve">ВД </t>
  </si>
  <si>
    <t>Социально- гуманитарный цикл</t>
  </si>
  <si>
    <t xml:space="preserve">Инженерная графика
Материаловедение
</t>
  </si>
  <si>
    <t>Информационные технологии в планировании производственных процессов</t>
  </si>
  <si>
    <t xml:space="preserve">Автоматизированного проектирования технологических процессов и программирования систем ЧПУ
</t>
  </si>
  <si>
    <t>Спортивный комплекс</t>
  </si>
  <si>
    <t>Залы</t>
  </si>
  <si>
    <t>Проявлять гражданско-патриотическую позицию, демонстрировать осознанное поведение на основе традиционных российских духовно- нравственных 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</si>
  <si>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</si>
  <si>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Предметная область</t>
  </si>
  <si>
    <t>25 нед</t>
  </si>
  <si>
    <t>Практика преддипломная</t>
  </si>
  <si>
    <t>ПП</t>
  </si>
  <si>
    <t xml:space="preserve">МДК 06.01 </t>
  </si>
  <si>
    <t>СГ.06*</t>
  </si>
  <si>
    <t>СГ.07*</t>
  </si>
  <si>
    <t>Русский  язык и культура речи</t>
  </si>
  <si>
    <t>ОП.10*</t>
  </si>
  <si>
    <t>ОП.11*</t>
  </si>
  <si>
    <t xml:space="preserve">Приказ №01-02/276 от 23.05.2025г											</t>
  </si>
  <si>
    <t>15.02.16   Технология машиностроения 2026-2030</t>
  </si>
  <si>
    <t>Основы финансовой грамотности</t>
  </si>
  <si>
    <t>Введение в специальность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</si>
</sst>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,###"/>
    <numFmt numFmtId="165" formatCode="0.0"/>
  </numFmts>
  <fonts count="31">
    <font>
      <sz val="8"/>
      <color indexed="64"/>
      <name val="Tahoma"/>
    </font>
    <font>
      <sz val="9"/>
      <color indexed="64"/>
      <name val="Tahoma"/>
      <family val="2"/>
      <charset val="204"/>
    </font>
    <font>
      <sz val="12"/>
      <color indexed="64"/>
      <name val="Times New Roman"/>
      <family val="1"/>
      <charset val="204"/>
    </font>
    <font>
      <b/>
      <sz val="8"/>
      <color indexed="64"/>
      <name val="Tahoma"/>
      <family val="2"/>
      <charset val="204"/>
    </font>
    <font>
      <sz val="10"/>
      <color indexed="64"/>
      <name val="Tahoma"/>
      <family val="2"/>
      <charset val="204"/>
    </font>
    <font>
      <sz val="8"/>
      <name val="Tahoma"/>
      <family val="2"/>
      <charset val="204"/>
    </font>
    <font>
      <b/>
      <i/>
      <sz val="8"/>
      <color indexed="64"/>
      <name val="Tahoma"/>
      <family val="2"/>
      <charset val="204"/>
    </font>
    <font>
      <sz val="8"/>
      <color indexed="2"/>
      <name val="Tahoma"/>
      <family val="2"/>
      <charset val="204"/>
    </font>
    <font>
      <sz val="10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64"/>
      <name val="Tahoma"/>
      <family val="2"/>
      <charset val="204"/>
    </font>
    <font>
      <i/>
      <sz val="15"/>
      <color indexed="64"/>
      <name val="Tahoma"/>
      <family val="2"/>
      <charset val="204"/>
    </font>
    <font>
      <sz val="8"/>
      <color indexed="64"/>
      <name val="Tahoma"/>
      <family val="2"/>
      <charset val="204"/>
    </font>
    <font>
      <sz val="16"/>
      <color indexed="64"/>
      <name val="Tahoma"/>
      <family val="2"/>
      <charset val="204"/>
    </font>
    <font>
      <sz val="14"/>
      <color indexed="64"/>
      <name val="Tahoma"/>
      <family val="2"/>
      <charset val="204"/>
    </font>
    <font>
      <sz val="11"/>
      <color indexed="64"/>
      <name val="Tahoma"/>
      <family val="2"/>
      <charset val="204"/>
    </font>
    <font>
      <sz val="12"/>
      <color indexed="64"/>
      <name val="Tahoma"/>
      <family val="2"/>
      <charset val="204"/>
    </font>
    <font>
      <b/>
      <sz val="26"/>
      <color indexed="64"/>
      <name val="Tahoma"/>
      <family val="2"/>
      <charset val="204"/>
    </font>
    <font>
      <b/>
      <sz val="14"/>
      <color indexed="64"/>
      <name val="Tahoma"/>
      <family val="2"/>
      <charset val="204"/>
    </font>
    <font>
      <b/>
      <sz val="11"/>
      <color indexed="64"/>
      <name val="Tahoma"/>
      <family val="2"/>
      <charset val="204"/>
    </font>
    <font>
      <i/>
      <sz val="9"/>
      <color indexed="64"/>
      <name val="Tahoma"/>
      <family val="2"/>
      <charset val="204"/>
    </font>
    <font>
      <b/>
      <sz val="10"/>
      <color indexed="64"/>
      <name val="Tahoma"/>
      <family val="2"/>
      <charset val="204"/>
    </font>
    <font>
      <b/>
      <sz val="8"/>
      <color indexed="64"/>
      <name val="Tahoma"/>
      <family val="2"/>
      <charset val="204"/>
    </font>
    <font>
      <sz val="8"/>
      <color indexed="8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i/>
      <sz val="8"/>
      <name val="Tahoma"/>
      <family val="2"/>
      <charset val="204"/>
    </font>
    <font>
      <b/>
      <i/>
      <sz val="8"/>
      <color rgb="FF000000"/>
      <name val="Tahoma"/>
      <family val="2"/>
      <charset val="204"/>
    </font>
    <font>
      <b/>
      <sz val="8"/>
      <color indexed="2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lightUp">
        <fgColor indexed="2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16"/>
      </patternFill>
    </fill>
    <fill>
      <patternFill patternType="solid">
        <fgColor theme="8" tint="0.79998168889431442"/>
        <bgColor indexed="16"/>
      </patternFill>
    </fill>
    <fill>
      <patternFill patternType="solid">
        <fgColor theme="0"/>
        <bgColor rgb="FF00B050"/>
      </patternFill>
    </fill>
    <fill>
      <patternFill patternType="solid">
        <fgColor theme="0"/>
      </patternFill>
    </fill>
  </fills>
  <borders count="16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indexed="2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rgb="FFC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indexed="2"/>
      </left>
      <right style="thick">
        <color indexed="2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 style="thick">
        <color auto="1"/>
      </top>
      <bottom style="thin">
        <color auto="1"/>
      </bottom>
      <diagonal/>
    </border>
    <border>
      <left/>
      <right style="thick">
        <color rgb="FFC00000"/>
      </right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/>
      <top style="thin">
        <color auto="1"/>
      </top>
      <bottom/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indexed="2"/>
      </left>
      <right/>
      <top/>
      <bottom style="thin">
        <color auto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indexed="2"/>
      </left>
      <right/>
      <top style="thin">
        <color auto="1"/>
      </top>
      <bottom style="thin">
        <color auto="1"/>
      </bottom>
      <diagonal/>
    </border>
    <border>
      <left/>
      <right style="thick">
        <color indexed="2"/>
      </right>
      <top/>
      <bottom/>
      <diagonal/>
    </border>
    <border>
      <left/>
      <right style="thick">
        <color rgb="FFC00000"/>
      </right>
      <top style="thick">
        <color auto="1"/>
      </top>
      <bottom style="thin">
        <color auto="1"/>
      </bottom>
      <diagonal/>
    </border>
    <border>
      <left/>
      <right style="thick">
        <color rgb="FFC00000"/>
      </right>
      <top style="thin">
        <color auto="1"/>
      </top>
      <bottom/>
      <diagonal/>
    </border>
    <border>
      <left style="thick">
        <color indexed="2"/>
      </left>
      <right/>
      <top/>
      <bottom style="thick">
        <color auto="1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indexed="2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indexed="2"/>
      </right>
      <top style="thick">
        <color rgb="FFFF0000"/>
      </top>
      <bottom style="thick">
        <color rgb="FFFF0000"/>
      </bottom>
      <diagonal/>
    </border>
    <border>
      <left/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/>
      <top style="thick">
        <color rgb="FFFF0000"/>
      </top>
      <bottom style="thick">
        <color rgb="FFFF0000"/>
      </bottom>
      <diagonal/>
    </border>
    <border>
      <left style="thick">
        <color indexed="2"/>
      </left>
      <right style="thin">
        <color auto="1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rgb="FFFF0000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/>
      <bottom style="thick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auto="1"/>
      </bottom>
      <diagonal/>
    </border>
    <border>
      <left/>
      <right style="thick">
        <color rgb="FFFF0000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n">
        <color auto="1"/>
      </top>
      <bottom style="thin">
        <color indexed="64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 style="thin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medium">
        <color auto="1"/>
      </top>
      <bottom style="thick">
        <color auto="1"/>
      </bottom>
      <diagonal/>
    </border>
    <border>
      <left/>
      <right style="thick">
        <color indexed="64"/>
      </right>
      <top style="medium">
        <color auto="1"/>
      </top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/>
      <top/>
      <bottom style="thick">
        <color rgb="FFFF0000"/>
      </bottom>
      <diagonal/>
    </border>
    <border>
      <left style="thick">
        <color indexed="2"/>
      </left>
      <right style="thin">
        <color auto="1"/>
      </right>
      <top/>
      <bottom style="thick">
        <color rgb="FFFF0000"/>
      </bottom>
      <diagonal/>
    </border>
    <border>
      <left/>
      <right style="thick">
        <color indexed="2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indexed="64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indexed="2"/>
      </left>
      <right/>
      <top style="thick">
        <color auto="1"/>
      </top>
      <bottom style="thick">
        <color auto="1"/>
      </bottom>
      <diagonal/>
    </border>
    <border>
      <left style="thick">
        <color indexed="2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</borders>
  <cellStyleXfs count="10">
    <xf numFmtId="0" fontId="0" fillId="0" borderId="0"/>
    <xf numFmtId="44" fontId="12" fillId="0" borderId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2" borderId="1" applyProtection="0">
      <alignment horizontal="center" vertical="center"/>
    </xf>
    <xf numFmtId="43" fontId="12" fillId="0" borderId="0" applyFont="0" applyFill="0" applyBorder="0" applyProtection="0"/>
  </cellStyleXfs>
  <cellXfs count="816">
    <xf numFmtId="0" fontId="0" fillId="0" borderId="0" xfId="0"/>
    <xf numFmtId="0" fontId="3" fillId="2" borderId="45" xfId="6" applyFont="1" applyFill="1" applyBorder="1" applyAlignment="1">
      <alignment horizontal="left" vertical="center" wrapText="1"/>
    </xf>
    <xf numFmtId="0" fontId="5" fillId="2" borderId="42" xfId="6" applyFont="1" applyFill="1" applyBorder="1" applyAlignment="1">
      <alignment horizontal="center" vertical="center"/>
    </xf>
    <xf numFmtId="0" fontId="6" fillId="4" borderId="20" xfId="6" applyFont="1" applyFill="1" applyBorder="1" applyAlignment="1" applyProtection="1">
      <alignment horizontal="left" vertical="center" wrapText="1"/>
      <protection locked="0"/>
    </xf>
    <xf numFmtId="0" fontId="7" fillId="4" borderId="5" xfId="6" applyFont="1" applyFill="1" applyBorder="1" applyAlignment="1">
      <alignment horizontal="right" vertical="center"/>
    </xf>
    <xf numFmtId="0" fontId="7" fillId="4" borderId="14" xfId="6" applyFont="1" applyFill="1" applyBorder="1" applyAlignment="1">
      <alignment horizontal="right" vertical="center"/>
    </xf>
    <xf numFmtId="0" fontId="7" fillId="4" borderId="17" xfId="6" applyFont="1" applyFill="1" applyBorder="1" applyAlignment="1">
      <alignment horizontal="right" vertical="center"/>
    </xf>
    <xf numFmtId="0" fontId="7" fillId="4" borderId="17" xfId="6" applyFont="1" applyFill="1" applyBorder="1" applyAlignment="1">
      <alignment horizontal="center" vertical="center"/>
    </xf>
    <xf numFmtId="0" fontId="2" fillId="0" borderId="0" xfId="0" applyFont="1"/>
    <xf numFmtId="0" fontId="2" fillId="6" borderId="59" xfId="7" applyFont="1" applyFill="1" applyBorder="1" applyAlignment="1">
      <alignment horizontal="center" vertical="center" textRotation="90"/>
    </xf>
    <xf numFmtId="0" fontId="2" fillId="6" borderId="33" xfId="7" applyFont="1" applyFill="1" applyBorder="1" applyAlignment="1">
      <alignment horizontal="center" vertical="center" textRotation="90"/>
    </xf>
    <xf numFmtId="0" fontId="2" fillId="6" borderId="46" xfId="7" applyFont="1" applyFill="1" applyBorder="1" applyAlignment="1">
      <alignment horizontal="center" vertical="center" textRotation="90"/>
    </xf>
    <xf numFmtId="0" fontId="2" fillId="6" borderId="59" xfId="7" applyFont="1" applyFill="1" applyBorder="1" applyAlignment="1">
      <alignment horizontal="center" vertical="center" textRotation="90" wrapText="1"/>
    </xf>
    <xf numFmtId="0" fontId="2" fillId="6" borderId="33" xfId="7" applyFont="1" applyFill="1" applyBorder="1" applyAlignment="1">
      <alignment horizontal="center" vertical="center" textRotation="90" wrapText="1"/>
    </xf>
    <xf numFmtId="0" fontId="2" fillId="5" borderId="42" xfId="0" applyFont="1" applyFill="1" applyBorder="1"/>
    <xf numFmtId="0" fontId="2" fillId="5" borderId="83" xfId="0" applyFont="1" applyFill="1" applyBorder="1"/>
    <xf numFmtId="0" fontId="2" fillId="5" borderId="54" xfId="0" applyFont="1" applyFill="1" applyBorder="1"/>
    <xf numFmtId="0" fontId="2" fillId="5" borderId="44" xfId="0" applyFont="1" applyFill="1" applyBorder="1"/>
    <xf numFmtId="0" fontId="8" fillId="4" borderId="5" xfId="6" applyFont="1" applyFill="1" applyBorder="1" applyAlignment="1">
      <alignment horizontal="center" vertical="center"/>
    </xf>
    <xf numFmtId="0" fontId="8" fillId="4" borderId="20" xfId="6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84" xfId="0" applyFont="1" applyBorder="1"/>
    <xf numFmtId="0" fontId="2" fillId="0" borderId="14" xfId="0" applyFont="1" applyBorder="1"/>
    <xf numFmtId="0" fontId="2" fillId="0" borderId="5" xfId="0" applyFont="1" applyBorder="1"/>
    <xf numFmtId="0" fontId="2" fillId="0" borderId="13" xfId="0" applyFont="1" applyBorder="1"/>
    <xf numFmtId="0" fontId="8" fillId="4" borderId="3" xfId="6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74" xfId="0" applyFont="1" applyBorder="1"/>
    <xf numFmtId="0" fontId="2" fillId="0" borderId="7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9" xfId="0" applyFont="1" applyBorder="1"/>
    <xf numFmtId="0" fontId="2" fillId="0" borderId="7" xfId="0" applyFont="1" applyBorder="1"/>
    <xf numFmtId="0" fontId="2" fillId="0" borderId="81" xfId="0" applyFont="1" applyBorder="1"/>
    <xf numFmtId="0" fontId="8" fillId="4" borderId="26" xfId="6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76" xfId="0" applyFont="1" applyBorder="1"/>
    <xf numFmtId="0" fontId="8" fillId="4" borderId="21" xfId="6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2" borderId="48" xfId="6" applyFont="1" applyFill="1" applyBorder="1" applyAlignment="1">
      <alignment horizontal="left" vertical="center" wrapText="1"/>
    </xf>
    <xf numFmtId="0" fontId="2" fillId="5" borderId="59" xfId="0" applyFont="1" applyFill="1" applyBorder="1"/>
    <xf numFmtId="0" fontId="2" fillId="5" borderId="33" xfId="0" applyFont="1" applyFill="1" applyBorder="1"/>
    <xf numFmtId="0" fontId="2" fillId="5" borderId="82" xfId="0" applyFont="1" applyFill="1" applyBorder="1"/>
    <xf numFmtId="0" fontId="2" fillId="5" borderId="36" xfId="0" applyFont="1" applyFill="1" applyBorder="1"/>
    <xf numFmtId="0" fontId="2" fillId="5" borderId="46" xfId="0" applyFont="1" applyFill="1" applyBorder="1"/>
    <xf numFmtId="0" fontId="2" fillId="5" borderId="48" xfId="0" applyFont="1" applyFill="1" applyBorder="1"/>
    <xf numFmtId="0" fontId="8" fillId="2" borderId="42" xfId="6" applyFont="1" applyFill="1" applyBorder="1" applyAlignment="1">
      <alignment horizontal="center" vertical="center"/>
    </xf>
    <xf numFmtId="0" fontId="8" fillId="2" borderId="34" xfId="6" applyFont="1" applyFill="1" applyBorder="1" applyAlignment="1" applyProtection="1">
      <alignment horizontal="left" vertical="center" wrapText="1"/>
      <protection locked="0"/>
    </xf>
    <xf numFmtId="0" fontId="8" fillId="4" borderId="13" xfId="6" applyFont="1" applyFill="1" applyBorder="1" applyAlignment="1">
      <alignment horizontal="center" vertical="center"/>
    </xf>
    <xf numFmtId="0" fontId="8" fillId="0" borderId="56" xfId="0" applyFont="1" applyBorder="1" applyAlignment="1">
      <alignment vertical="top" wrapText="1"/>
    </xf>
    <xf numFmtId="0" fontId="2" fillId="0" borderId="8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6" borderId="3" xfId="6" applyFont="1" applyFill="1" applyBorder="1" applyAlignment="1">
      <alignment horizontal="center" vertical="center"/>
    </xf>
    <xf numFmtId="0" fontId="8" fillId="4" borderId="20" xfId="6" applyFont="1" applyFill="1" applyBorder="1" applyAlignment="1">
      <alignment horizontal="left" vertical="center"/>
    </xf>
    <xf numFmtId="0" fontId="2" fillId="0" borderId="9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8" fillId="2" borderId="59" xfId="6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7" xfId="0" applyFont="1" applyBorder="1"/>
    <xf numFmtId="0" fontId="2" fillId="0" borderId="6" xfId="0" applyFont="1" applyBorder="1"/>
    <xf numFmtId="0" fontId="2" fillId="0" borderId="92" xfId="0" applyFont="1" applyBorder="1"/>
    <xf numFmtId="0" fontId="2" fillId="0" borderId="9" xfId="0" applyFont="1" applyBorder="1" applyAlignment="1">
      <alignment horizontal="center" vertical="center"/>
    </xf>
    <xf numFmtId="0" fontId="8" fillId="2" borderId="64" xfId="6" applyFont="1" applyFill="1" applyBorder="1" applyAlignment="1">
      <alignment horizontal="center" vertical="center"/>
    </xf>
    <xf numFmtId="0" fontId="2" fillId="5" borderId="93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8" fillId="4" borderId="74" xfId="6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8" fillId="4" borderId="76" xfId="6" applyFont="1" applyFill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8" fillId="5" borderId="82" xfId="0" applyFont="1" applyFill="1" applyBorder="1" applyAlignment="1">
      <alignment wrapText="1"/>
    </xf>
    <xf numFmtId="0" fontId="11" fillId="4" borderId="84" xfId="6" applyFont="1" applyFill="1" applyBorder="1" applyAlignment="1" applyProtection="1">
      <alignment horizontal="left" vertical="center" wrapText="1"/>
      <protection locked="0"/>
    </xf>
    <xf numFmtId="0" fontId="8" fillId="6" borderId="4" xfId="6" applyFont="1" applyFill="1" applyBorder="1" applyAlignment="1">
      <alignment horizontal="center" vertical="center"/>
    </xf>
    <xf numFmtId="0" fontId="8" fillId="4" borderId="81" xfId="6" applyFont="1" applyFill="1" applyBorder="1" applyAlignment="1">
      <alignment horizontal="left" vertical="center"/>
    </xf>
    <xf numFmtId="0" fontId="2" fillId="0" borderId="26" xfId="0" applyFont="1" applyBorder="1"/>
    <xf numFmtId="0" fontId="8" fillId="5" borderId="59" xfId="6" applyFont="1" applyFill="1" applyBorder="1" applyAlignment="1">
      <alignment horizontal="center" vertical="center"/>
    </xf>
    <xf numFmtId="0" fontId="8" fillId="2" borderId="82" xfId="6" applyFont="1" applyFill="1" applyBorder="1" applyAlignment="1">
      <alignment horizontal="left" vertical="center" wrapText="1"/>
    </xf>
    <xf numFmtId="0" fontId="8" fillId="6" borderId="5" xfId="6" applyFont="1" applyFill="1" applyBorder="1" applyAlignment="1">
      <alignment horizontal="center" vertical="center"/>
    </xf>
    <xf numFmtId="0" fontId="8" fillId="0" borderId="92" xfId="0" applyFont="1" applyBorder="1" applyAlignment="1">
      <alignment vertical="top" wrapText="1"/>
    </xf>
    <xf numFmtId="0" fontId="8" fillId="6" borderId="26" xfId="6" applyFont="1" applyFill="1" applyBorder="1" applyAlignment="1">
      <alignment horizontal="center" vertical="center"/>
    </xf>
    <xf numFmtId="0" fontId="8" fillId="4" borderId="76" xfId="6" applyFont="1" applyFill="1" applyBorder="1" applyAlignment="1">
      <alignment horizontal="left" vertical="center"/>
    </xf>
    <xf numFmtId="0" fontId="2" fillId="0" borderId="75" xfId="0" applyFont="1" applyBorder="1"/>
    <xf numFmtId="0" fontId="8" fillId="0" borderId="5" xfId="0" applyFont="1" applyBorder="1"/>
    <xf numFmtId="0" fontId="8" fillId="0" borderId="3" xfId="0" applyFont="1" applyBorder="1"/>
    <xf numFmtId="0" fontId="14" fillId="3" borderId="0" xfId="6" applyFont="1" applyFill="1" applyAlignment="1" applyProtection="1">
      <alignment horizontal="center" vertical="center"/>
      <protection locked="0"/>
    </xf>
    <xf numFmtId="0" fontId="14" fillId="0" borderId="0" xfId="6" applyFont="1"/>
    <xf numFmtId="0" fontId="14" fillId="3" borderId="0" xfId="6" applyFont="1" applyFill="1" applyAlignment="1" applyProtection="1">
      <alignment horizontal="center" vertical="top" wrapText="1"/>
      <protection locked="0"/>
    </xf>
    <xf numFmtId="0" fontId="14" fillId="3" borderId="0" xfId="6" applyFont="1" applyFill="1" applyAlignment="1" applyProtection="1">
      <alignment horizontal="left" vertical="center"/>
      <protection locked="0"/>
    </xf>
    <xf numFmtId="0" fontId="16" fillId="3" borderId="0" xfId="6" applyFont="1" applyFill="1" applyAlignment="1" applyProtection="1">
      <alignment horizontal="center" vertical="center"/>
      <protection locked="0"/>
    </xf>
    <xf numFmtId="0" fontId="23" fillId="3" borderId="0" xfId="6" applyFont="1" applyFill="1" applyAlignment="1" applyProtection="1">
      <alignment horizontal="left" vertical="center"/>
      <protection locked="0"/>
    </xf>
    <xf numFmtId="0" fontId="23" fillId="3" borderId="0" xfId="6" applyFont="1" applyFill="1" applyAlignment="1" applyProtection="1">
      <alignment vertical="center"/>
      <protection locked="0"/>
    </xf>
    <xf numFmtId="0" fontId="17" fillId="3" borderId="2" xfId="6" applyFont="1" applyFill="1" applyBorder="1" applyAlignment="1" applyProtection="1">
      <alignment vertical="center"/>
      <protection locked="0"/>
    </xf>
    <xf numFmtId="0" fontId="3" fillId="2" borderId="54" xfId="6" applyFont="1" applyFill="1" applyBorder="1" applyAlignment="1">
      <alignment horizontal="center" vertical="center"/>
    </xf>
    <xf numFmtId="0" fontId="6" fillId="4" borderId="14" xfId="6" applyFont="1" applyFill="1" applyBorder="1" applyAlignment="1">
      <alignment horizontal="center" vertical="center"/>
    </xf>
    <xf numFmtId="0" fontId="3" fillId="2" borderId="36" xfId="6" applyFont="1" applyFill="1" applyBorder="1" applyAlignment="1">
      <alignment horizontal="center" vertical="center"/>
    </xf>
    <xf numFmtId="0" fontId="25" fillId="4" borderId="96" xfId="6" applyFont="1" applyFill="1" applyBorder="1" applyAlignment="1">
      <alignment horizontal="center" vertical="center"/>
    </xf>
    <xf numFmtId="0" fontId="25" fillId="0" borderId="3" xfId="0" applyFont="1" applyBorder="1"/>
    <xf numFmtId="0" fontId="25" fillId="0" borderId="97" xfId="0" applyFont="1" applyBorder="1"/>
    <xf numFmtId="0" fontId="25" fillId="4" borderId="98" xfId="6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97" xfId="0" applyFont="1" applyBorder="1" applyAlignment="1">
      <alignment wrapText="1"/>
    </xf>
    <xf numFmtId="0" fontId="25" fillId="4" borderId="98" xfId="6" applyFont="1" applyFill="1" applyBorder="1" applyAlignment="1">
      <alignment horizontal="center" vertical="center" wrapText="1"/>
    </xf>
    <xf numFmtId="0" fontId="25" fillId="4" borderId="99" xfId="6" applyFont="1" applyFill="1" applyBorder="1" applyAlignment="1">
      <alignment horizontal="center" vertical="center"/>
    </xf>
    <xf numFmtId="0" fontId="25" fillId="11" borderId="26" xfId="6" applyFont="1" applyFill="1" applyBorder="1"/>
    <xf numFmtId="0" fontId="25" fillId="4" borderId="3" xfId="6" applyFont="1" applyFill="1" applyBorder="1" applyAlignment="1">
      <alignment horizontal="center" vertical="center"/>
    </xf>
    <xf numFmtId="0" fontId="25" fillId="4" borderId="26" xfId="6" applyFont="1" applyFill="1" applyBorder="1" applyAlignment="1">
      <alignment horizontal="center" vertical="center"/>
    </xf>
    <xf numFmtId="0" fontId="25" fillId="4" borderId="43" xfId="6" applyFont="1" applyFill="1" applyBorder="1" applyAlignment="1">
      <alignment horizontal="center" vertical="center"/>
    </xf>
    <xf numFmtId="0" fontId="26" fillId="4" borderId="97" xfId="6" applyFont="1" applyFill="1" applyBorder="1" applyAlignment="1" applyProtection="1">
      <alignment horizontal="left" vertical="center" wrapText="1"/>
      <protection locked="0"/>
    </xf>
    <xf numFmtId="0" fontId="12" fillId="6" borderId="3" xfId="6" applyFill="1" applyBorder="1"/>
    <xf numFmtId="0" fontId="12" fillId="4" borderId="3" xfId="6" applyFill="1" applyBorder="1" applyAlignment="1">
      <alignment horizontal="center" vertical="center"/>
    </xf>
    <xf numFmtId="0" fontId="6" fillId="4" borderId="12" xfId="6" applyFont="1" applyFill="1" applyBorder="1" applyAlignment="1">
      <alignment horizontal="center" vertical="center"/>
    </xf>
    <xf numFmtId="0" fontId="5" fillId="4" borderId="21" xfId="6" applyFont="1" applyFill="1" applyBorder="1" applyAlignment="1" applyProtection="1">
      <alignment horizontal="left" vertical="center" wrapText="1"/>
      <protection locked="0"/>
    </xf>
    <xf numFmtId="0" fontId="29" fillId="11" borderId="3" xfId="0" applyFont="1" applyFill="1" applyBorder="1" applyAlignment="1">
      <alignment horizontal="center" vertical="center" wrapText="1"/>
    </xf>
    <xf numFmtId="0" fontId="27" fillId="11" borderId="3" xfId="0" applyFont="1" applyFill="1" applyBorder="1" applyAlignment="1">
      <alignment horizontal="center" vertical="center" wrapText="1"/>
    </xf>
    <xf numFmtId="1" fontId="12" fillId="2" borderId="5" xfId="6" applyNumberFormat="1" applyFill="1" applyBorder="1" applyAlignment="1">
      <alignment horizontal="center" vertical="center"/>
    </xf>
    <xf numFmtId="1" fontId="12" fillId="2" borderId="14" xfId="6" applyNumberFormat="1" applyFill="1" applyBorder="1" applyAlignment="1">
      <alignment horizontal="center" vertical="center"/>
    </xf>
    <xf numFmtId="0" fontId="25" fillId="0" borderId="26" xfId="0" applyFont="1" applyBorder="1"/>
    <xf numFmtId="0" fontId="25" fillId="0" borderId="110" xfId="0" applyFont="1" applyBorder="1"/>
    <xf numFmtId="0" fontId="25" fillId="4" borderId="116" xfId="6" applyFont="1" applyFill="1" applyBorder="1" applyAlignment="1">
      <alignment horizontal="center" vertical="center" wrapText="1"/>
    </xf>
    <xf numFmtId="1" fontId="12" fillId="2" borderId="26" xfId="6" applyNumberFormat="1" applyFill="1" applyBorder="1" applyAlignment="1">
      <alignment horizontal="center" vertical="center"/>
    </xf>
    <xf numFmtId="0" fontId="5" fillId="2" borderId="54" xfId="6" applyFont="1" applyFill="1" applyBorder="1" applyAlignment="1">
      <alignment horizontal="center" vertical="center"/>
    </xf>
    <xf numFmtId="0" fontId="5" fillId="2" borderId="127" xfId="6" applyFont="1" applyFill="1" applyBorder="1" applyAlignment="1">
      <alignment horizontal="center" vertical="center"/>
    </xf>
    <xf numFmtId="0" fontId="5" fillId="2" borderId="125" xfId="6" applyFont="1" applyFill="1" applyBorder="1" applyAlignment="1">
      <alignment horizontal="center" vertical="center"/>
    </xf>
    <xf numFmtId="0" fontId="3" fillId="2" borderId="125" xfId="6" applyFont="1" applyFill="1" applyBorder="1" applyAlignment="1">
      <alignment horizontal="left" vertical="center" wrapText="1"/>
    </xf>
    <xf numFmtId="0" fontId="28" fillId="11" borderId="97" xfId="0" applyFont="1" applyFill="1" applyBorder="1" applyAlignment="1">
      <alignment horizontal="left" vertical="center"/>
    </xf>
    <xf numFmtId="0" fontId="28" fillId="11" borderId="97" xfId="0" applyFont="1" applyFill="1" applyBorder="1" applyAlignment="1">
      <alignment horizontal="left" vertical="center" wrapText="1"/>
    </xf>
    <xf numFmtId="0" fontId="27" fillId="11" borderId="97" xfId="0" applyFont="1" applyFill="1" applyBorder="1" applyAlignment="1">
      <alignment horizontal="left" vertical="center" wrapText="1"/>
    </xf>
    <xf numFmtId="0" fontId="12" fillId="2" borderId="53" xfId="6" applyFill="1" applyBorder="1" applyAlignment="1">
      <alignment horizontal="center" vertical="center"/>
    </xf>
    <xf numFmtId="0" fontId="12" fillId="13" borderId="5" xfId="6" applyFill="1" applyBorder="1" applyAlignment="1">
      <alignment horizontal="center" vertical="center"/>
    </xf>
    <xf numFmtId="0" fontId="12" fillId="4" borderId="3" xfId="6" applyFill="1" applyBorder="1" applyAlignment="1" applyProtection="1">
      <alignment horizontal="center" vertical="center" wrapText="1"/>
      <protection locked="0"/>
    </xf>
    <xf numFmtId="0" fontId="12" fillId="4" borderId="10" xfId="6" applyFill="1" applyBorder="1" applyAlignment="1" applyProtection="1">
      <alignment horizontal="center" vertical="center" wrapText="1"/>
      <protection locked="0"/>
    </xf>
    <xf numFmtId="0" fontId="12" fillId="6" borderId="0" xfId="6" applyFill="1"/>
    <xf numFmtId="0" fontId="12" fillId="4" borderId="12" xfId="6" applyFill="1" applyBorder="1" applyAlignment="1" applyProtection="1">
      <alignment horizontal="center" vertical="center"/>
      <protection locked="0"/>
    </xf>
    <xf numFmtId="0" fontId="12" fillId="4" borderId="10" xfId="6" applyFill="1" applyBorder="1" applyAlignment="1" applyProtection="1">
      <alignment horizontal="center" vertical="center"/>
      <protection locked="0"/>
    </xf>
    <xf numFmtId="0" fontId="12" fillId="6" borderId="3" xfId="6" applyFill="1" applyBorder="1" applyAlignment="1">
      <alignment horizontal="center" vertical="center"/>
    </xf>
    <xf numFmtId="0" fontId="12" fillId="4" borderId="20" xfId="6" applyFill="1" applyBorder="1" applyAlignment="1" applyProtection="1">
      <alignment horizontal="center" vertical="center"/>
      <protection locked="0"/>
    </xf>
    <xf numFmtId="0" fontId="12" fillId="4" borderId="23" xfId="6" applyFill="1" applyBorder="1" applyAlignment="1" applyProtection="1">
      <alignment horizontal="center" vertical="center"/>
      <protection locked="0"/>
    </xf>
    <xf numFmtId="0" fontId="12" fillId="4" borderId="3" xfId="6" applyFill="1" applyBorder="1" applyAlignment="1" applyProtection="1">
      <alignment horizontal="center" vertical="center"/>
      <protection locked="0"/>
    </xf>
    <xf numFmtId="0" fontId="12" fillId="2" borderId="3" xfId="6" applyFill="1" applyBorder="1" applyAlignment="1" applyProtection="1">
      <alignment horizontal="center" vertical="center"/>
      <protection locked="0"/>
    </xf>
    <xf numFmtId="0" fontId="12" fillId="4" borderId="97" xfId="6" applyFill="1" applyBorder="1" applyAlignment="1" applyProtection="1">
      <alignment horizontal="center" vertical="center"/>
      <protection locked="0"/>
    </xf>
    <xf numFmtId="0" fontId="12" fillId="13" borderId="12" xfId="6" applyFill="1" applyBorder="1" applyAlignment="1" applyProtection="1">
      <alignment horizontal="center" vertical="center"/>
      <protection locked="0"/>
    </xf>
    <xf numFmtId="0" fontId="12" fillId="13" borderId="3" xfId="6" applyFill="1" applyBorder="1" applyAlignment="1" applyProtection="1">
      <alignment horizontal="center" vertical="center"/>
      <protection locked="0"/>
    </xf>
    <xf numFmtId="0" fontId="12" fillId="13" borderId="97" xfId="6" applyFill="1" applyBorder="1" applyAlignment="1" applyProtection="1">
      <alignment horizontal="center" vertical="center"/>
      <protection locked="0"/>
    </xf>
    <xf numFmtId="0" fontId="12" fillId="13" borderId="98" xfId="6" applyFill="1" applyBorder="1" applyAlignment="1" applyProtection="1">
      <alignment horizontal="center" vertical="center"/>
      <protection locked="0"/>
    </xf>
    <xf numFmtId="0" fontId="12" fillId="4" borderId="24" xfId="6" applyFill="1" applyBorder="1" applyAlignment="1" applyProtection="1">
      <alignment horizontal="center" vertical="center"/>
      <protection locked="0"/>
    </xf>
    <xf numFmtId="0" fontId="12" fillId="4" borderId="26" xfId="6" applyFill="1" applyBorder="1" applyAlignment="1" applyProtection="1">
      <alignment horizontal="center" vertical="center"/>
      <protection locked="0"/>
    </xf>
    <xf numFmtId="1" fontId="12" fillId="2" borderId="26" xfId="6" applyNumberFormat="1" applyFill="1" applyBorder="1" applyAlignment="1" applyProtection="1">
      <alignment horizontal="center" vertical="center"/>
      <protection locked="0"/>
    </xf>
    <xf numFmtId="0" fontId="12" fillId="4" borderId="29" xfId="6" applyFill="1" applyBorder="1" applyAlignment="1" applyProtection="1">
      <alignment horizontal="center" vertical="center"/>
      <protection locked="0"/>
    </xf>
    <xf numFmtId="0" fontId="12" fillId="4" borderId="110" xfId="6" applyFill="1" applyBorder="1" applyAlignment="1" applyProtection="1">
      <alignment horizontal="center" vertical="center"/>
      <protection locked="0"/>
    </xf>
    <xf numFmtId="1" fontId="12" fillId="2" borderId="42" xfId="6" applyNumberFormat="1" applyFill="1" applyBorder="1" applyAlignment="1" applyProtection="1">
      <alignment horizontal="center" vertical="center"/>
      <protection locked="0"/>
    </xf>
    <xf numFmtId="0" fontId="12" fillId="4" borderId="28" xfId="6" applyFill="1" applyBorder="1" applyAlignment="1" applyProtection="1">
      <alignment horizontal="center" vertical="center"/>
      <protection locked="0"/>
    </xf>
    <xf numFmtId="0" fontId="12" fillId="6" borderId="26" xfId="6" applyFill="1" applyBorder="1" applyAlignment="1">
      <alignment horizontal="center" vertical="center"/>
    </xf>
    <xf numFmtId="0" fontId="12" fillId="4" borderId="18" xfId="6" applyFill="1" applyBorder="1" applyAlignment="1" applyProtection="1">
      <alignment horizontal="center" vertical="center"/>
      <protection locked="0"/>
    </xf>
    <xf numFmtId="0" fontId="12" fillId="4" borderId="16" xfId="6" applyFill="1" applyBorder="1" applyAlignment="1" applyProtection="1">
      <alignment horizontal="center" vertical="center"/>
      <protection locked="0"/>
    </xf>
    <xf numFmtId="0" fontId="12" fillId="4" borderId="112" xfId="6" applyFill="1" applyBorder="1" applyAlignment="1" applyProtection="1">
      <alignment horizontal="center" vertical="center"/>
      <protection locked="0"/>
    </xf>
    <xf numFmtId="0" fontId="12" fillId="4" borderId="17" xfId="6" applyFill="1" applyBorder="1" applyAlignment="1" applyProtection="1">
      <alignment horizontal="center" vertical="center"/>
      <protection locked="0"/>
    </xf>
    <xf numFmtId="1" fontId="12" fillId="4" borderId="17" xfId="6" applyNumberFormat="1" applyFill="1" applyBorder="1" applyAlignment="1" applyProtection="1">
      <alignment horizontal="center" vertical="center"/>
      <protection locked="0"/>
    </xf>
    <xf numFmtId="1" fontId="12" fillId="4" borderId="104" xfId="6" applyNumberFormat="1" applyFill="1" applyBorder="1" applyAlignment="1" applyProtection="1">
      <alignment horizontal="center" vertical="center"/>
      <protection locked="0"/>
    </xf>
    <xf numFmtId="1" fontId="12" fillId="13" borderId="18" xfId="6" applyNumberFormat="1" applyFill="1" applyBorder="1" applyAlignment="1" applyProtection="1">
      <alignment horizontal="center" vertical="center"/>
      <protection locked="0"/>
    </xf>
    <xf numFmtId="1" fontId="12" fillId="13" borderId="17" xfId="6" applyNumberFormat="1" applyFill="1" applyBorder="1" applyAlignment="1" applyProtection="1">
      <alignment horizontal="center" vertical="center"/>
      <protection locked="0"/>
    </xf>
    <xf numFmtId="1" fontId="12" fillId="13" borderId="33" xfId="6" applyNumberFormat="1" applyFill="1" applyBorder="1" applyAlignment="1" applyProtection="1">
      <alignment horizontal="center" vertical="center"/>
      <protection locked="0"/>
    </xf>
    <xf numFmtId="1" fontId="12" fillId="13" borderId="125" xfId="6" applyNumberFormat="1" applyFill="1" applyBorder="1" applyAlignment="1" applyProtection="1">
      <alignment horizontal="center" vertical="center"/>
      <protection locked="0"/>
    </xf>
    <xf numFmtId="1" fontId="12" fillId="4" borderId="36" xfId="6" applyNumberFormat="1" applyFill="1" applyBorder="1" applyAlignment="1" applyProtection="1">
      <alignment horizontal="center" vertical="center"/>
      <protection locked="0"/>
    </xf>
    <xf numFmtId="1" fontId="12" fillId="13" borderId="104" xfId="6" applyNumberFormat="1" applyFill="1" applyBorder="1" applyAlignment="1" applyProtection="1">
      <alignment horizontal="center" vertical="center"/>
      <protection locked="0"/>
    </xf>
    <xf numFmtId="1" fontId="12" fillId="4" borderId="18" xfId="6" applyNumberFormat="1" applyFill="1" applyBorder="1" applyAlignment="1" applyProtection="1">
      <alignment horizontal="center" vertical="center"/>
      <protection locked="0"/>
    </xf>
    <xf numFmtId="0" fontId="12" fillId="4" borderId="0" xfId="6" applyFill="1" applyAlignment="1" applyProtection="1">
      <alignment horizontal="center" vertical="center"/>
      <protection locked="0"/>
    </xf>
    <xf numFmtId="0" fontId="12" fillId="9" borderId="5" xfId="6" applyFill="1" applyBorder="1"/>
    <xf numFmtId="0" fontId="12" fillId="2" borderId="36" xfId="6" applyFill="1" applyBorder="1" applyAlignment="1">
      <alignment horizontal="center" vertical="center"/>
    </xf>
    <xf numFmtId="0" fontId="12" fillId="2" borderId="34" xfId="6" applyFill="1" applyBorder="1" applyAlignment="1">
      <alignment horizontal="left" vertical="center" wrapText="1"/>
    </xf>
    <xf numFmtId="0" fontId="12" fillId="2" borderId="35" xfId="6" applyFill="1" applyBorder="1" applyAlignment="1">
      <alignment horizontal="center" vertical="center"/>
    </xf>
    <xf numFmtId="0" fontId="12" fillId="2" borderId="33" xfId="6" applyFill="1" applyBorder="1" applyAlignment="1">
      <alignment horizontal="center" vertical="center"/>
    </xf>
    <xf numFmtId="1" fontId="12" fillId="2" borderId="33" xfId="6" applyNumberFormat="1" applyFill="1" applyBorder="1" applyAlignment="1">
      <alignment horizontal="center" vertical="center"/>
    </xf>
    <xf numFmtId="1" fontId="12" fillId="2" borderId="125" xfId="6" applyNumberFormat="1" applyFill="1" applyBorder="1" applyAlignment="1">
      <alignment horizontal="center" vertical="center"/>
    </xf>
    <xf numFmtId="1" fontId="12" fillId="2" borderId="36" xfId="6" applyNumberFormat="1" applyFill="1" applyBorder="1" applyAlignment="1">
      <alignment horizontal="center" vertical="center"/>
    </xf>
    <xf numFmtId="1" fontId="12" fillId="2" borderId="104" xfId="6" applyNumberFormat="1" applyFill="1" applyBorder="1" applyAlignment="1">
      <alignment horizontal="center" vertical="center"/>
    </xf>
    <xf numFmtId="1" fontId="12" fillId="2" borderId="37" xfId="6" applyNumberFormat="1" applyFill="1" applyBorder="1" applyAlignment="1">
      <alignment horizontal="center" vertical="center"/>
    </xf>
    <xf numFmtId="0" fontId="12" fillId="6" borderId="32" xfId="6" applyFill="1" applyBorder="1"/>
    <xf numFmtId="0" fontId="12" fillId="4" borderId="5" xfId="6" applyFill="1" applyBorder="1" applyAlignment="1" applyProtection="1">
      <alignment horizontal="center" vertical="center"/>
      <protection locked="0"/>
    </xf>
    <xf numFmtId="0" fontId="12" fillId="4" borderId="21" xfId="6" applyFill="1" applyBorder="1" applyAlignment="1" applyProtection="1">
      <alignment horizontal="center" vertical="center"/>
      <protection locked="0"/>
    </xf>
    <xf numFmtId="0" fontId="12" fillId="4" borderId="14" xfId="6" applyFill="1" applyBorder="1" applyAlignment="1" applyProtection="1">
      <alignment horizontal="center" vertical="center"/>
      <protection locked="0"/>
    </xf>
    <xf numFmtId="1" fontId="12" fillId="4" borderId="5" xfId="6" applyNumberFormat="1" applyFill="1" applyBorder="1" applyAlignment="1">
      <alignment horizontal="center" vertical="center"/>
    </xf>
    <xf numFmtId="1" fontId="12" fillId="4" borderId="5" xfId="6" applyNumberFormat="1" applyFill="1" applyBorder="1" applyAlignment="1" applyProtection="1">
      <alignment horizontal="center" vertical="center"/>
      <protection locked="0"/>
    </xf>
    <xf numFmtId="0" fontId="12" fillId="4" borderId="5" xfId="6" applyFill="1" applyBorder="1" applyAlignment="1">
      <alignment horizontal="center" vertical="center"/>
    </xf>
    <xf numFmtId="1" fontId="12" fillId="4" borderId="13" xfId="6" applyNumberFormat="1" applyFill="1" applyBorder="1" applyAlignment="1">
      <alignment horizontal="center" vertical="center"/>
    </xf>
    <xf numFmtId="1" fontId="12" fillId="4" borderId="105" xfId="6" applyNumberFormat="1" applyFill="1" applyBorder="1" applyAlignment="1">
      <alignment horizontal="center" vertical="center"/>
    </xf>
    <xf numFmtId="1" fontId="12" fillId="13" borderId="14" xfId="6" applyNumberFormat="1" applyFill="1" applyBorder="1" applyAlignment="1">
      <alignment horizontal="center" vertical="center"/>
    </xf>
    <xf numFmtId="0" fontId="12" fillId="13" borderId="14" xfId="6" applyFill="1" applyBorder="1" applyAlignment="1">
      <alignment horizontal="center" vertical="center"/>
    </xf>
    <xf numFmtId="0" fontId="12" fillId="13" borderId="13" xfId="6" applyFill="1" applyBorder="1" applyAlignment="1">
      <alignment horizontal="center" vertical="center"/>
    </xf>
    <xf numFmtId="0" fontId="12" fillId="13" borderId="126" xfId="6" applyFill="1" applyBorder="1" applyAlignment="1">
      <alignment horizontal="center" vertical="center"/>
    </xf>
    <xf numFmtId="1" fontId="12" fillId="4" borderId="38" xfId="6" applyNumberFormat="1" applyFill="1" applyBorder="1" applyAlignment="1">
      <alignment horizontal="center" vertical="center"/>
    </xf>
    <xf numFmtId="1" fontId="12" fillId="4" borderId="14" xfId="6" applyNumberFormat="1" applyFill="1" applyBorder="1" applyAlignment="1">
      <alignment horizontal="center" vertical="center"/>
    </xf>
    <xf numFmtId="1" fontId="12" fillId="13" borderId="5" xfId="6" applyNumberFormat="1" applyFill="1" applyBorder="1" applyAlignment="1">
      <alignment horizontal="center" vertical="center"/>
    </xf>
    <xf numFmtId="1" fontId="12" fillId="13" borderId="108" xfId="6" applyNumberFormat="1" applyFill="1" applyBorder="1" applyAlignment="1">
      <alignment horizontal="center" vertical="center"/>
    </xf>
    <xf numFmtId="1" fontId="12" fillId="4" borderId="39" xfId="6" applyNumberFormat="1" applyFill="1" applyBorder="1" applyAlignment="1">
      <alignment horizontal="center" vertical="center"/>
    </xf>
    <xf numFmtId="1" fontId="12" fillId="4" borderId="11" xfId="6" applyNumberFormat="1" applyFill="1" applyBorder="1" applyAlignment="1">
      <alignment horizontal="center" vertical="center"/>
    </xf>
    <xf numFmtId="1" fontId="12" fillId="6" borderId="32" xfId="6" applyNumberFormat="1" applyFill="1" applyBorder="1"/>
    <xf numFmtId="1" fontId="12" fillId="4" borderId="3" xfId="6" applyNumberFormat="1" applyFill="1" applyBorder="1" applyAlignment="1" applyProtection="1">
      <alignment horizontal="center" vertical="center"/>
      <protection locked="0"/>
    </xf>
    <xf numFmtId="1" fontId="12" fillId="4" borderId="3" xfId="6" applyNumberFormat="1" applyFill="1" applyBorder="1" applyAlignment="1">
      <alignment horizontal="center" vertical="center"/>
    </xf>
    <xf numFmtId="1" fontId="12" fillId="4" borderId="97" xfId="6" applyNumberFormat="1" applyFill="1" applyBorder="1" applyAlignment="1">
      <alignment horizontal="center" vertical="center"/>
    </xf>
    <xf numFmtId="1" fontId="12" fillId="13" borderId="12" xfId="6" applyNumberFormat="1" applyFill="1" applyBorder="1" applyAlignment="1">
      <alignment horizontal="center" vertical="center"/>
    </xf>
    <xf numFmtId="0" fontId="12" fillId="13" borderId="10" xfId="6" applyFill="1" applyBorder="1" applyAlignment="1">
      <alignment horizontal="center" vertical="center"/>
    </xf>
    <xf numFmtId="0" fontId="12" fillId="13" borderId="97" xfId="6" applyFill="1" applyBorder="1" applyAlignment="1">
      <alignment horizontal="center" vertical="center"/>
    </xf>
    <xf numFmtId="1" fontId="12" fillId="4" borderId="12" xfId="6" applyNumberFormat="1" applyFill="1" applyBorder="1" applyAlignment="1">
      <alignment horizontal="center" vertical="center"/>
    </xf>
    <xf numFmtId="1" fontId="12" fillId="13" borderId="3" xfId="6" applyNumberFormat="1" applyFill="1" applyBorder="1" applyAlignment="1">
      <alignment horizontal="center" vertical="center"/>
    </xf>
    <xf numFmtId="1" fontId="12" fillId="13" borderId="98" xfId="6" applyNumberFormat="1" applyFill="1" applyBorder="1" applyAlignment="1">
      <alignment horizontal="center" vertical="center"/>
    </xf>
    <xf numFmtId="1" fontId="12" fillId="4" borderId="20" xfId="6" applyNumberFormat="1" applyFill="1" applyBorder="1" applyAlignment="1">
      <alignment horizontal="center" vertical="center"/>
    </xf>
    <xf numFmtId="0" fontId="12" fillId="13" borderId="12" xfId="6" applyFill="1" applyBorder="1" applyAlignment="1">
      <alignment horizontal="center" vertical="center"/>
    </xf>
    <xf numFmtId="1" fontId="12" fillId="13" borderId="10" xfId="6" applyNumberFormat="1" applyFill="1" applyBorder="1" applyAlignment="1">
      <alignment horizontal="center" vertical="center"/>
    </xf>
    <xf numFmtId="1" fontId="12" fillId="13" borderId="97" xfId="6" applyNumberFormat="1" applyFill="1" applyBorder="1" applyAlignment="1">
      <alignment horizontal="center" vertical="center"/>
    </xf>
    <xf numFmtId="1" fontId="12" fillId="13" borderId="11" xfId="6" applyNumberFormat="1" applyFill="1" applyBorder="1" applyAlignment="1">
      <alignment horizontal="center" vertical="center"/>
    </xf>
    <xf numFmtId="0" fontId="12" fillId="13" borderId="11" xfId="6" applyFill="1" applyBorder="1" applyAlignment="1">
      <alignment horizontal="center" vertical="center"/>
    </xf>
    <xf numFmtId="0" fontId="12" fillId="13" borderId="20" xfId="6" applyFill="1" applyBorder="1" applyAlignment="1">
      <alignment horizontal="center" vertical="center"/>
    </xf>
    <xf numFmtId="1" fontId="12" fillId="4" borderId="21" xfId="6" applyNumberFormat="1" applyFill="1" applyBorder="1" applyAlignment="1">
      <alignment horizontal="center" vertical="center"/>
    </xf>
    <xf numFmtId="0" fontId="12" fillId="13" borderId="2" xfId="6" applyFill="1" applyBorder="1" applyAlignment="1">
      <alignment horizontal="center" vertical="center"/>
    </xf>
    <xf numFmtId="0" fontId="12" fillId="13" borderId="21" xfId="6" applyFill="1" applyBorder="1" applyAlignment="1">
      <alignment horizontal="center" vertical="center"/>
    </xf>
    <xf numFmtId="1" fontId="12" fillId="4" borderId="2" xfId="6" applyNumberFormat="1" applyFill="1" applyBorder="1" applyAlignment="1">
      <alignment horizontal="center" vertical="center"/>
    </xf>
    <xf numFmtId="1" fontId="12" fillId="13" borderId="2" xfId="6" applyNumberFormat="1" applyFill="1" applyBorder="1" applyAlignment="1">
      <alignment horizontal="center" vertical="center"/>
    </xf>
    <xf numFmtId="1" fontId="12" fillId="13" borderId="105" xfId="6" applyNumberFormat="1" applyFill="1" applyBorder="1" applyAlignment="1">
      <alignment horizontal="center" vertical="center"/>
    </xf>
    <xf numFmtId="1" fontId="12" fillId="4" borderId="10" xfId="6" applyNumberFormat="1" applyFill="1" applyBorder="1" applyAlignment="1">
      <alignment horizontal="center" vertical="center"/>
    </xf>
    <xf numFmtId="0" fontId="12" fillId="4" borderId="4" xfId="6" applyFill="1" applyBorder="1" applyAlignment="1" applyProtection="1">
      <alignment horizontal="center" vertical="center"/>
      <protection locked="0"/>
    </xf>
    <xf numFmtId="0" fontId="12" fillId="4" borderId="40" xfId="6" applyFill="1" applyBorder="1" applyAlignment="1" applyProtection="1">
      <alignment horizontal="center" vertical="center"/>
      <protection locked="0"/>
    </xf>
    <xf numFmtId="0" fontId="12" fillId="4" borderId="9" xfId="6" applyFill="1" applyBorder="1" applyAlignment="1" applyProtection="1">
      <alignment horizontal="center" vertical="center"/>
      <protection locked="0"/>
    </xf>
    <xf numFmtId="1" fontId="12" fillId="4" borderId="4" xfId="6" applyNumberFormat="1" applyFill="1" applyBorder="1" applyAlignment="1" applyProtection="1">
      <alignment horizontal="center" vertical="center"/>
      <protection locked="0"/>
    </xf>
    <xf numFmtId="1" fontId="12" fillId="4" borderId="7" xfId="6" applyNumberFormat="1" applyFill="1" applyBorder="1" applyAlignment="1">
      <alignment horizontal="center" vertical="center"/>
    </xf>
    <xf numFmtId="1" fontId="12" fillId="4" borderId="15" xfId="6" applyNumberFormat="1" applyFill="1" applyBorder="1" applyAlignment="1">
      <alignment horizontal="center" vertical="center"/>
    </xf>
    <xf numFmtId="0" fontId="12" fillId="13" borderId="9" xfId="6" applyFill="1" applyBorder="1" applyAlignment="1">
      <alignment horizontal="center" vertical="center"/>
    </xf>
    <xf numFmtId="1" fontId="12" fillId="13" borderId="9" xfId="6" applyNumberFormat="1" applyFill="1" applyBorder="1" applyAlignment="1">
      <alignment horizontal="center" vertical="center"/>
    </xf>
    <xf numFmtId="0" fontId="12" fillId="13" borderId="7" xfId="6" applyFill="1" applyBorder="1" applyAlignment="1">
      <alignment horizontal="center" vertical="center"/>
    </xf>
    <xf numFmtId="0" fontId="12" fillId="13" borderId="103" xfId="6" applyFill="1" applyBorder="1" applyAlignment="1">
      <alignment horizontal="center" vertical="center"/>
    </xf>
    <xf numFmtId="1" fontId="12" fillId="4" borderId="9" xfId="6" applyNumberFormat="1" applyFill="1" applyBorder="1" applyAlignment="1">
      <alignment horizontal="center" vertical="center"/>
    </xf>
    <xf numFmtId="1" fontId="12" fillId="4" borderId="0" xfId="6" applyNumberFormat="1" applyFill="1" applyAlignment="1">
      <alignment horizontal="center" vertical="center"/>
    </xf>
    <xf numFmtId="1" fontId="12" fillId="4" borderId="6" xfId="6" applyNumberFormat="1" applyFill="1" applyBorder="1" applyAlignment="1">
      <alignment horizontal="center" vertical="center"/>
    </xf>
    <xf numFmtId="1" fontId="12" fillId="13" borderId="25" xfId="6" applyNumberFormat="1" applyFill="1" applyBorder="1" applyAlignment="1">
      <alignment horizontal="center" vertical="center"/>
    </xf>
    <xf numFmtId="1" fontId="12" fillId="13" borderId="18" xfId="6" applyNumberFormat="1" applyFill="1" applyBorder="1" applyAlignment="1">
      <alignment horizontal="center" vertical="center"/>
    </xf>
    <xf numFmtId="1" fontId="12" fillId="13" borderId="4" xfId="6" applyNumberFormat="1" applyFill="1" applyBorder="1" applyAlignment="1">
      <alignment horizontal="center" vertical="center"/>
    </xf>
    <xf numFmtId="1" fontId="12" fillId="13" borderId="104" xfId="6" applyNumberFormat="1" applyFill="1" applyBorder="1" applyAlignment="1">
      <alignment horizontal="center" vertical="center"/>
    </xf>
    <xf numFmtId="1" fontId="12" fillId="4" borderId="18" xfId="6" applyNumberFormat="1" applyFill="1" applyBorder="1" applyAlignment="1">
      <alignment horizontal="center" vertical="center"/>
    </xf>
    <xf numFmtId="1" fontId="12" fillId="4" borderId="16" xfId="6" applyNumberFormat="1" applyFill="1" applyBorder="1" applyAlignment="1">
      <alignment horizontal="center" vertical="center"/>
    </xf>
    <xf numFmtId="0" fontId="12" fillId="4" borderId="41" xfId="6" applyFill="1" applyBorder="1" applyAlignment="1" applyProtection="1">
      <alignment horizontal="center" vertical="center"/>
      <protection locked="0"/>
    </xf>
    <xf numFmtId="0" fontId="12" fillId="4" borderId="7" xfId="6" applyFill="1" applyBorder="1" applyAlignment="1">
      <alignment horizontal="center" vertical="center"/>
    </xf>
    <xf numFmtId="0" fontId="12" fillId="4" borderId="103" xfId="6" applyFill="1" applyBorder="1" applyAlignment="1">
      <alignment horizontal="center" vertical="center"/>
    </xf>
    <xf numFmtId="0" fontId="12" fillId="13" borderId="8" xfId="6" applyFill="1" applyBorder="1" applyAlignment="1">
      <alignment horizontal="center" vertical="center"/>
    </xf>
    <xf numFmtId="0" fontId="12" fillId="13" borderId="3" xfId="6" applyFill="1" applyBorder="1" applyAlignment="1">
      <alignment horizontal="center" vertical="center"/>
    </xf>
    <xf numFmtId="1" fontId="12" fillId="13" borderId="103" xfId="6" applyNumberFormat="1" applyFill="1" applyBorder="1" applyAlignment="1">
      <alignment horizontal="center" vertical="center"/>
    </xf>
    <xf numFmtId="1" fontId="12" fillId="4" borderId="8" xfId="6" applyNumberFormat="1" applyFill="1" applyBorder="1" applyAlignment="1">
      <alignment horizontal="center" vertical="center"/>
    </xf>
    <xf numFmtId="1" fontId="12" fillId="4" borderId="103" xfId="6" applyNumberFormat="1" applyFill="1" applyBorder="1" applyAlignment="1">
      <alignment horizontal="center" vertical="center"/>
    </xf>
    <xf numFmtId="1" fontId="12" fillId="13" borderId="8" xfId="6" applyNumberFormat="1" applyFill="1" applyBorder="1" applyAlignment="1">
      <alignment horizontal="center" vertical="center"/>
    </xf>
    <xf numFmtId="1" fontId="12" fillId="13" borderId="107" xfId="6" applyNumberFormat="1" applyFill="1" applyBorder="1" applyAlignment="1">
      <alignment horizontal="center" vertical="center"/>
    </xf>
    <xf numFmtId="0" fontId="12" fillId="4" borderId="42" xfId="6" applyFill="1" applyBorder="1" applyAlignment="1" applyProtection="1">
      <alignment horizontal="center" vertical="center"/>
      <protection locked="0"/>
    </xf>
    <xf numFmtId="0" fontId="12" fillId="4" borderId="43" xfId="6" applyFill="1" applyBorder="1" applyAlignment="1" applyProtection="1">
      <alignment horizontal="center" vertical="center"/>
      <protection locked="0"/>
    </xf>
    <xf numFmtId="0" fontId="12" fillId="4" borderId="97" xfId="6" applyFill="1" applyBorder="1" applyAlignment="1">
      <alignment horizontal="center" vertical="center"/>
    </xf>
    <xf numFmtId="0" fontId="12" fillId="4" borderId="54" xfId="6" applyFill="1" applyBorder="1" applyAlignment="1" applyProtection="1">
      <alignment horizontal="center" vertical="center"/>
      <protection locked="0"/>
    </xf>
    <xf numFmtId="0" fontId="12" fillId="4" borderId="12" xfId="6" applyFill="1" applyBorder="1" applyAlignment="1">
      <alignment horizontal="center" vertical="center"/>
    </xf>
    <xf numFmtId="1" fontId="12" fillId="4" borderId="17" xfId="6" applyNumberFormat="1" applyFill="1" applyBorder="1" applyAlignment="1">
      <alignment horizontal="center" vertical="center"/>
    </xf>
    <xf numFmtId="1" fontId="12" fillId="4" borderId="104" xfId="6" applyNumberFormat="1" applyFill="1" applyBorder="1" applyAlignment="1">
      <alignment horizontal="center" vertical="center"/>
    </xf>
    <xf numFmtId="1" fontId="12" fillId="13" borderId="0" xfId="6" applyNumberFormat="1" applyFill="1" applyAlignment="1">
      <alignment horizontal="center" vertical="center"/>
    </xf>
    <xf numFmtId="1" fontId="12" fillId="13" borderId="6" xfId="6" applyNumberFormat="1" applyFill="1" applyBorder="1" applyAlignment="1">
      <alignment horizontal="center" vertical="center"/>
    </xf>
    <xf numFmtId="1" fontId="12" fillId="4" borderId="26" xfId="6" applyNumberFormat="1" applyFill="1" applyBorder="1" applyAlignment="1">
      <alignment horizontal="center" vertical="center"/>
    </xf>
    <xf numFmtId="0" fontId="12" fillId="4" borderId="42" xfId="6" applyFill="1" applyBorder="1" applyAlignment="1">
      <alignment horizontal="center" vertical="center"/>
    </xf>
    <xf numFmtId="0" fontId="12" fillId="4" borderId="26" xfId="6" applyFill="1" applyBorder="1" applyAlignment="1">
      <alignment horizontal="center" vertical="center"/>
    </xf>
    <xf numFmtId="0" fontId="12" fillId="4" borderId="110" xfId="6" applyFill="1" applyBorder="1" applyAlignment="1">
      <alignment horizontal="center" vertical="center"/>
    </xf>
    <xf numFmtId="0" fontId="12" fillId="13" borderId="28" xfId="6" applyFill="1" applyBorder="1" applyAlignment="1">
      <alignment horizontal="center" vertical="center"/>
    </xf>
    <xf numFmtId="0" fontId="12" fillId="13" borderId="26" xfId="6" applyFill="1" applyBorder="1" applyAlignment="1">
      <alignment horizontal="center" vertical="center"/>
    </xf>
    <xf numFmtId="0" fontId="12" fillId="13" borderId="43" xfId="6" applyFill="1" applyBorder="1" applyAlignment="1">
      <alignment horizontal="center" vertical="center"/>
    </xf>
    <xf numFmtId="1" fontId="12" fillId="13" borderId="110" xfId="6" applyNumberFormat="1" applyFill="1" applyBorder="1" applyAlignment="1">
      <alignment horizontal="center" vertical="center"/>
    </xf>
    <xf numFmtId="1" fontId="12" fillId="4" borderId="28" xfId="6" applyNumberFormat="1" applyFill="1" applyBorder="1" applyAlignment="1">
      <alignment horizontal="center" vertical="center"/>
    </xf>
    <xf numFmtId="1" fontId="12" fillId="4" borderId="110" xfId="6" applyNumberFormat="1" applyFill="1" applyBorder="1" applyAlignment="1">
      <alignment horizontal="center" vertical="center"/>
    </xf>
    <xf numFmtId="1" fontId="12" fillId="13" borderId="30" xfId="6" applyNumberFormat="1" applyFill="1" applyBorder="1" applyAlignment="1">
      <alignment horizontal="center" vertical="center"/>
    </xf>
    <xf numFmtId="1" fontId="12" fillId="13" borderId="26" xfId="6" applyNumberFormat="1" applyFill="1" applyBorder="1" applyAlignment="1">
      <alignment horizontal="center" vertical="center"/>
    </xf>
    <xf numFmtId="1" fontId="12" fillId="13" borderId="129" xfId="6" applyNumberFormat="1" applyFill="1" applyBorder="1" applyAlignment="1">
      <alignment horizontal="center" vertical="center"/>
    </xf>
    <xf numFmtId="1" fontId="12" fillId="4" borderId="43" xfId="6" applyNumberFormat="1" applyFill="1" applyBorder="1" applyAlignment="1">
      <alignment horizontal="center" vertical="center"/>
    </xf>
    <xf numFmtId="0" fontId="12" fillId="9" borderId="4" xfId="6" applyFill="1" applyBorder="1"/>
    <xf numFmtId="0" fontId="12" fillId="2" borderId="129" xfId="6" applyFill="1" applyBorder="1" applyAlignment="1">
      <alignment horizontal="center" vertical="center"/>
    </xf>
    <xf numFmtId="0" fontId="12" fillId="2" borderId="54" xfId="6" applyFill="1" applyBorder="1" applyAlignment="1">
      <alignment horizontal="center" vertical="center"/>
    </xf>
    <xf numFmtId="0" fontId="12" fillId="2" borderId="42" xfId="6" applyFill="1" applyBorder="1" applyAlignment="1">
      <alignment horizontal="center" vertical="center"/>
    </xf>
    <xf numFmtId="0" fontId="12" fillId="2" borderId="44" xfId="6" applyFill="1" applyBorder="1" applyAlignment="1">
      <alignment horizontal="center" vertical="center"/>
    </xf>
    <xf numFmtId="0" fontId="12" fillId="2" borderId="43" xfId="6" applyFill="1" applyBorder="1" applyAlignment="1">
      <alignment horizontal="center" vertical="center"/>
    </xf>
    <xf numFmtId="0" fontId="12" fillId="2" borderId="127" xfId="6" applyFill="1" applyBorder="1" applyAlignment="1">
      <alignment horizontal="center" vertical="center"/>
    </xf>
    <xf numFmtId="0" fontId="12" fillId="2" borderId="50" xfId="6" applyFill="1" applyBorder="1" applyAlignment="1">
      <alignment horizontal="center" vertical="center"/>
    </xf>
    <xf numFmtId="0" fontId="12" fillId="6" borderId="61" xfId="6" applyFill="1" applyBorder="1"/>
    <xf numFmtId="0" fontId="12" fillId="4" borderId="14" xfId="6" applyFill="1" applyBorder="1" applyAlignment="1">
      <alignment horizontal="center" vertical="center"/>
    </xf>
    <xf numFmtId="0" fontId="12" fillId="4" borderId="20" xfId="6" applyFill="1" applyBorder="1" applyAlignment="1" applyProtection="1">
      <alignment horizontal="left" vertical="center" wrapText="1"/>
      <protection locked="0"/>
    </xf>
    <xf numFmtId="0" fontId="12" fillId="4" borderId="13" xfId="6" applyFill="1" applyBorder="1" applyAlignment="1" applyProtection="1">
      <alignment horizontal="center" vertical="center"/>
      <protection locked="0"/>
    </xf>
    <xf numFmtId="0" fontId="12" fillId="2" borderId="5" xfId="6" applyFill="1" applyBorder="1" applyAlignment="1">
      <alignment horizontal="center" vertical="center"/>
    </xf>
    <xf numFmtId="0" fontId="12" fillId="4" borderId="2" xfId="6" applyFill="1" applyBorder="1" applyAlignment="1">
      <alignment horizontal="center" vertical="center"/>
    </xf>
    <xf numFmtId="0" fontId="12" fillId="4" borderId="105" xfId="6" applyFill="1" applyBorder="1" applyAlignment="1">
      <alignment horizontal="center" vertical="center"/>
    </xf>
    <xf numFmtId="44" fontId="12" fillId="13" borderId="5" xfId="1" applyFont="1" applyFill="1" applyBorder="1" applyAlignment="1">
      <alignment horizontal="center" vertical="center"/>
    </xf>
    <xf numFmtId="0" fontId="12" fillId="4" borderId="51" xfId="6" applyFill="1" applyBorder="1" applyAlignment="1">
      <alignment horizontal="center" vertical="center"/>
    </xf>
    <xf numFmtId="0" fontId="12" fillId="13" borderId="60" xfId="6" applyFill="1" applyBorder="1" applyAlignment="1">
      <alignment horizontal="center" vertical="center"/>
    </xf>
    <xf numFmtId="0" fontId="12" fillId="13" borderId="108" xfId="6" applyFill="1" applyBorder="1" applyAlignment="1">
      <alignment horizontal="center" vertical="center"/>
    </xf>
    <xf numFmtId="0" fontId="12" fillId="4" borderId="39" xfId="6" applyFill="1" applyBorder="1" applyAlignment="1">
      <alignment horizontal="center" vertical="center"/>
    </xf>
    <xf numFmtId="0" fontId="12" fillId="4" borderId="11" xfId="6" applyFill="1" applyBorder="1" applyAlignment="1">
      <alignment horizontal="center" vertical="center"/>
    </xf>
    <xf numFmtId="0" fontId="12" fillId="13" borderId="98" xfId="6" applyFill="1" applyBorder="1" applyAlignment="1">
      <alignment horizontal="center" vertical="center"/>
    </xf>
    <xf numFmtId="0" fontId="12" fillId="4" borderId="24" xfId="6" applyFill="1" applyBorder="1" applyAlignment="1">
      <alignment horizontal="center" vertical="center"/>
    </xf>
    <xf numFmtId="0" fontId="12" fillId="4" borderId="20" xfId="6" applyFill="1" applyBorder="1" applyAlignment="1">
      <alignment horizontal="left" vertical="center" wrapText="1"/>
    </xf>
    <xf numFmtId="0" fontId="12" fillId="4" borderId="22" xfId="6" applyFill="1" applyBorder="1" applyAlignment="1">
      <alignment horizontal="center" vertical="center"/>
    </xf>
    <xf numFmtId="0" fontId="12" fillId="4" borderId="10" xfId="6" applyFill="1" applyBorder="1" applyAlignment="1">
      <alignment horizontal="center" vertical="center"/>
    </xf>
    <xf numFmtId="0" fontId="12" fillId="4" borderId="20" xfId="6" applyFill="1" applyBorder="1" applyAlignment="1">
      <alignment horizontal="center" vertical="center"/>
    </xf>
    <xf numFmtId="0" fontId="12" fillId="6" borderId="26" xfId="6" applyFill="1" applyBorder="1"/>
    <xf numFmtId="0" fontId="12" fillId="4" borderId="28" xfId="6" applyFill="1" applyBorder="1" applyAlignment="1">
      <alignment horizontal="center" vertical="center"/>
    </xf>
    <xf numFmtId="0" fontId="12" fillId="2" borderId="26" xfId="6" applyFill="1" applyBorder="1" applyAlignment="1">
      <alignment horizontal="center" vertical="center"/>
    </xf>
    <xf numFmtId="0" fontId="12" fillId="4" borderId="29" xfId="6" applyFill="1" applyBorder="1" applyAlignment="1">
      <alignment horizontal="center" vertical="center"/>
    </xf>
    <xf numFmtId="0" fontId="12" fillId="13" borderId="110" xfId="6" applyFill="1" applyBorder="1" applyAlignment="1">
      <alignment horizontal="center" vertical="center"/>
    </xf>
    <xf numFmtId="0" fontId="12" fillId="4" borderId="30" xfId="6" applyFill="1" applyBorder="1" applyAlignment="1">
      <alignment horizontal="center" vertical="center"/>
    </xf>
    <xf numFmtId="0" fontId="12" fillId="4" borderId="52" xfId="6" applyFill="1" applyBorder="1" applyAlignment="1">
      <alignment horizontal="center" vertical="center"/>
    </xf>
    <xf numFmtId="0" fontId="12" fillId="9" borderId="17" xfId="6" applyFill="1" applyBorder="1"/>
    <xf numFmtId="0" fontId="12" fillId="4" borderId="21" xfId="6" applyFill="1" applyBorder="1" applyAlignment="1" applyProtection="1">
      <alignment horizontal="left" vertical="center" wrapText="1"/>
      <protection locked="0"/>
    </xf>
    <xf numFmtId="0" fontId="12" fillId="4" borderId="13" xfId="6" applyFill="1" applyBorder="1" applyAlignment="1">
      <alignment horizontal="center" vertical="center"/>
    </xf>
    <xf numFmtId="0" fontId="12" fillId="13" borderId="105" xfId="6" applyFill="1" applyBorder="1" applyAlignment="1">
      <alignment horizontal="center" vertical="center"/>
    </xf>
    <xf numFmtId="0" fontId="12" fillId="4" borderId="21" xfId="6" applyFill="1" applyBorder="1" applyAlignment="1">
      <alignment horizontal="center" vertical="center"/>
    </xf>
    <xf numFmtId="0" fontId="12" fillId="4" borderId="133" xfId="6" applyFill="1" applyBorder="1" applyAlignment="1">
      <alignment horizontal="center" vertical="center"/>
    </xf>
    <xf numFmtId="0" fontId="12" fillId="4" borderId="132" xfId="6" applyFill="1" applyBorder="1" applyAlignment="1">
      <alignment horizontal="center" vertical="center"/>
    </xf>
    <xf numFmtId="0" fontId="12" fillId="13" borderId="4" xfId="6" applyFill="1" applyBorder="1" applyAlignment="1">
      <alignment horizontal="center" vertical="center"/>
    </xf>
    <xf numFmtId="0" fontId="12" fillId="13" borderId="30" xfId="6" applyFill="1" applyBorder="1" applyAlignment="1">
      <alignment horizontal="center" vertical="center"/>
    </xf>
    <xf numFmtId="0" fontId="12" fillId="4" borderId="8" xfId="6" applyFill="1" applyBorder="1" applyAlignment="1">
      <alignment horizontal="center" vertical="center"/>
    </xf>
    <xf numFmtId="0" fontId="12" fillId="4" borderId="50" xfId="6" applyFill="1" applyBorder="1" applyAlignment="1">
      <alignment horizontal="center" vertical="center"/>
    </xf>
    <xf numFmtId="0" fontId="12" fillId="9" borderId="33" xfId="6" applyFill="1" applyBorder="1"/>
    <xf numFmtId="0" fontId="12" fillId="2" borderId="46" xfId="6" applyFill="1" applyBorder="1" applyAlignment="1">
      <alignment horizontal="center" vertical="center"/>
    </xf>
    <xf numFmtId="0" fontId="12" fillId="2" borderId="134" xfId="6" applyFill="1" applyBorder="1" applyAlignment="1">
      <alignment horizontal="center" vertical="center"/>
    </xf>
    <xf numFmtId="0" fontId="12" fillId="2" borderId="48" xfId="6" applyFill="1" applyBorder="1" applyAlignment="1">
      <alignment horizontal="center" vertical="center"/>
    </xf>
    <xf numFmtId="0" fontId="12" fillId="2" borderId="125" xfId="6" applyFill="1" applyBorder="1" applyAlignment="1">
      <alignment horizontal="center" vertical="center"/>
    </xf>
    <xf numFmtId="0" fontId="12" fillId="2" borderId="78" xfId="6" applyFill="1" applyBorder="1" applyAlignment="1">
      <alignment horizontal="center" vertical="center"/>
    </xf>
    <xf numFmtId="0" fontId="12" fillId="2" borderId="130" xfId="6" applyFill="1" applyBorder="1" applyAlignment="1">
      <alignment horizontal="center" vertical="center"/>
    </xf>
    <xf numFmtId="0" fontId="12" fillId="2" borderId="125" xfId="6" applyFill="1" applyBorder="1" applyAlignment="1" applyProtection="1">
      <alignment horizontal="left" vertical="center" wrapText="1"/>
      <protection locked="0"/>
    </xf>
    <xf numFmtId="0" fontId="12" fillId="2" borderId="36" xfId="6" applyFill="1" applyBorder="1" applyAlignment="1" applyProtection="1">
      <alignment horizontal="center" vertical="center" wrapText="1"/>
      <protection locked="0"/>
    </xf>
    <xf numFmtId="0" fontId="12" fillId="6" borderId="5" xfId="6" applyFill="1" applyBorder="1"/>
    <xf numFmtId="0" fontId="12" fillId="11" borderId="105" xfId="0" applyFont="1" applyFill="1" applyBorder="1" applyAlignment="1">
      <alignment horizontal="left" vertical="center" wrapText="1"/>
    </xf>
    <xf numFmtId="0" fontId="12" fillId="4" borderId="39" xfId="6" applyFill="1" applyBorder="1" applyAlignment="1" applyProtection="1">
      <alignment horizontal="center" vertical="center"/>
      <protection locked="0"/>
    </xf>
    <xf numFmtId="0" fontId="12" fillId="4" borderId="102" xfId="6" applyFill="1" applyBorder="1" applyAlignment="1">
      <alignment horizontal="center" vertical="center"/>
    </xf>
    <xf numFmtId="0" fontId="12" fillId="4" borderId="61" xfId="6" applyFill="1" applyBorder="1" applyAlignment="1">
      <alignment horizontal="center" vertical="center"/>
    </xf>
    <xf numFmtId="0" fontId="12" fillId="4" borderId="60" xfId="6" applyFill="1" applyBorder="1" applyAlignment="1">
      <alignment horizontal="center" vertical="center"/>
    </xf>
    <xf numFmtId="0" fontId="12" fillId="4" borderId="126" xfId="6" applyFill="1" applyBorder="1" applyAlignment="1">
      <alignment horizontal="center" vertical="center"/>
    </xf>
    <xf numFmtId="0" fontId="12" fillId="13" borderId="38" xfId="6" applyFill="1" applyBorder="1" applyAlignment="1">
      <alignment horizontal="center" vertical="center"/>
    </xf>
    <xf numFmtId="0" fontId="12" fillId="13" borderId="61" xfId="6" applyFill="1" applyBorder="1" applyAlignment="1">
      <alignment horizontal="center" vertical="center"/>
    </xf>
    <xf numFmtId="0" fontId="12" fillId="4" borderId="38" xfId="6" applyFill="1" applyBorder="1" applyAlignment="1">
      <alignment horizontal="center" vertical="center"/>
    </xf>
    <xf numFmtId="0" fontId="12" fillId="4" borderId="2" xfId="6" applyFill="1" applyBorder="1" applyAlignment="1" applyProtection="1">
      <alignment horizontal="center" vertical="center"/>
      <protection locked="0"/>
    </xf>
    <xf numFmtId="0" fontId="12" fillId="10" borderId="4" xfId="6" applyFill="1" applyBorder="1" applyAlignment="1">
      <alignment horizontal="center" vertical="center"/>
    </xf>
    <xf numFmtId="0" fontId="12" fillId="10" borderId="3" xfId="6" applyFill="1" applyBorder="1" applyAlignment="1">
      <alignment horizontal="center" vertical="center"/>
    </xf>
    <xf numFmtId="0" fontId="12" fillId="4" borderId="97" xfId="6" applyFill="1" applyBorder="1" applyAlignment="1">
      <alignment horizontal="left" vertical="center"/>
    </xf>
    <xf numFmtId="0" fontId="12" fillId="10" borderId="11" xfId="6" applyFill="1" applyBorder="1" applyAlignment="1">
      <alignment horizontal="center" vertical="center"/>
    </xf>
    <xf numFmtId="0" fontId="12" fillId="4" borderId="19" xfId="6" applyFill="1" applyBorder="1" applyAlignment="1">
      <alignment horizontal="center" vertical="center"/>
    </xf>
    <xf numFmtId="0" fontId="12" fillId="6" borderId="42" xfId="6" applyFill="1" applyBorder="1" applyAlignment="1">
      <alignment horizontal="center" vertical="center"/>
    </xf>
    <xf numFmtId="0" fontId="12" fillId="4" borderId="127" xfId="6" applyFill="1" applyBorder="1" applyAlignment="1">
      <alignment horizontal="left" vertical="center"/>
    </xf>
    <xf numFmtId="0" fontId="12" fillId="4" borderId="58" xfId="6" applyFill="1" applyBorder="1" applyAlignment="1" applyProtection="1">
      <alignment horizontal="center" vertical="center"/>
      <protection locked="0"/>
    </xf>
    <xf numFmtId="0" fontId="12" fillId="4" borderId="43" xfId="6" applyFill="1" applyBorder="1" applyAlignment="1">
      <alignment horizontal="center" vertical="center"/>
    </xf>
    <xf numFmtId="0" fontId="12" fillId="4" borderId="115" xfId="6" applyFill="1" applyBorder="1" applyAlignment="1">
      <alignment horizontal="center" vertical="center"/>
    </xf>
    <xf numFmtId="0" fontId="12" fillId="10" borderId="0" xfId="6" applyFill="1" applyAlignment="1">
      <alignment horizontal="center" vertical="center"/>
    </xf>
    <xf numFmtId="0" fontId="12" fillId="4" borderId="54" xfId="6" applyFill="1" applyBorder="1" applyAlignment="1">
      <alignment horizontal="center" vertical="center"/>
    </xf>
    <xf numFmtId="0" fontId="12" fillId="13" borderId="54" xfId="6" applyFill="1" applyBorder="1" applyAlignment="1">
      <alignment horizontal="center" vertical="center"/>
    </xf>
    <xf numFmtId="0" fontId="12" fillId="13" borderId="127" xfId="6" applyFill="1" applyBorder="1" applyAlignment="1">
      <alignment horizontal="center" vertical="center"/>
    </xf>
    <xf numFmtId="0" fontId="12" fillId="13" borderId="31" xfId="6" applyFill="1" applyBorder="1" applyAlignment="1">
      <alignment horizontal="center" vertical="center"/>
    </xf>
    <xf numFmtId="0" fontId="12" fillId="4" borderId="0" xfId="6" applyFill="1" applyAlignment="1">
      <alignment horizontal="center" vertical="center"/>
    </xf>
    <xf numFmtId="0" fontId="12" fillId="2" borderId="35" xfId="6" applyFill="1" applyBorder="1" applyAlignment="1" applyProtection="1">
      <alignment horizontal="left" vertical="center" wrapText="1"/>
      <protection locked="0"/>
    </xf>
    <xf numFmtId="0" fontId="12" fillId="2" borderId="49" xfId="6" applyFill="1" applyBorder="1" applyAlignment="1">
      <alignment horizontal="center" vertical="center"/>
    </xf>
    <xf numFmtId="0" fontId="12" fillId="2" borderId="47" xfId="6" applyFill="1" applyBorder="1" applyAlignment="1">
      <alignment horizontal="center" vertical="center"/>
    </xf>
    <xf numFmtId="0" fontId="12" fillId="4" borderId="57" xfId="6" applyFill="1" applyBorder="1" applyAlignment="1">
      <alignment horizontal="center" vertical="center"/>
    </xf>
    <xf numFmtId="0" fontId="12" fillId="2" borderId="2" xfId="6" applyFill="1" applyBorder="1" applyAlignment="1">
      <alignment horizontal="center" vertical="center"/>
    </xf>
    <xf numFmtId="0" fontId="12" fillId="4" borderId="18" xfId="6" applyFill="1" applyBorder="1" applyAlignment="1">
      <alignment horizontal="center" vertical="center"/>
    </xf>
    <xf numFmtId="0" fontId="12" fillId="4" borderId="17" xfId="6" applyFill="1" applyBorder="1" applyAlignment="1">
      <alignment horizontal="center" vertical="center"/>
    </xf>
    <xf numFmtId="0" fontId="12" fillId="13" borderId="18" xfId="6" applyFill="1" applyBorder="1" applyAlignment="1">
      <alignment horizontal="center" vertical="center"/>
    </xf>
    <xf numFmtId="0" fontId="12" fillId="4" borderId="113" xfId="6" applyFill="1" applyBorder="1" applyAlignment="1">
      <alignment horizontal="center" vertical="center"/>
    </xf>
    <xf numFmtId="0" fontId="12" fillId="4" borderId="62" xfId="6" applyFill="1" applyBorder="1" applyAlignment="1">
      <alignment horizontal="center" vertical="center"/>
    </xf>
    <xf numFmtId="0" fontId="12" fillId="4" borderId="111" xfId="6" applyFill="1" applyBorder="1" applyAlignment="1">
      <alignment horizontal="center" vertical="center"/>
    </xf>
    <xf numFmtId="0" fontId="12" fillId="2" borderId="14" xfId="6" applyFill="1" applyBorder="1" applyAlignment="1">
      <alignment horizontal="center" vertical="center"/>
    </xf>
    <xf numFmtId="0" fontId="12" fillId="4" borderId="4" xfId="6" applyFill="1" applyBorder="1" applyAlignment="1">
      <alignment horizontal="center" vertical="center"/>
    </xf>
    <xf numFmtId="0" fontId="12" fillId="4" borderId="9" xfId="6" applyFill="1" applyBorder="1" applyAlignment="1">
      <alignment horizontal="center" vertical="center"/>
    </xf>
    <xf numFmtId="0" fontId="12" fillId="4" borderId="114" xfId="6" applyFill="1" applyBorder="1" applyAlignment="1">
      <alignment horizontal="center" vertical="center"/>
    </xf>
    <xf numFmtId="0" fontId="12" fillId="4" borderId="63" xfId="6" applyFill="1" applyBorder="1" applyAlignment="1">
      <alignment horizontal="center" vertical="center"/>
    </xf>
    <xf numFmtId="0" fontId="12" fillId="13" borderId="104" xfId="6" applyFill="1" applyBorder="1" applyAlignment="1">
      <alignment horizontal="center" vertical="center"/>
    </xf>
    <xf numFmtId="0" fontId="12" fillId="6" borderId="12" xfId="6" applyFill="1" applyBorder="1" applyAlignment="1">
      <alignment horizontal="center" vertical="center"/>
    </xf>
    <xf numFmtId="0" fontId="12" fillId="4" borderId="20" xfId="6" applyFill="1" applyBorder="1" applyAlignment="1">
      <alignment horizontal="left" vertical="center"/>
    </xf>
    <xf numFmtId="0" fontId="12" fillId="4" borderId="20" xfId="6" applyFill="1" applyBorder="1" applyAlignment="1" applyProtection="1">
      <alignment horizontal="center" vertical="center" wrapText="1"/>
      <protection locked="0"/>
    </xf>
    <xf numFmtId="0" fontId="12" fillId="4" borderId="25" xfId="6" applyFill="1" applyBorder="1" applyAlignment="1">
      <alignment horizontal="center" vertical="center"/>
    </xf>
    <xf numFmtId="0" fontId="12" fillId="2" borderId="3" xfId="6" applyFill="1" applyBorder="1" applyAlignment="1">
      <alignment horizontal="center" vertical="center"/>
    </xf>
    <xf numFmtId="0" fontId="12" fillId="6" borderId="17" xfId="6" applyFill="1" applyBorder="1"/>
    <xf numFmtId="0" fontId="12" fillId="6" borderId="54" xfId="6" applyFill="1" applyBorder="1" applyAlignment="1">
      <alignment horizontal="center" vertical="center"/>
    </xf>
    <xf numFmtId="0" fontId="12" fillId="4" borderId="45" xfId="6" applyFill="1" applyBorder="1" applyAlignment="1">
      <alignment horizontal="left" vertical="center"/>
    </xf>
    <xf numFmtId="0" fontId="12" fillId="4" borderId="44" xfId="6" applyFill="1" applyBorder="1" applyAlignment="1" applyProtection="1">
      <alignment horizontal="center" vertical="center"/>
      <protection locked="0"/>
    </xf>
    <xf numFmtId="0" fontId="12" fillId="4" borderId="127" xfId="6" applyFill="1" applyBorder="1" applyAlignment="1">
      <alignment horizontal="center" vertical="center"/>
    </xf>
    <xf numFmtId="0" fontId="12" fillId="13" borderId="42" xfId="6" applyFill="1" applyBorder="1" applyAlignment="1">
      <alignment horizontal="center" vertical="center"/>
    </xf>
    <xf numFmtId="0" fontId="12" fillId="4" borderId="58" xfId="6" applyFill="1" applyBorder="1" applyAlignment="1">
      <alignment horizontal="center" vertical="center"/>
    </xf>
    <xf numFmtId="0" fontId="12" fillId="2" borderId="34" xfId="6" applyFill="1" applyBorder="1" applyAlignment="1" applyProtection="1">
      <alignment horizontal="left" vertical="center" wrapText="1"/>
      <protection locked="0"/>
    </xf>
    <xf numFmtId="0" fontId="12" fillId="2" borderId="33" xfId="6" applyFill="1" applyBorder="1" applyAlignment="1" applyProtection="1">
      <alignment horizontal="center" vertical="center"/>
      <protection locked="0"/>
    </xf>
    <xf numFmtId="0" fontId="12" fillId="2" borderId="46" xfId="6" applyFill="1" applyBorder="1" applyAlignment="1" applyProtection="1">
      <alignment horizontal="center" vertical="center"/>
      <protection locked="0"/>
    </xf>
    <xf numFmtId="0" fontId="12" fillId="4" borderId="7" xfId="6" applyFill="1" applyBorder="1" applyAlignment="1" applyProtection="1">
      <alignment horizontal="center" vertical="center"/>
      <protection locked="0"/>
    </xf>
    <xf numFmtId="0" fontId="12" fillId="4" borderId="3" xfId="6" applyFill="1" applyBorder="1" applyAlignment="1">
      <alignment horizontal="center" vertical="center" wrapText="1"/>
    </xf>
    <xf numFmtId="0" fontId="12" fillId="13" borderId="12" xfId="6" applyFill="1" applyBorder="1" applyAlignment="1">
      <alignment horizontal="center" vertical="center" wrapText="1"/>
    </xf>
    <xf numFmtId="0" fontId="12" fillId="13" borderId="3" xfId="6" applyFill="1" applyBorder="1" applyAlignment="1">
      <alignment horizontal="center" vertical="center" wrapText="1"/>
    </xf>
    <xf numFmtId="0" fontId="12" fillId="4" borderId="12" xfId="6" applyFill="1" applyBorder="1" applyAlignment="1">
      <alignment horizontal="center" vertical="center" wrapText="1"/>
    </xf>
    <xf numFmtId="0" fontId="12" fillId="13" borderId="11" xfId="6" applyFill="1" applyBorder="1" applyAlignment="1">
      <alignment horizontal="center" vertical="center" wrapText="1"/>
    </xf>
    <xf numFmtId="0" fontId="12" fillId="4" borderId="11" xfId="6" applyFill="1" applyBorder="1" applyAlignment="1">
      <alignment horizontal="center" vertical="center" wrapText="1"/>
    </xf>
    <xf numFmtId="0" fontId="12" fillId="4" borderId="26" xfId="6" applyFill="1" applyBorder="1" applyAlignment="1">
      <alignment horizontal="center" vertical="center" wrapText="1"/>
    </xf>
    <xf numFmtId="0" fontId="12" fillId="2" borderId="12" xfId="6" applyFill="1" applyBorder="1" applyAlignment="1">
      <alignment horizontal="center" vertical="center"/>
    </xf>
    <xf numFmtId="0" fontId="12" fillId="13" borderId="43" xfId="6" applyFill="1" applyBorder="1" applyAlignment="1">
      <alignment horizontal="center" vertical="center" wrapText="1"/>
    </xf>
    <xf numFmtId="0" fontId="12" fillId="13" borderId="54" xfId="6" applyFill="1" applyBorder="1" applyAlignment="1">
      <alignment horizontal="center" vertical="center" wrapText="1"/>
    </xf>
    <xf numFmtId="0" fontId="12" fillId="13" borderId="110" xfId="6" applyFill="1" applyBorder="1" applyAlignment="1" applyProtection="1">
      <alignment horizontal="center" vertical="center"/>
      <protection locked="0"/>
    </xf>
    <xf numFmtId="0" fontId="12" fillId="4" borderId="28" xfId="6" applyFill="1" applyBorder="1" applyAlignment="1">
      <alignment horizontal="center" vertical="center" wrapText="1"/>
    </xf>
    <xf numFmtId="0" fontId="12" fillId="4" borderId="42" xfId="6" applyFill="1" applyBorder="1" applyAlignment="1">
      <alignment horizontal="center" vertical="center" wrapText="1"/>
    </xf>
    <xf numFmtId="0" fontId="12" fillId="4" borderId="18" xfId="6" applyFill="1" applyBorder="1" applyAlignment="1">
      <alignment horizontal="center" vertical="center" wrapText="1"/>
    </xf>
    <xf numFmtId="0" fontId="12" fillId="6" borderId="28" xfId="6" applyFill="1" applyBorder="1" applyAlignment="1">
      <alignment horizontal="center" vertical="center"/>
    </xf>
    <xf numFmtId="0" fontId="12" fillId="4" borderId="27" xfId="6" applyFill="1" applyBorder="1" applyAlignment="1">
      <alignment horizontal="left" vertical="center"/>
    </xf>
    <xf numFmtId="0" fontId="12" fillId="5" borderId="54" xfId="6" applyFill="1" applyBorder="1" applyAlignment="1">
      <alignment horizontal="center" vertical="center"/>
    </xf>
    <xf numFmtId="0" fontId="12" fillId="2" borderId="45" xfId="6" applyFill="1" applyBorder="1" applyAlignment="1">
      <alignment horizontal="left" vertical="center" wrapText="1"/>
    </xf>
    <xf numFmtId="0" fontId="12" fillId="2" borderId="54" xfId="6" applyFill="1" applyBorder="1" applyAlignment="1" applyProtection="1">
      <alignment horizontal="center" vertical="center" wrapText="1"/>
      <protection locked="0"/>
    </xf>
    <xf numFmtId="0" fontId="12" fillId="2" borderId="135" xfId="6" applyFill="1" applyBorder="1" applyAlignment="1">
      <alignment horizontal="center" vertical="center"/>
    </xf>
    <xf numFmtId="0" fontId="12" fillId="6" borderId="14" xfId="6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4" borderId="109" xfId="6" applyFill="1" applyBorder="1" applyAlignment="1">
      <alignment horizontal="center" vertical="center"/>
    </xf>
    <xf numFmtId="0" fontId="12" fillId="2" borderId="29" xfId="6" applyFill="1" applyBorder="1" applyAlignment="1">
      <alignment horizontal="center" vertical="center"/>
    </xf>
    <xf numFmtId="0" fontId="12" fillId="4" borderId="56" xfId="6" applyFill="1" applyBorder="1" applyAlignment="1">
      <alignment horizontal="left" vertical="center" wrapText="1"/>
    </xf>
    <xf numFmtId="0" fontId="12" fillId="4" borderId="119" xfId="6" applyFill="1" applyBorder="1" applyAlignment="1">
      <alignment horizontal="left" vertical="center"/>
    </xf>
    <xf numFmtId="0" fontId="12" fillId="2" borderId="118" xfId="6" applyFill="1" applyBorder="1" applyAlignment="1">
      <alignment horizontal="center" vertical="center"/>
    </xf>
    <xf numFmtId="0" fontId="12" fillId="9" borderId="120" xfId="6" applyFill="1" applyBorder="1"/>
    <xf numFmtId="0" fontId="12" fillId="9" borderId="122" xfId="6" applyFill="1" applyBorder="1" applyAlignment="1">
      <alignment horizontal="center" vertical="center"/>
    </xf>
    <xf numFmtId="0" fontId="12" fillId="10" borderId="121" xfId="6" applyFill="1" applyBorder="1" applyAlignment="1">
      <alignment horizontal="left" vertical="center" wrapText="1"/>
    </xf>
    <xf numFmtId="0" fontId="12" fillId="10" borderId="122" xfId="6" applyFill="1" applyBorder="1" applyAlignment="1">
      <alignment horizontal="center" vertical="center"/>
    </xf>
    <xf numFmtId="0" fontId="12" fillId="10" borderId="120" xfId="6" applyFill="1" applyBorder="1" applyAlignment="1">
      <alignment horizontal="center" vertical="center"/>
    </xf>
    <xf numFmtId="0" fontId="12" fillId="10" borderId="123" xfId="6" applyFill="1" applyBorder="1" applyAlignment="1">
      <alignment horizontal="center" vertical="center"/>
    </xf>
    <xf numFmtId="0" fontId="12" fillId="10" borderId="124" xfId="6" applyFill="1" applyBorder="1" applyAlignment="1">
      <alignment horizontal="center" vertical="center"/>
    </xf>
    <xf numFmtId="0" fontId="12" fillId="10" borderId="121" xfId="6" applyFill="1" applyBorder="1" applyAlignment="1">
      <alignment horizontal="center" vertical="center"/>
    </xf>
    <xf numFmtId="0" fontId="12" fillId="10" borderId="128" xfId="6" applyFill="1" applyBorder="1" applyAlignment="1">
      <alignment horizontal="center" vertical="center"/>
    </xf>
    <xf numFmtId="0" fontId="12" fillId="4" borderId="5" xfId="6" applyFill="1" applyBorder="1" applyAlignment="1">
      <alignment horizontal="left" vertical="center" wrapText="1"/>
    </xf>
    <xf numFmtId="0" fontId="12" fillId="3" borderId="38" xfId="6" applyFill="1" applyBorder="1" applyAlignment="1">
      <alignment horizontal="center" vertical="center" wrapText="1"/>
    </xf>
    <xf numFmtId="0" fontId="12" fillId="3" borderId="61" xfId="6" applyFill="1" applyBorder="1" applyAlignment="1">
      <alignment horizontal="center" vertical="center"/>
    </xf>
    <xf numFmtId="0" fontId="12" fillId="3" borderId="61" xfId="6" applyFill="1" applyBorder="1" applyAlignment="1">
      <alignment horizontal="center" vertical="center" wrapText="1"/>
    </xf>
    <xf numFmtId="0" fontId="12" fillId="3" borderId="86" xfId="6" applyFill="1" applyBorder="1" applyAlignment="1">
      <alignment horizontal="center" vertical="center"/>
    </xf>
    <xf numFmtId="0" fontId="12" fillId="3" borderId="12" xfId="6" applyFill="1" applyBorder="1" applyAlignment="1">
      <alignment horizontal="center" vertical="center" wrapText="1"/>
    </xf>
    <xf numFmtId="0" fontId="12" fillId="3" borderId="3" xfId="6" applyFill="1" applyBorder="1" applyAlignment="1">
      <alignment horizontal="center" vertical="center"/>
    </xf>
    <xf numFmtId="0" fontId="12" fillId="3" borderId="3" xfId="6" applyFill="1" applyBorder="1" applyAlignment="1">
      <alignment horizontal="center" vertical="center" wrapText="1"/>
    </xf>
    <xf numFmtId="0" fontId="12" fillId="3" borderId="137" xfId="6" applyFill="1" applyBorder="1" applyAlignment="1">
      <alignment horizontal="center" vertical="center"/>
    </xf>
    <xf numFmtId="0" fontId="12" fillId="4" borderId="2" xfId="6" applyFill="1" applyBorder="1" applyAlignment="1">
      <alignment horizontal="center" vertical="center" wrapText="1"/>
    </xf>
    <xf numFmtId="0" fontId="12" fillId="6" borderId="2" xfId="6" applyFill="1" applyBorder="1"/>
    <xf numFmtId="0" fontId="12" fillId="3" borderId="28" xfId="6" applyFill="1" applyBorder="1" applyAlignment="1">
      <alignment horizontal="center" vertical="center" wrapText="1"/>
    </xf>
    <xf numFmtId="0" fontId="12" fillId="3" borderId="26" xfId="6" applyFill="1" applyBorder="1" applyAlignment="1">
      <alignment horizontal="center" vertical="center"/>
    </xf>
    <xf numFmtId="0" fontId="12" fillId="3" borderId="26" xfId="6" applyFill="1" applyBorder="1" applyAlignment="1">
      <alignment horizontal="center" vertical="center" wrapText="1"/>
    </xf>
    <xf numFmtId="0" fontId="12" fillId="3" borderId="139" xfId="6" applyFill="1" applyBorder="1" applyAlignment="1">
      <alignment horizontal="center" vertical="center"/>
    </xf>
    <xf numFmtId="0" fontId="12" fillId="4" borderId="65" xfId="6" applyFill="1" applyBorder="1" applyAlignment="1" applyProtection="1">
      <alignment horizontal="center" vertical="center" wrapText="1"/>
      <protection locked="0"/>
    </xf>
    <xf numFmtId="0" fontId="12" fillId="4" borderId="5" xfId="6" applyFill="1" applyBorder="1" applyAlignment="1" applyProtection="1">
      <alignment horizontal="center" vertical="center" wrapText="1"/>
      <protection locked="0"/>
    </xf>
    <xf numFmtId="0" fontId="12" fillId="4" borderId="0" xfId="6" applyFill="1" applyAlignment="1" applyProtection="1">
      <alignment horizontal="center" vertical="center" wrapText="1"/>
      <protection locked="0"/>
    </xf>
    <xf numFmtId="0" fontId="12" fillId="6" borderId="3" xfId="6" applyFill="1" applyBorder="1" applyAlignment="1">
      <alignment vertical="center"/>
    </xf>
    <xf numFmtId="0" fontId="12" fillId="6" borderId="8" xfId="6" applyFill="1" applyBorder="1"/>
    <xf numFmtId="0" fontId="12" fillId="5" borderId="34" xfId="0" applyFont="1" applyFill="1" applyBorder="1" applyAlignment="1">
      <alignment wrapText="1"/>
    </xf>
    <xf numFmtId="0" fontId="12" fillId="5" borderId="45" xfId="0" applyFont="1" applyFill="1" applyBorder="1" applyAlignment="1">
      <alignment wrapText="1"/>
    </xf>
    <xf numFmtId="0" fontId="12" fillId="4" borderId="13" xfId="6" applyFill="1" applyBorder="1" applyAlignment="1">
      <alignment horizontal="left" vertical="center" wrapText="1"/>
    </xf>
    <xf numFmtId="0" fontId="7" fillId="4" borderId="13" xfId="6" applyFont="1" applyFill="1" applyBorder="1" applyAlignment="1">
      <alignment horizontal="right" vertical="center"/>
    </xf>
    <xf numFmtId="0" fontId="12" fillId="4" borderId="3" xfId="6" applyFill="1" applyBorder="1" applyAlignment="1">
      <alignment horizontal="right" vertical="center"/>
    </xf>
    <xf numFmtId="0" fontId="12" fillId="4" borderId="5" xfId="6" applyFill="1" applyBorder="1" applyAlignment="1">
      <alignment horizontal="right" vertical="center"/>
    </xf>
    <xf numFmtId="0" fontId="12" fillId="4" borderId="13" xfId="6" applyFill="1" applyBorder="1" applyAlignment="1">
      <alignment horizontal="right" vertical="center"/>
    </xf>
    <xf numFmtId="0" fontId="12" fillId="6" borderId="3" xfId="6" applyFill="1" applyBorder="1" applyAlignment="1">
      <alignment horizontal="left" vertical="center" wrapText="1"/>
    </xf>
    <xf numFmtId="0" fontId="7" fillId="4" borderId="3" xfId="6" applyFont="1" applyFill="1" applyBorder="1" applyAlignment="1">
      <alignment horizontal="left" vertical="center" wrapText="1"/>
    </xf>
    <xf numFmtId="0" fontId="12" fillId="4" borderId="3" xfId="6" applyFill="1" applyBorder="1" applyAlignment="1">
      <alignment horizontal="left" vertical="center" wrapText="1"/>
    </xf>
    <xf numFmtId="0" fontId="12" fillId="4" borderId="10" xfId="6" applyFill="1" applyBorder="1" applyAlignment="1">
      <alignment horizontal="left" vertical="center" wrapText="1"/>
    </xf>
    <xf numFmtId="0" fontId="30" fillId="6" borderId="10" xfId="6" applyFont="1" applyFill="1" applyBorder="1" applyAlignment="1">
      <alignment horizontal="left" vertical="center" wrapText="1"/>
    </xf>
    <xf numFmtId="0" fontId="12" fillId="4" borderId="3" xfId="6" applyFill="1" applyBorder="1" applyAlignment="1">
      <alignment horizontal="left" vertical="center"/>
    </xf>
    <xf numFmtId="0" fontId="12" fillId="7" borderId="0" xfId="6" applyFill="1" applyAlignment="1" applyProtection="1">
      <alignment horizontal="center" vertical="center"/>
      <protection locked="0"/>
    </xf>
    <xf numFmtId="0" fontId="12" fillId="7" borderId="0" xfId="6" applyFill="1"/>
    <xf numFmtId="0" fontId="12" fillId="7" borderId="3" xfId="6" applyFill="1" applyBorder="1" applyAlignment="1" applyProtection="1">
      <alignment horizontal="center" vertical="center"/>
      <protection locked="0"/>
    </xf>
    <xf numFmtId="49" fontId="12" fillId="7" borderId="0" xfId="0" applyNumberFormat="1" applyFont="1" applyFill="1" applyAlignment="1">
      <alignment vertical="center" textRotation="90"/>
    </xf>
    <xf numFmtId="49" fontId="12" fillId="7" borderId="3" xfId="6" applyNumberFormat="1" applyFill="1" applyBorder="1" applyAlignment="1" applyProtection="1">
      <alignment horizontal="center" vertical="center" textRotation="90"/>
      <protection locked="0"/>
    </xf>
    <xf numFmtId="14" fontId="12" fillId="7" borderId="3" xfId="9" applyNumberFormat="1" applyFont="1" applyFill="1" applyBorder="1" applyAlignment="1" applyProtection="1">
      <alignment horizontal="center" vertical="center" textRotation="90"/>
      <protection locked="0"/>
    </xf>
    <xf numFmtId="17" fontId="12" fillId="7" borderId="3" xfId="6" applyNumberFormat="1" applyFill="1" applyBorder="1" applyAlignment="1" applyProtection="1">
      <alignment horizontal="center" vertical="center" textRotation="90"/>
      <protection locked="0"/>
    </xf>
    <xf numFmtId="16" fontId="12" fillId="7" borderId="3" xfId="6" applyNumberFormat="1" applyFill="1" applyBorder="1" applyAlignment="1" applyProtection="1">
      <alignment horizontal="center" vertical="center" textRotation="90"/>
      <protection locked="0"/>
    </xf>
    <xf numFmtId="0" fontId="12" fillId="7" borderId="3" xfId="6" applyFill="1" applyBorder="1" applyAlignment="1" applyProtection="1">
      <alignment horizontal="center" vertical="center" textRotation="90"/>
      <protection locked="0"/>
    </xf>
    <xf numFmtId="49" fontId="12" fillId="7" borderId="3" xfId="6" applyNumberFormat="1" applyFill="1" applyBorder="1" applyAlignment="1" applyProtection="1">
      <alignment horizontal="left" vertical="center" textRotation="90"/>
      <protection locked="0"/>
    </xf>
    <xf numFmtId="0" fontId="12" fillId="4" borderId="3" xfId="6" applyFill="1" applyBorder="1" applyAlignment="1" applyProtection="1">
      <alignment horizontal="left" vertical="center"/>
      <protection locked="0"/>
    </xf>
    <xf numFmtId="0" fontId="12" fillId="7" borderId="0" xfId="6" applyFill="1" applyAlignment="1" applyProtection="1">
      <alignment horizontal="left" vertical="center"/>
      <protection locked="0"/>
    </xf>
    <xf numFmtId="0" fontId="12" fillId="7" borderId="0" xfId="6" applyFill="1" applyAlignment="1" applyProtection="1">
      <alignment horizontal="left" vertical="top" wrapText="1"/>
      <protection locked="0"/>
    </xf>
    <xf numFmtId="0" fontId="12" fillId="8" borderId="3" xfId="6" applyFill="1" applyBorder="1" applyAlignment="1" applyProtection="1">
      <alignment horizontal="center" vertical="center"/>
      <protection locked="0"/>
    </xf>
    <xf numFmtId="0" fontId="23" fillId="7" borderId="2" xfId="6" applyFont="1" applyFill="1" applyBorder="1" applyAlignment="1" applyProtection="1">
      <alignment vertical="center"/>
      <protection locked="0"/>
    </xf>
    <xf numFmtId="0" fontId="12" fillId="7" borderId="10" xfId="6" applyFill="1" applyBorder="1"/>
    <xf numFmtId="0" fontId="12" fillId="7" borderId="11" xfId="6" applyFill="1" applyBorder="1"/>
    <xf numFmtId="0" fontId="12" fillId="7" borderId="12" xfId="6" applyFill="1" applyBorder="1"/>
    <xf numFmtId="0" fontId="4" fillId="6" borderId="3" xfId="4" applyFont="1" applyFill="1" applyBorder="1" applyAlignment="1" applyProtection="1">
      <alignment horizontal="left" vertical="center"/>
      <protection locked="0"/>
    </xf>
    <xf numFmtId="164" fontId="4" fillId="6" borderId="3" xfId="4" applyNumberFormat="1" applyFont="1" applyFill="1" applyBorder="1" applyAlignment="1" applyProtection="1">
      <alignment horizontal="left" vertical="center"/>
      <protection locked="0"/>
    </xf>
    <xf numFmtId="0" fontId="4" fillId="4" borderId="3" xfId="4" applyFont="1" applyFill="1" applyBorder="1" applyAlignment="1" applyProtection="1">
      <alignment horizontal="left" vertical="top" wrapText="1"/>
      <protection locked="0"/>
    </xf>
    <xf numFmtId="0" fontId="4" fillId="6" borderId="3" xfId="7" applyFont="1" applyFill="1" applyBorder="1" applyAlignment="1">
      <alignment horizontal="justify" vertical="top"/>
    </xf>
    <xf numFmtId="0" fontId="4" fillId="6" borderId="3" xfId="7" applyFont="1" applyFill="1" applyBorder="1" applyAlignment="1">
      <alignment horizontal="justify" vertical="top" wrapText="1"/>
    </xf>
    <xf numFmtId="0" fontId="4" fillId="6" borderId="3" xfId="3" applyFont="1" applyFill="1" applyBorder="1" applyAlignment="1">
      <alignment horizontal="left" vertical="center"/>
    </xf>
    <xf numFmtId="164" fontId="4" fillId="6" borderId="3" xfId="3" applyNumberFormat="1" applyFont="1" applyFill="1" applyBorder="1" applyAlignment="1">
      <alignment horizontal="left" vertical="center"/>
    </xf>
    <xf numFmtId="0" fontId="4" fillId="6" borderId="0" xfId="3" applyFont="1" applyFill="1" applyAlignment="1">
      <alignment horizontal="left" vertical="center"/>
    </xf>
    <xf numFmtId="164" fontId="4" fillId="6" borderId="0" xfId="3" applyNumberFormat="1" applyFont="1" applyFill="1" applyAlignment="1">
      <alignment horizontal="left" vertical="center"/>
    </xf>
    <xf numFmtId="0" fontId="4" fillId="4" borderId="0" xfId="3" applyFont="1" applyFill="1" applyAlignment="1">
      <alignment horizontal="left" vertical="center"/>
    </xf>
    <xf numFmtId="0" fontId="4" fillId="6" borderId="0" xfId="3" applyFont="1" applyFill="1" applyAlignment="1" applyProtection="1">
      <alignment horizontal="left" vertical="center"/>
      <protection locked="0"/>
    </xf>
    <xf numFmtId="164" fontId="4" fillId="6" borderId="0" xfId="3" applyNumberFormat="1" applyFont="1" applyFill="1" applyAlignment="1" applyProtection="1">
      <alignment horizontal="left" vertical="center"/>
      <protection locked="0"/>
    </xf>
    <xf numFmtId="0" fontId="4" fillId="4" borderId="0" xfId="3" applyFont="1" applyFill="1" applyAlignment="1" applyProtection="1">
      <alignment horizontal="left" vertical="center" wrapText="1"/>
      <protection locked="0"/>
    </xf>
    <xf numFmtId="0" fontId="4" fillId="6" borderId="0" xfId="3" applyFont="1" applyFill="1" applyAlignment="1">
      <alignment horizontal="left" vertical="center" wrapText="1"/>
    </xf>
    <xf numFmtId="0" fontId="4" fillId="4" borderId="3" xfId="3" applyFont="1" applyFill="1" applyBorder="1" applyAlignment="1" applyProtection="1">
      <alignment horizontal="center" vertical="center"/>
      <protection locked="0"/>
    </xf>
    <xf numFmtId="0" fontId="4" fillId="11" borderId="0" xfId="3" applyFont="1" applyFill="1"/>
    <xf numFmtId="0" fontId="4" fillId="11" borderId="0" xfId="3" applyFont="1" applyFill="1" applyAlignment="1">
      <alignment wrapText="1"/>
    </xf>
    <xf numFmtId="0" fontId="4" fillId="14" borderId="3" xfId="4" applyFont="1" applyFill="1" applyBorder="1" applyAlignment="1" applyProtection="1">
      <alignment horizontal="left" vertical="center"/>
      <protection locked="0"/>
    </xf>
    <xf numFmtId="164" fontId="4" fillId="14" borderId="3" xfId="4" applyNumberFormat="1" applyFont="1" applyFill="1" applyBorder="1" applyAlignment="1" applyProtection="1">
      <alignment horizontal="left" vertical="center"/>
      <protection locked="0"/>
    </xf>
    <xf numFmtId="0" fontId="4" fillId="14" borderId="0" xfId="0" applyFont="1" applyFill="1"/>
    <xf numFmtId="0" fontId="4" fillId="15" borderId="3" xfId="3" applyFont="1" applyFill="1" applyBorder="1" applyAlignment="1">
      <alignment horizontal="left" vertical="center"/>
    </xf>
    <xf numFmtId="164" fontId="4" fillId="15" borderId="3" xfId="3" applyNumberFormat="1" applyFont="1" applyFill="1" applyBorder="1" applyAlignment="1">
      <alignment horizontal="left" vertical="center"/>
    </xf>
    <xf numFmtId="0" fontId="4" fillId="11" borderId="66" xfId="0" applyFont="1" applyFill="1" applyBorder="1" applyAlignment="1">
      <alignment horizontal="justify" vertical="center" wrapText="1"/>
    </xf>
    <xf numFmtId="0" fontId="4" fillId="11" borderId="67" xfId="0" applyFont="1" applyFill="1" applyBorder="1" applyAlignment="1">
      <alignment horizontal="justify" vertical="center" wrapText="1"/>
    </xf>
    <xf numFmtId="0" fontId="4" fillId="14" borderId="3" xfId="3" applyFont="1" applyFill="1" applyBorder="1" applyAlignment="1">
      <alignment horizontal="left" vertical="center"/>
    </xf>
    <xf numFmtId="164" fontId="4" fillId="14" borderId="3" xfId="3" applyNumberFormat="1" applyFont="1" applyFill="1" applyBorder="1" applyAlignment="1">
      <alignment horizontal="left" vertical="center"/>
    </xf>
    <xf numFmtId="0" fontId="4" fillId="14" borderId="3" xfId="3" applyFont="1" applyFill="1" applyBorder="1" applyAlignment="1">
      <alignment horizontal="left" vertical="center" wrapText="1"/>
    </xf>
    <xf numFmtId="0" fontId="4" fillId="14" borderId="0" xfId="3" applyFont="1" applyFill="1" applyAlignment="1">
      <alignment horizontal="left" vertical="center"/>
    </xf>
    <xf numFmtId="164" fontId="4" fillId="14" borderId="0" xfId="3" applyNumberFormat="1" applyFont="1" applyFill="1" applyAlignment="1">
      <alignment horizontal="left" vertical="center"/>
    </xf>
    <xf numFmtId="0" fontId="4" fillId="14" borderId="69" xfId="0" applyFont="1" applyFill="1" applyBorder="1" applyAlignment="1">
      <alignment horizontal="justify" vertical="center" wrapText="1"/>
    </xf>
    <xf numFmtId="0" fontId="4" fillId="14" borderId="71" xfId="0" applyFont="1" applyFill="1" applyBorder="1" applyAlignment="1">
      <alignment horizontal="justify" vertical="center" wrapText="1"/>
    </xf>
    <xf numFmtId="0" fontId="4" fillId="11" borderId="71" xfId="0" applyFont="1" applyFill="1" applyBorder="1" applyAlignment="1">
      <alignment horizontal="justify" vertical="center" wrapText="1"/>
    </xf>
    <xf numFmtId="0" fontId="4" fillId="14" borderId="65" xfId="0" applyFont="1" applyFill="1" applyBorder="1" applyAlignment="1">
      <alignment horizontal="justify" vertical="center" wrapText="1"/>
    </xf>
    <xf numFmtId="0" fontId="4" fillId="11" borderId="65" xfId="0" applyFont="1" applyFill="1" applyBorder="1" applyAlignment="1">
      <alignment horizontal="justify" vertical="center" wrapText="1"/>
    </xf>
    <xf numFmtId="0" fontId="4" fillId="11" borderId="0" xfId="3" applyFont="1" applyFill="1" applyAlignment="1">
      <alignment horizontal="left" vertical="center"/>
    </xf>
    <xf numFmtId="0" fontId="4" fillId="4" borderId="5" xfId="3" applyFont="1" applyFill="1" applyBorder="1" applyAlignment="1">
      <alignment horizontal="left" vertical="center"/>
    </xf>
    <xf numFmtId="0" fontId="4" fillId="11" borderId="5" xfId="3" applyFont="1" applyFill="1" applyBorder="1" applyAlignment="1">
      <alignment horizontal="left" vertical="center"/>
    </xf>
    <xf numFmtId="164" fontId="4" fillId="11" borderId="5" xfId="3" applyNumberFormat="1" applyFont="1" applyFill="1" applyBorder="1" applyAlignment="1">
      <alignment horizontal="left" vertical="center"/>
    </xf>
    <xf numFmtId="0" fontId="4" fillId="4" borderId="3" xfId="3" applyFont="1" applyFill="1" applyBorder="1" applyAlignment="1">
      <alignment horizontal="left" vertical="center"/>
    </xf>
    <xf numFmtId="0" fontId="4" fillId="11" borderId="3" xfId="3" applyFont="1" applyFill="1" applyBorder="1" applyAlignment="1">
      <alignment horizontal="left" vertical="center"/>
    </xf>
    <xf numFmtId="164" fontId="4" fillId="11" borderId="3" xfId="3" applyNumberFormat="1" applyFont="1" applyFill="1" applyBorder="1" applyAlignment="1">
      <alignment horizontal="left" vertical="center"/>
    </xf>
    <xf numFmtId="0" fontId="2" fillId="6" borderId="93" xfId="7" applyFont="1" applyFill="1" applyBorder="1" applyAlignment="1">
      <alignment horizontal="center" vertical="center" textRotation="90" wrapText="1"/>
    </xf>
    <xf numFmtId="0" fontId="2" fillId="5" borderId="17" xfId="0" applyFont="1" applyFill="1" applyBorder="1"/>
    <xf numFmtId="0" fontId="2" fillId="5" borderId="18" xfId="0" applyFont="1" applyFill="1" applyBorder="1"/>
    <xf numFmtId="0" fontId="2" fillId="5" borderId="6" xfId="0" applyFont="1" applyFill="1" applyBorder="1"/>
    <xf numFmtId="0" fontId="2" fillId="5" borderId="80" xfId="0" applyFont="1" applyFill="1" applyBorder="1"/>
    <xf numFmtId="0" fontId="2" fillId="0" borderId="140" xfId="0" applyFont="1" applyBorder="1" applyAlignment="1">
      <alignment horizontal="center" vertical="center"/>
    </xf>
    <xf numFmtId="0" fontId="2" fillId="0" borderId="137" xfId="0" applyFont="1" applyBorder="1" applyAlignment="1">
      <alignment horizontal="center"/>
    </xf>
    <xf numFmtId="0" fontId="2" fillId="0" borderId="137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10" fillId="2" borderId="142" xfId="6" applyFont="1" applyFill="1" applyBorder="1" applyAlignment="1">
      <alignment horizontal="left" vertical="center" wrapText="1"/>
    </xf>
    <xf numFmtId="0" fontId="10" fillId="2" borderId="143" xfId="6" applyFont="1" applyFill="1" applyBorder="1" applyAlignment="1">
      <alignment horizontal="left" vertical="center" wrapText="1"/>
    </xf>
    <xf numFmtId="0" fontId="8" fillId="4" borderId="144" xfId="6" applyFont="1" applyFill="1" applyBorder="1" applyAlignment="1" applyProtection="1">
      <alignment horizontal="left" vertical="center" wrapText="1"/>
      <protection locked="0"/>
    </xf>
    <xf numFmtId="0" fontId="8" fillId="4" borderId="145" xfId="6" applyFont="1" applyFill="1" applyBorder="1" applyAlignment="1">
      <alignment horizontal="left" vertical="center" wrapText="1"/>
    </xf>
    <xf numFmtId="0" fontId="8" fillId="4" borderId="146" xfId="6" applyFont="1" applyFill="1" applyBorder="1" applyAlignment="1">
      <alignment horizontal="left" vertical="center" wrapText="1"/>
    </xf>
    <xf numFmtId="0" fontId="8" fillId="4" borderId="145" xfId="6" applyFont="1" applyFill="1" applyBorder="1" applyAlignment="1" applyProtection="1">
      <alignment horizontal="left" vertical="center" wrapText="1"/>
      <protection locked="0"/>
    </xf>
    <xf numFmtId="0" fontId="8" fillId="4" borderId="146" xfId="6" applyFont="1" applyFill="1" applyBorder="1" applyAlignment="1" applyProtection="1">
      <alignment horizontal="left" vertical="center" wrapText="1"/>
      <protection locked="0"/>
    </xf>
    <xf numFmtId="0" fontId="2" fillId="5" borderId="148" xfId="0" applyFont="1" applyFill="1" applyBorder="1"/>
    <xf numFmtId="0" fontId="2" fillId="0" borderId="14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148" xfId="0" applyFont="1" applyBorder="1" applyAlignment="1">
      <alignment horizontal="center" vertical="center"/>
    </xf>
    <xf numFmtId="0" fontId="2" fillId="0" borderId="138" xfId="0" applyFont="1" applyBorder="1"/>
    <xf numFmtId="0" fontId="2" fillId="0" borderId="139" xfId="0" applyFont="1" applyBorder="1"/>
    <xf numFmtId="0" fontId="2" fillId="0" borderId="42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86" xfId="0" applyFont="1" applyBorder="1"/>
    <xf numFmtId="0" fontId="2" fillId="0" borderId="38" xfId="0" applyFont="1" applyBorder="1"/>
    <xf numFmtId="0" fontId="2" fillId="0" borderId="61" xfId="0" applyFont="1" applyBorder="1"/>
    <xf numFmtId="0" fontId="2" fillId="0" borderId="78" xfId="0" applyFont="1" applyBorder="1"/>
    <xf numFmtId="0" fontId="2" fillId="0" borderId="79" xfId="0" applyFont="1" applyBorder="1"/>
    <xf numFmtId="0" fontId="2" fillId="6" borderId="48" xfId="7" applyFont="1" applyFill="1" applyBorder="1" applyAlignment="1">
      <alignment horizontal="center" vertical="center" textRotation="90" wrapText="1"/>
    </xf>
    <xf numFmtId="0" fontId="8" fillId="4" borderId="149" xfId="6" applyFont="1" applyFill="1" applyBorder="1" applyAlignment="1" applyProtection="1">
      <alignment horizontal="left" vertical="center" wrapText="1"/>
      <protection locked="0"/>
    </xf>
    <xf numFmtId="0" fontId="10" fillId="2" borderId="117" xfId="6" applyFont="1" applyFill="1" applyBorder="1" applyAlignment="1">
      <alignment horizontal="center" vertical="center"/>
    </xf>
    <xf numFmtId="0" fontId="8" fillId="4" borderId="78" xfId="6" applyFont="1" applyFill="1" applyBorder="1" applyAlignment="1">
      <alignment horizontal="center" vertical="center"/>
    </xf>
    <xf numFmtId="0" fontId="10" fillId="2" borderId="55" xfId="6" applyFont="1" applyFill="1" applyBorder="1" applyAlignment="1">
      <alignment horizontal="center" vertical="center"/>
    </xf>
    <xf numFmtId="0" fontId="8" fillId="4" borderId="42" xfId="6" applyFont="1" applyFill="1" applyBorder="1" applyAlignment="1">
      <alignment horizontal="center" vertical="center"/>
    </xf>
    <xf numFmtId="0" fontId="10" fillId="2" borderId="77" xfId="6" applyFont="1" applyFill="1" applyBorder="1" applyAlignment="1">
      <alignment horizontal="center" vertical="center"/>
    </xf>
    <xf numFmtId="0" fontId="4" fillId="4" borderId="3" xfId="3" applyFont="1" applyFill="1" applyBorder="1" applyAlignment="1" applyProtection="1">
      <alignment horizontal="left" vertical="center" wrapText="1"/>
      <protection locked="0"/>
    </xf>
    <xf numFmtId="0" fontId="4" fillId="4" borderId="0" xfId="3" applyFont="1" applyFill="1" applyAlignment="1" applyProtection="1">
      <alignment horizontal="left" vertical="center"/>
      <protection locked="0"/>
    </xf>
    <xf numFmtId="0" fontId="23" fillId="4" borderId="3" xfId="3" applyFont="1" applyFill="1" applyBorder="1" applyAlignment="1" applyProtection="1">
      <alignment horizontal="left" vertical="center" wrapText="1"/>
      <protection locked="0"/>
    </xf>
    <xf numFmtId="1" fontId="12" fillId="10" borderId="17" xfId="6" applyNumberFormat="1" applyFill="1" applyBorder="1" applyAlignment="1" applyProtection="1">
      <alignment horizontal="center" vertical="center"/>
      <protection locked="0"/>
    </xf>
    <xf numFmtId="0" fontId="12" fillId="10" borderId="5" xfId="6" applyFill="1" applyBorder="1" applyAlignment="1">
      <alignment horizontal="center" vertical="center"/>
    </xf>
    <xf numFmtId="0" fontId="12" fillId="6" borderId="118" xfId="6" applyFill="1" applyBorder="1"/>
    <xf numFmtId="0" fontId="12" fillId="6" borderId="150" xfId="6" applyFill="1" applyBorder="1" applyAlignment="1">
      <alignment horizontal="center" vertical="center"/>
    </xf>
    <xf numFmtId="0" fontId="12" fillId="4" borderId="150" xfId="6" applyFill="1" applyBorder="1" applyAlignment="1">
      <alignment horizontal="center" vertical="center"/>
    </xf>
    <xf numFmtId="0" fontId="12" fillId="4" borderId="118" xfId="6" applyFill="1" applyBorder="1" applyAlignment="1">
      <alignment horizontal="center" vertical="center"/>
    </xf>
    <xf numFmtId="0" fontId="12" fillId="4" borderId="151" xfId="6" applyFill="1" applyBorder="1" applyAlignment="1">
      <alignment horizontal="center" vertical="center"/>
    </xf>
    <xf numFmtId="0" fontId="12" fillId="4" borderId="153" xfId="6" applyFill="1" applyBorder="1" applyAlignment="1">
      <alignment horizontal="center" vertical="center"/>
    </xf>
    <xf numFmtId="0" fontId="12" fillId="13" borderId="150" xfId="6" applyFill="1" applyBorder="1" applyAlignment="1">
      <alignment horizontal="center" vertical="center"/>
    </xf>
    <xf numFmtId="0" fontId="12" fillId="13" borderId="118" xfId="6" applyFill="1" applyBorder="1" applyAlignment="1">
      <alignment horizontal="center" vertical="center"/>
    </xf>
    <xf numFmtId="0" fontId="12" fillId="13" borderId="151" xfId="6" applyFill="1" applyBorder="1" applyAlignment="1">
      <alignment horizontal="center" vertical="center"/>
    </xf>
    <xf numFmtId="0" fontId="12" fillId="13" borderId="119" xfId="6" applyFill="1" applyBorder="1" applyAlignment="1">
      <alignment horizontal="center" vertical="center"/>
    </xf>
    <xf numFmtId="0" fontId="12" fillId="4" borderId="154" xfId="6" applyFill="1" applyBorder="1" applyAlignment="1">
      <alignment horizontal="center" vertical="center"/>
    </xf>
    <xf numFmtId="0" fontId="12" fillId="13" borderId="152" xfId="6" applyFill="1" applyBorder="1" applyAlignment="1">
      <alignment horizontal="center" vertical="center"/>
    </xf>
    <xf numFmtId="0" fontId="12" fillId="13" borderId="155" xfId="6" applyFill="1" applyBorder="1" applyAlignment="1">
      <alignment horizontal="center" vertical="center"/>
    </xf>
    <xf numFmtId="0" fontId="12" fillId="4" borderId="156" xfId="6" applyFill="1" applyBorder="1" applyAlignment="1">
      <alignment horizontal="left" vertical="center"/>
    </xf>
    <xf numFmtId="0" fontId="12" fillId="13" borderId="156" xfId="6" applyFill="1" applyBorder="1" applyAlignment="1">
      <alignment horizontal="center" vertical="center"/>
    </xf>
    <xf numFmtId="0" fontId="12" fillId="13" borderId="25" xfId="6" applyFill="1" applyBorder="1" applyAlignment="1">
      <alignment horizontal="center" vertical="center"/>
    </xf>
    <xf numFmtId="0" fontId="12" fillId="13" borderId="116" xfId="6" applyFill="1" applyBorder="1" applyAlignment="1">
      <alignment horizontal="center" vertical="center"/>
    </xf>
    <xf numFmtId="0" fontId="12" fillId="4" borderId="98" xfId="6" applyFill="1" applyBorder="1" applyAlignment="1">
      <alignment horizontal="center" vertical="center"/>
    </xf>
    <xf numFmtId="0" fontId="12" fillId="4" borderId="116" xfId="6" applyFill="1" applyBorder="1" applyAlignment="1">
      <alignment horizontal="center" vertical="center"/>
    </xf>
    <xf numFmtId="0" fontId="12" fillId="4" borderId="108" xfId="6" applyFill="1" applyBorder="1" applyAlignment="1">
      <alignment horizontal="center" vertical="center"/>
    </xf>
    <xf numFmtId="0" fontId="12" fillId="13" borderId="157" xfId="6" applyFill="1" applyBorder="1" applyAlignment="1">
      <alignment horizontal="center" vertical="center"/>
    </xf>
    <xf numFmtId="0" fontId="12" fillId="13" borderId="24" xfId="6" applyFill="1" applyBorder="1" applyAlignment="1">
      <alignment horizontal="center" vertical="center"/>
    </xf>
    <xf numFmtId="0" fontId="12" fillId="4" borderId="157" xfId="6" applyFill="1" applyBorder="1" applyAlignment="1">
      <alignment horizontal="center" vertical="center"/>
    </xf>
    <xf numFmtId="0" fontId="12" fillId="4" borderId="44" xfId="6" applyFill="1" applyBorder="1" applyAlignment="1">
      <alignment horizontal="center" vertical="center"/>
    </xf>
    <xf numFmtId="0" fontId="12" fillId="13" borderId="44" xfId="6" applyFill="1" applyBorder="1" applyAlignment="1">
      <alignment horizontal="center" vertical="center"/>
    </xf>
    <xf numFmtId="0" fontId="12" fillId="4" borderId="159" xfId="6" applyFill="1" applyBorder="1" applyAlignment="1">
      <alignment horizontal="center" vertical="center"/>
    </xf>
    <xf numFmtId="0" fontId="6" fillId="4" borderId="158" xfId="6" applyFont="1" applyFill="1" applyBorder="1" applyAlignment="1">
      <alignment horizontal="left" vertical="center" wrapText="1"/>
    </xf>
    <xf numFmtId="0" fontId="12" fillId="2" borderId="160" xfId="6" applyFill="1" applyBorder="1" applyAlignment="1">
      <alignment horizontal="center" vertical="center"/>
    </xf>
    <xf numFmtId="0" fontId="12" fillId="2" borderId="161" xfId="6" applyFill="1" applyBorder="1" applyAlignment="1">
      <alignment horizontal="center" vertical="center"/>
    </xf>
    <xf numFmtId="0" fontId="12" fillId="13" borderId="132" xfId="6" applyFill="1" applyBorder="1" applyAlignment="1">
      <alignment horizontal="center" vertical="center"/>
    </xf>
    <xf numFmtId="0" fontId="12" fillId="4" borderId="15" xfId="6" applyFill="1" applyBorder="1" applyAlignment="1">
      <alignment horizontal="center" vertical="center"/>
    </xf>
    <xf numFmtId="0" fontId="12" fillId="13" borderId="133" xfId="6" applyFill="1" applyBorder="1" applyAlignment="1">
      <alignment horizontal="center" vertical="center"/>
    </xf>
    <xf numFmtId="0" fontId="12" fillId="4" borderId="158" xfId="6" applyFill="1" applyBorder="1" applyAlignment="1" applyProtection="1">
      <alignment horizontal="center" vertical="center"/>
      <protection locked="0"/>
    </xf>
    <xf numFmtId="0" fontId="12" fillId="4" borderId="162" xfId="6" applyFill="1" applyBorder="1" applyAlignment="1">
      <alignment horizontal="center" vertical="center"/>
    </xf>
    <xf numFmtId="0" fontId="12" fillId="4" borderId="156" xfId="6" applyFill="1" applyBorder="1" applyAlignment="1" applyProtection="1">
      <alignment horizontal="center" vertical="center"/>
      <protection locked="0"/>
    </xf>
    <xf numFmtId="0" fontId="6" fillId="4" borderId="21" xfId="6" applyFont="1" applyFill="1" applyBorder="1" applyAlignment="1">
      <alignment horizontal="left" vertical="center" wrapText="1"/>
    </xf>
    <xf numFmtId="0" fontId="12" fillId="4" borderId="156" xfId="6" applyFill="1" applyBorder="1" applyAlignment="1">
      <alignment horizontal="left" vertical="center" wrapText="1"/>
    </xf>
    <xf numFmtId="0" fontId="22" fillId="3" borderId="0" xfId="6" applyFont="1" applyFill="1" applyAlignment="1" applyProtection="1">
      <alignment horizontal="left" vertical="top"/>
      <protection locked="0"/>
    </xf>
    <xf numFmtId="0" fontId="23" fillId="3" borderId="0" xfId="6" applyFont="1" applyFill="1" applyAlignment="1" applyProtection="1">
      <alignment horizontal="left" vertical="center"/>
      <protection locked="0"/>
    </xf>
    <xf numFmtId="0" fontId="24" fillId="3" borderId="0" xfId="6" applyFont="1" applyFill="1" applyAlignment="1" applyProtection="1">
      <alignment horizontal="right" vertical="center"/>
      <protection locked="0"/>
    </xf>
    <xf numFmtId="14" fontId="17" fillId="3" borderId="2" xfId="6" applyNumberFormat="1" applyFont="1" applyFill="1" applyBorder="1" applyAlignment="1" applyProtection="1">
      <alignment horizontal="center" vertical="center"/>
      <protection locked="0"/>
    </xf>
    <xf numFmtId="0" fontId="17" fillId="3" borderId="2" xfId="6" applyFont="1" applyFill="1" applyBorder="1" applyAlignment="1" applyProtection="1">
      <alignment horizontal="center" vertical="center"/>
      <protection locked="0"/>
    </xf>
    <xf numFmtId="0" fontId="16" fillId="3" borderId="2" xfId="6" applyFont="1" applyFill="1" applyBorder="1" applyAlignment="1" applyProtection="1">
      <alignment horizontal="left" vertical="center"/>
      <protection locked="0"/>
    </xf>
    <xf numFmtId="0" fontId="17" fillId="3" borderId="2" xfId="6" applyFont="1" applyFill="1" applyBorder="1" applyAlignment="1" applyProtection="1">
      <alignment horizontal="left" vertical="center"/>
      <protection locked="0"/>
    </xf>
    <xf numFmtId="0" fontId="16" fillId="3" borderId="2" xfId="6" applyFont="1" applyFill="1" applyBorder="1" applyAlignment="1" applyProtection="1">
      <alignment horizontal="left" vertical="center" wrapText="1"/>
      <protection locked="0"/>
    </xf>
    <xf numFmtId="0" fontId="17" fillId="3" borderId="2" xfId="6" applyFont="1" applyFill="1" applyBorder="1" applyAlignment="1" applyProtection="1">
      <alignment horizontal="left" vertical="center" wrapText="1"/>
      <protection locked="0"/>
    </xf>
    <xf numFmtId="0" fontId="17" fillId="3" borderId="0" xfId="6" applyFont="1" applyFill="1" applyAlignment="1" applyProtection="1">
      <alignment horizontal="center" vertical="center"/>
      <protection locked="0"/>
    </xf>
    <xf numFmtId="0" fontId="22" fillId="3" borderId="0" xfId="6" applyFont="1" applyFill="1" applyAlignment="1" applyProtection="1">
      <alignment horizontal="center" vertical="top"/>
      <protection locked="0"/>
    </xf>
    <xf numFmtId="0" fontId="23" fillId="3" borderId="0" xfId="6" applyFont="1" applyFill="1" applyAlignment="1" applyProtection="1">
      <alignment horizontal="center" vertical="center"/>
      <protection locked="0"/>
    </xf>
    <xf numFmtId="49" fontId="16" fillId="4" borderId="2" xfId="9" applyNumberFormat="1" applyFont="1" applyFill="1" applyBorder="1" applyAlignment="1" applyProtection="1">
      <alignment horizontal="left" vertical="center"/>
      <protection locked="0"/>
    </xf>
    <xf numFmtId="0" fontId="17" fillId="3" borderId="0" xfId="6" applyFont="1" applyFill="1" applyAlignment="1" applyProtection="1">
      <alignment horizontal="center" vertical="center" wrapText="1"/>
      <protection locked="0"/>
    </xf>
    <xf numFmtId="0" fontId="19" fillId="3" borderId="0" xfId="6" applyFont="1" applyFill="1" applyAlignment="1" applyProtection="1">
      <alignment horizontal="center"/>
      <protection locked="0"/>
    </xf>
    <xf numFmtId="0" fontId="17" fillId="3" borderId="0" xfId="6" applyFont="1" applyFill="1" applyAlignment="1" applyProtection="1">
      <alignment horizontal="center" vertical="top"/>
      <protection locked="0"/>
    </xf>
    <xf numFmtId="14" fontId="17" fillId="3" borderId="0" xfId="6" applyNumberFormat="1" applyFont="1" applyFill="1" applyAlignment="1" applyProtection="1">
      <alignment horizontal="center" vertical="center" wrapText="1"/>
      <protection locked="0"/>
    </xf>
    <xf numFmtId="0" fontId="20" fillId="3" borderId="2" xfId="6" applyFont="1" applyFill="1" applyBorder="1" applyAlignment="1" applyProtection="1">
      <alignment horizontal="center" vertical="center" wrapText="1"/>
      <protection locked="0"/>
    </xf>
    <xf numFmtId="0" fontId="21" fillId="3" borderId="2" xfId="6" applyFont="1" applyFill="1" applyBorder="1" applyAlignment="1" applyProtection="1">
      <alignment horizontal="center" vertical="center" wrapText="1"/>
      <protection locked="0"/>
    </xf>
    <xf numFmtId="0" fontId="14" fillId="0" borderId="0" xfId="6" applyFont="1"/>
    <xf numFmtId="0" fontId="13" fillId="3" borderId="0" xfId="6" applyFont="1" applyFill="1" applyAlignment="1" applyProtection="1">
      <alignment horizontal="center" vertical="center"/>
      <protection locked="0"/>
    </xf>
    <xf numFmtId="0" fontId="15" fillId="3" borderId="0" xfId="6" applyFont="1" applyFill="1" applyAlignment="1" applyProtection="1">
      <alignment horizontal="center" vertical="top" wrapText="1"/>
      <protection locked="0"/>
    </xf>
    <xf numFmtId="0" fontId="18" fillId="3" borderId="0" xfId="6" applyFont="1" applyFill="1" applyAlignment="1" applyProtection="1">
      <alignment horizontal="center" vertical="top" wrapText="1"/>
      <protection locked="0"/>
    </xf>
    <xf numFmtId="0" fontId="17" fillId="10" borderId="0" xfId="6" applyFont="1" applyFill="1" applyAlignment="1" applyProtection="1">
      <alignment horizontal="center" vertical="top" wrapText="1"/>
      <protection locked="0"/>
    </xf>
    <xf numFmtId="0" fontId="12" fillId="7" borderId="10" xfId="6" applyFill="1" applyBorder="1"/>
    <xf numFmtId="0" fontId="12" fillId="7" borderId="11" xfId="6" applyFill="1" applyBorder="1"/>
    <xf numFmtId="0" fontId="12" fillId="7" borderId="12" xfId="6" applyFill="1" applyBorder="1"/>
    <xf numFmtId="0" fontId="3" fillId="7" borderId="10" xfId="6" applyFont="1" applyFill="1" applyBorder="1" applyAlignment="1">
      <alignment horizontal="center"/>
    </xf>
    <xf numFmtId="0" fontId="3" fillId="7" borderId="11" xfId="6" applyFont="1" applyFill="1" applyBorder="1" applyAlignment="1">
      <alignment horizontal="center"/>
    </xf>
    <xf numFmtId="0" fontId="3" fillId="7" borderId="12" xfId="6" applyFont="1" applyFill="1" applyBorder="1" applyAlignment="1">
      <alignment horizontal="center"/>
    </xf>
    <xf numFmtId="0" fontId="12" fillId="7" borderId="10" xfId="6" applyFill="1" applyBorder="1" applyAlignment="1">
      <alignment horizontal="center"/>
    </xf>
    <xf numFmtId="0" fontId="12" fillId="7" borderId="11" xfId="6" applyFill="1" applyBorder="1" applyAlignment="1">
      <alignment horizontal="center"/>
    </xf>
    <xf numFmtId="0" fontId="12" fillId="7" borderId="12" xfId="6" applyFill="1" applyBorder="1" applyAlignment="1">
      <alignment horizontal="center"/>
    </xf>
    <xf numFmtId="0" fontId="12" fillId="7" borderId="7" xfId="6" applyFill="1" applyBorder="1" applyAlignment="1">
      <alignment horizontal="center" vertical="center" wrapText="1"/>
    </xf>
    <xf numFmtId="0" fontId="12" fillId="7" borderId="8" xfId="6" applyFill="1" applyBorder="1" applyAlignment="1">
      <alignment horizontal="center" vertical="center" wrapText="1"/>
    </xf>
    <xf numFmtId="0" fontId="12" fillId="7" borderId="9" xfId="6" applyFill="1" applyBorder="1" applyAlignment="1">
      <alignment horizontal="center" vertical="center" wrapText="1"/>
    </xf>
    <xf numFmtId="0" fontId="12" fillId="7" borderId="13" xfId="6" applyFill="1" applyBorder="1" applyAlignment="1">
      <alignment horizontal="center" vertical="center" wrapText="1"/>
    </xf>
    <xf numFmtId="0" fontId="12" fillId="7" borderId="2" xfId="6" applyFill="1" applyBorder="1" applyAlignment="1">
      <alignment horizontal="center" vertical="center" wrapText="1"/>
    </xf>
    <xf numFmtId="0" fontId="12" fillId="7" borderId="14" xfId="6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7" xfId="6" applyFill="1" applyBorder="1" applyAlignment="1">
      <alignment horizontal="center" vertical="center"/>
    </xf>
    <xf numFmtId="0" fontId="12" fillId="7" borderId="8" xfId="6" applyFill="1" applyBorder="1" applyAlignment="1">
      <alignment horizontal="center" vertical="center"/>
    </xf>
    <xf numFmtId="0" fontId="12" fillId="7" borderId="9" xfId="6" applyFill="1" applyBorder="1" applyAlignment="1">
      <alignment horizontal="center" vertical="center"/>
    </xf>
    <xf numFmtId="0" fontId="12" fillId="7" borderId="13" xfId="6" applyFill="1" applyBorder="1" applyAlignment="1">
      <alignment horizontal="center" vertical="center"/>
    </xf>
    <xf numFmtId="0" fontId="12" fillId="7" borderId="2" xfId="6" applyFill="1" applyBorder="1" applyAlignment="1">
      <alignment horizontal="center" vertical="center"/>
    </xf>
    <xf numFmtId="0" fontId="12" fillId="7" borderId="14" xfId="6" applyFill="1" applyBorder="1" applyAlignment="1">
      <alignment horizontal="center" vertical="center"/>
    </xf>
    <xf numFmtId="0" fontId="12" fillId="7" borderId="10" xfId="6" applyFill="1" applyBorder="1" applyAlignment="1">
      <alignment horizontal="center" vertical="center"/>
    </xf>
    <xf numFmtId="0" fontId="12" fillId="7" borderId="11" xfId="6" applyFill="1" applyBorder="1" applyAlignment="1">
      <alignment horizontal="center" vertical="center"/>
    </xf>
    <xf numFmtId="0" fontId="12" fillId="7" borderId="12" xfId="6" applyFill="1" applyBorder="1" applyAlignment="1">
      <alignment horizontal="center" vertical="center"/>
    </xf>
    <xf numFmtId="0" fontId="3" fillId="7" borderId="0" xfId="6" applyFont="1" applyFill="1" applyAlignment="1" applyProtection="1">
      <alignment horizontal="left" vertical="top"/>
      <protection locked="0"/>
    </xf>
    <xf numFmtId="0" fontId="12" fillId="7" borderId="0" xfId="6" applyFill="1" applyAlignment="1" applyProtection="1">
      <alignment horizontal="left" vertical="center"/>
      <protection locked="0"/>
    </xf>
    <xf numFmtId="0" fontId="12" fillId="7" borderId="0" xfId="6" applyFill="1" applyAlignment="1" applyProtection="1">
      <alignment horizontal="left" vertical="top" wrapText="1"/>
      <protection locked="0"/>
    </xf>
    <xf numFmtId="0" fontId="12" fillId="7" borderId="6" xfId="6" applyFill="1" applyBorder="1" applyAlignment="1" applyProtection="1">
      <alignment horizontal="left" vertical="center" wrapText="1"/>
      <protection locked="0"/>
    </xf>
    <xf numFmtId="0" fontId="12" fillId="7" borderId="0" xfId="6" applyFill="1" applyAlignment="1" applyProtection="1">
      <alignment horizontal="left" vertical="center" wrapText="1"/>
      <protection locked="0"/>
    </xf>
    <xf numFmtId="0" fontId="12" fillId="4" borderId="4" xfId="6" applyFill="1" applyBorder="1" applyAlignment="1" applyProtection="1">
      <alignment horizontal="center" vertical="center"/>
      <protection locked="0"/>
    </xf>
    <xf numFmtId="0" fontId="12" fillId="4" borderId="17" xfId="6" applyFill="1" applyBorder="1" applyAlignment="1" applyProtection="1">
      <alignment horizontal="center" vertical="center"/>
      <protection locked="0"/>
    </xf>
    <xf numFmtId="0" fontId="12" fillId="4" borderId="5" xfId="6" applyFill="1" applyBorder="1" applyAlignment="1" applyProtection="1">
      <alignment horizontal="center" vertical="center"/>
      <protection locked="0"/>
    </xf>
    <xf numFmtId="0" fontId="12" fillId="8" borderId="4" xfId="6" applyFill="1" applyBorder="1" applyAlignment="1" applyProtection="1">
      <alignment horizontal="center" vertical="center"/>
      <protection locked="0"/>
    </xf>
    <xf numFmtId="0" fontId="12" fillId="8" borderId="17" xfId="6" applyFill="1" applyBorder="1" applyAlignment="1" applyProtection="1">
      <alignment horizontal="center" vertical="center"/>
      <protection locked="0"/>
    </xf>
    <xf numFmtId="0" fontId="12" fillId="8" borderId="5" xfId="6" applyFill="1" applyBorder="1" applyAlignment="1" applyProtection="1">
      <alignment horizontal="center" vertical="center"/>
      <protection locked="0"/>
    </xf>
    <xf numFmtId="0" fontId="3" fillId="4" borderId="4" xfId="6" applyFont="1" applyFill="1" applyBorder="1" applyAlignment="1" applyProtection="1">
      <alignment horizontal="center" vertical="center"/>
      <protection locked="0"/>
    </xf>
    <xf numFmtId="0" fontId="3" fillId="4" borderId="17" xfId="6" applyFont="1" applyFill="1" applyBorder="1" applyAlignment="1" applyProtection="1">
      <alignment horizontal="center" vertical="center"/>
      <protection locked="0"/>
    </xf>
    <xf numFmtId="0" fontId="3" fillId="4" borderId="5" xfId="6" applyFont="1" applyFill="1" applyBorder="1" applyAlignment="1" applyProtection="1">
      <alignment horizontal="center" vertical="center"/>
      <protection locked="0"/>
    </xf>
    <xf numFmtId="49" fontId="12" fillId="7" borderId="3" xfId="6" applyNumberFormat="1" applyFill="1" applyBorder="1" applyAlignment="1" applyProtection="1">
      <alignment horizontal="center" vertical="center"/>
      <protection locked="0"/>
    </xf>
    <xf numFmtId="49" fontId="12" fillId="7" borderId="4" xfId="6" applyNumberFormat="1" applyFill="1" applyBorder="1" applyAlignment="1" applyProtection="1">
      <alignment horizontal="center" vertical="center" textRotation="90"/>
      <protection locked="0"/>
    </xf>
    <xf numFmtId="49" fontId="12" fillId="7" borderId="5" xfId="6" applyNumberFormat="1" applyFill="1" applyBorder="1" applyAlignment="1" applyProtection="1">
      <alignment horizontal="center" vertical="center" textRotation="90"/>
      <protection locked="0"/>
    </xf>
    <xf numFmtId="0" fontId="23" fillId="7" borderId="2" xfId="6" applyFont="1" applyFill="1" applyBorder="1" applyAlignment="1" applyProtection="1">
      <alignment vertical="center"/>
      <protection locked="0"/>
    </xf>
    <xf numFmtId="0" fontId="12" fillId="7" borderId="3" xfId="6" applyFill="1" applyBorder="1" applyAlignment="1" applyProtection="1">
      <alignment horizontal="center" vertical="center"/>
      <protection locked="0"/>
    </xf>
    <xf numFmtId="16" fontId="12" fillId="7" borderId="4" xfId="6" applyNumberFormat="1" applyFill="1" applyBorder="1" applyAlignment="1" applyProtection="1">
      <alignment horizontal="center" vertical="center" textRotation="90"/>
      <protection locked="0"/>
    </xf>
    <xf numFmtId="0" fontId="12" fillId="7" borderId="5" xfId="6" applyFill="1" applyBorder="1" applyAlignment="1" applyProtection="1">
      <alignment horizontal="center" vertical="center" textRotation="90"/>
      <protection locked="0"/>
    </xf>
    <xf numFmtId="0" fontId="12" fillId="7" borderId="4" xfId="6" applyFill="1" applyBorder="1" applyAlignment="1" applyProtection="1">
      <alignment horizontal="center" vertical="center" textRotation="90"/>
      <protection locked="0"/>
    </xf>
    <xf numFmtId="0" fontId="3" fillId="4" borderId="10" xfId="6" applyFont="1" applyFill="1" applyBorder="1" applyAlignment="1" applyProtection="1">
      <alignment horizontal="center" vertical="center"/>
      <protection locked="0"/>
    </xf>
    <xf numFmtId="0" fontId="3" fillId="4" borderId="11" xfId="6" applyFont="1" applyFill="1" applyBorder="1" applyAlignment="1" applyProtection="1">
      <alignment horizontal="center" vertical="center"/>
      <protection locked="0"/>
    </xf>
    <xf numFmtId="0" fontId="3" fillId="4" borderId="12" xfId="6" applyFont="1" applyFill="1" applyBorder="1" applyAlignment="1" applyProtection="1">
      <alignment horizontal="center" vertical="center"/>
      <protection locked="0"/>
    </xf>
    <xf numFmtId="0" fontId="12" fillId="7" borderId="0" xfId="6" applyFill="1" applyAlignment="1">
      <alignment horizontal="center"/>
    </xf>
    <xf numFmtId="165" fontId="12" fillId="13" borderId="29" xfId="6" applyNumberFormat="1" applyFill="1" applyBorder="1" applyAlignment="1" applyProtection="1">
      <alignment horizontal="center" vertical="center"/>
      <protection locked="0"/>
    </xf>
    <xf numFmtId="165" fontId="12" fillId="13" borderId="116" xfId="6" applyNumberFormat="1" applyFill="1" applyBorder="1" applyAlignment="1" applyProtection="1">
      <alignment horizontal="center" vertical="center"/>
      <protection locked="0"/>
    </xf>
    <xf numFmtId="165" fontId="12" fillId="4" borderId="30" xfId="6" applyNumberFormat="1" applyFill="1" applyBorder="1" applyAlignment="1" applyProtection="1">
      <alignment horizontal="center" vertical="center"/>
      <protection locked="0"/>
    </xf>
    <xf numFmtId="165" fontId="12" fillId="4" borderId="28" xfId="6" applyNumberFormat="1" applyFill="1" applyBorder="1" applyAlignment="1" applyProtection="1">
      <alignment horizontal="center" vertical="center"/>
      <protection locked="0"/>
    </xf>
    <xf numFmtId="165" fontId="12" fillId="4" borderId="29" xfId="6" applyNumberFormat="1" applyFill="1" applyBorder="1" applyAlignment="1" applyProtection="1">
      <alignment horizontal="center" vertical="center"/>
      <protection locked="0"/>
    </xf>
    <xf numFmtId="165" fontId="12" fillId="13" borderId="30" xfId="6" applyNumberFormat="1" applyFill="1" applyBorder="1" applyAlignment="1" applyProtection="1">
      <alignment horizontal="center" vertical="center"/>
      <protection locked="0"/>
    </xf>
    <xf numFmtId="165" fontId="12" fillId="13" borderId="28" xfId="6" applyNumberFormat="1" applyFill="1" applyBorder="1" applyAlignment="1" applyProtection="1">
      <alignment horizontal="center" vertical="center"/>
      <protection locked="0"/>
    </xf>
    <xf numFmtId="165" fontId="12" fillId="4" borderId="116" xfId="6" applyNumberFormat="1" applyFill="1" applyBorder="1" applyAlignment="1" applyProtection="1">
      <alignment horizontal="center" vertical="center"/>
      <protection locked="0"/>
    </xf>
    <xf numFmtId="0" fontId="25" fillId="12" borderId="8" xfId="6" applyFont="1" applyFill="1" applyBorder="1" applyAlignment="1" applyProtection="1">
      <alignment horizontal="center" vertical="center"/>
      <protection locked="0"/>
    </xf>
    <xf numFmtId="0" fontId="25" fillId="12" borderId="9" xfId="6" applyFont="1" applyFill="1" applyBorder="1" applyAlignment="1" applyProtection="1">
      <alignment horizontal="center" vertical="center"/>
      <protection locked="0"/>
    </xf>
    <xf numFmtId="0" fontId="25" fillId="12" borderId="10" xfId="6" applyFont="1" applyFill="1" applyBorder="1" applyAlignment="1" applyProtection="1">
      <alignment horizontal="center" vertical="center"/>
      <protection locked="0"/>
    </xf>
    <xf numFmtId="0" fontId="25" fillId="12" borderId="98" xfId="6" applyFont="1" applyFill="1" applyBorder="1" applyAlignment="1" applyProtection="1">
      <alignment horizontal="center" vertical="center"/>
      <protection locked="0"/>
    </xf>
    <xf numFmtId="0" fontId="12" fillId="4" borderId="9" xfId="6" applyFill="1" applyBorder="1" applyAlignment="1" applyProtection="1">
      <alignment horizontal="center" vertical="center"/>
      <protection locked="0"/>
    </xf>
    <xf numFmtId="0" fontId="12" fillId="4" borderId="14" xfId="6" applyFill="1" applyBorder="1" applyAlignment="1" applyProtection="1">
      <alignment horizontal="center" vertical="center"/>
      <protection locked="0"/>
    </xf>
    <xf numFmtId="0" fontId="25" fillId="4" borderId="9" xfId="6" applyFont="1" applyFill="1" applyBorder="1" applyAlignment="1" applyProtection="1">
      <alignment horizontal="center" vertical="center" textRotation="90" wrapText="1"/>
      <protection locked="0"/>
    </xf>
    <xf numFmtId="0" fontId="25" fillId="4" borderId="14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7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8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3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5" xfId="6" applyFont="1" applyFill="1" applyBorder="1" applyAlignment="1" applyProtection="1">
      <alignment horizontal="center" vertical="center" textRotation="90" wrapText="1"/>
      <protection locked="0"/>
    </xf>
    <xf numFmtId="0" fontId="25" fillId="4" borderId="4" xfId="6" applyFont="1" applyFill="1" applyBorder="1" applyAlignment="1" applyProtection="1">
      <alignment horizontal="center" vertical="center" textRotation="90" wrapText="1"/>
      <protection locked="0"/>
    </xf>
    <xf numFmtId="0" fontId="25" fillId="4" borderId="5" xfId="6" applyFont="1" applyFill="1" applyBorder="1" applyAlignment="1" applyProtection="1">
      <alignment horizontal="center" vertical="center" textRotation="90" wrapText="1"/>
      <protection locked="0"/>
    </xf>
    <xf numFmtId="0" fontId="25" fillId="0" borderId="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12" fillId="6" borderId="4" xfId="6" applyFill="1" applyBorder="1" applyAlignment="1">
      <alignment horizontal="center" vertical="center" wrapText="1"/>
    </xf>
    <xf numFmtId="0" fontId="12" fillId="6" borderId="17" xfId="6" applyFill="1" applyBorder="1" applyAlignment="1">
      <alignment horizontal="center" vertical="center" wrapText="1"/>
    </xf>
    <xf numFmtId="0" fontId="12" fillId="6" borderId="5" xfId="6" applyFill="1" applyBorder="1" applyAlignment="1">
      <alignment horizontal="center" vertical="center" wrapText="1"/>
    </xf>
    <xf numFmtId="0" fontId="25" fillId="4" borderId="100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1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2" xfId="6" applyFont="1" applyFill="1" applyBorder="1" applyAlignment="1" applyProtection="1">
      <alignment horizontal="center" vertical="center" textRotation="90" wrapText="1"/>
      <protection locked="0"/>
    </xf>
    <xf numFmtId="0" fontId="12" fillId="4" borderId="12" xfId="6" applyFill="1" applyBorder="1" applyAlignment="1" applyProtection="1">
      <alignment horizontal="center" vertical="center"/>
      <protection locked="0"/>
    </xf>
    <xf numFmtId="0" fontId="5" fillId="4" borderId="15" xfId="6" applyFont="1" applyFill="1" applyBorder="1" applyAlignment="1" applyProtection="1">
      <alignment horizontal="left" vertical="center" wrapText="1"/>
      <protection locked="0"/>
    </xf>
    <xf numFmtId="0" fontId="5" fillId="4" borderId="16" xfId="6" applyFont="1" applyFill="1" applyBorder="1" applyAlignment="1" applyProtection="1">
      <alignment horizontal="left" vertical="center" wrapText="1"/>
      <protection locked="0"/>
    </xf>
    <xf numFmtId="0" fontId="5" fillId="4" borderId="21" xfId="6" applyFont="1" applyFill="1" applyBorder="1" applyAlignment="1" applyProtection="1">
      <alignment horizontal="left" vertical="center" wrapText="1"/>
      <protection locked="0"/>
    </xf>
    <xf numFmtId="0" fontId="25" fillId="11" borderId="87" xfId="6" applyFont="1" applyFill="1" applyBorder="1" applyAlignment="1">
      <alignment horizontal="center"/>
    </xf>
    <xf numFmtId="0" fontId="25" fillId="11" borderId="60" xfId="6" applyFont="1" applyFill="1" applyBorder="1" applyAlignment="1">
      <alignment horizontal="center"/>
    </xf>
    <xf numFmtId="0" fontId="25" fillId="11" borderId="95" xfId="6" applyFont="1" applyFill="1" applyBorder="1" applyAlignment="1">
      <alignment horizontal="center"/>
    </xf>
    <xf numFmtId="0" fontId="12" fillId="4" borderId="12" xfId="6" applyFill="1" applyBorder="1" applyAlignment="1" applyProtection="1">
      <alignment horizontal="center" vertical="center" textRotation="90" wrapText="1"/>
      <protection locked="0"/>
    </xf>
    <xf numFmtId="0" fontId="12" fillId="4" borderId="3" xfId="6" applyFill="1" applyBorder="1" applyAlignment="1" applyProtection="1">
      <alignment horizontal="center" vertical="center" textRotation="90" wrapText="1"/>
      <protection locked="0"/>
    </xf>
    <xf numFmtId="0" fontId="12" fillId="4" borderId="3" xfId="6" applyFill="1" applyBorder="1" applyAlignment="1" applyProtection="1">
      <alignment horizontal="center" vertical="center"/>
      <protection locked="0"/>
    </xf>
    <xf numFmtId="0" fontId="12" fillId="4" borderId="94" xfId="6" applyFill="1" applyBorder="1" applyAlignment="1" applyProtection="1">
      <alignment horizontal="center" vertical="center" wrapText="1"/>
      <protection locked="0"/>
    </xf>
    <xf numFmtId="0" fontId="12" fillId="4" borderId="8" xfId="6" applyFill="1" applyBorder="1" applyAlignment="1" applyProtection="1">
      <alignment horizontal="center" vertical="center" wrapText="1"/>
      <protection locked="0"/>
    </xf>
    <xf numFmtId="0" fontId="12" fillId="4" borderId="40" xfId="6" applyFill="1" applyBorder="1" applyAlignment="1" applyProtection="1">
      <alignment horizontal="center" vertical="center" wrapText="1"/>
      <protection locked="0"/>
    </xf>
    <xf numFmtId="0" fontId="12" fillId="4" borderId="109" xfId="6" applyFill="1" applyBorder="1" applyAlignment="1" applyProtection="1">
      <alignment horizontal="center" vertical="center" wrapText="1"/>
      <protection locked="0"/>
    </xf>
    <xf numFmtId="0" fontId="12" fillId="4" borderId="2" xfId="6" applyFill="1" applyBorder="1" applyAlignment="1" applyProtection="1">
      <alignment horizontal="center" vertical="center" wrapText="1"/>
      <protection locked="0"/>
    </xf>
    <xf numFmtId="0" fontId="12" fillId="4" borderId="39" xfId="6" applyFill="1" applyBorder="1" applyAlignment="1" applyProtection="1">
      <alignment horizontal="center" vertical="center" wrapText="1"/>
      <protection locked="0"/>
    </xf>
    <xf numFmtId="0" fontId="12" fillId="4" borderId="32" xfId="6" applyFill="1" applyBorder="1" applyAlignment="1" applyProtection="1">
      <alignment horizontal="center" vertical="center" wrapText="1"/>
      <protection locked="0"/>
    </xf>
    <xf numFmtId="0" fontId="25" fillId="4" borderId="17" xfId="6" applyFont="1" applyFill="1" applyBorder="1" applyAlignment="1" applyProtection="1">
      <alignment horizontal="center" vertical="center" textRotation="90" wrapText="1"/>
      <protection locked="0"/>
    </xf>
    <xf numFmtId="0" fontId="12" fillId="4" borderId="10" xfId="6" applyFill="1" applyBorder="1" applyAlignment="1" applyProtection="1">
      <alignment horizontal="center" vertical="center" wrapText="1"/>
      <protection locked="0"/>
    </xf>
    <xf numFmtId="0" fontId="12" fillId="4" borderId="11" xfId="6" applyFill="1" applyBorder="1" applyAlignment="1" applyProtection="1">
      <alignment horizontal="center" vertical="center" wrapText="1"/>
      <protection locked="0"/>
    </xf>
    <xf numFmtId="0" fontId="12" fillId="4" borderId="12" xfId="6" applyFill="1" applyBorder="1" applyAlignment="1" applyProtection="1">
      <alignment horizontal="center" vertical="center" wrapText="1"/>
      <protection locked="0"/>
    </xf>
    <xf numFmtId="0" fontId="25" fillId="10" borderId="4" xfId="6" applyFont="1" applyFill="1" applyBorder="1" applyAlignment="1" applyProtection="1">
      <alignment horizontal="center" vertical="center" textRotation="90"/>
      <protection locked="0"/>
    </xf>
    <xf numFmtId="0" fontId="25" fillId="10" borderId="17" xfId="6" applyFont="1" applyFill="1" applyBorder="1" applyAlignment="1" applyProtection="1">
      <alignment horizontal="center" vertical="center" textRotation="90"/>
      <protection locked="0"/>
    </xf>
    <xf numFmtId="0" fontId="25" fillId="10" borderId="5" xfId="6" applyFont="1" applyFill="1" applyBorder="1" applyAlignment="1" applyProtection="1">
      <alignment horizontal="center" vertical="center" textRotation="90"/>
      <protection locked="0"/>
    </xf>
    <xf numFmtId="0" fontId="12" fillId="4" borderId="4" xfId="6" applyFill="1" applyBorder="1" applyAlignment="1" applyProtection="1">
      <alignment horizontal="center" vertical="center" textRotation="90" wrapText="1"/>
      <protection locked="0"/>
    </xf>
    <xf numFmtId="0" fontId="12" fillId="4" borderId="17" xfId="6" applyFill="1" applyBorder="1" applyAlignment="1" applyProtection="1">
      <alignment horizontal="center" vertical="center" textRotation="90" wrapText="1"/>
      <protection locked="0"/>
    </xf>
    <xf numFmtId="0" fontId="12" fillId="4" borderId="5" xfId="6" applyFill="1" applyBorder="1" applyAlignment="1" applyProtection="1">
      <alignment horizontal="center" vertical="center" textRotation="90" wrapText="1"/>
      <protection locked="0"/>
    </xf>
    <xf numFmtId="0" fontId="25" fillId="4" borderId="104" xfId="6" applyFont="1" applyFill="1" applyBorder="1" applyAlignment="1" applyProtection="1">
      <alignment horizontal="center" vertical="center" textRotation="90" wrapText="1"/>
      <protection locked="0"/>
    </xf>
    <xf numFmtId="0" fontId="25" fillId="4" borderId="106" xfId="6" applyFont="1" applyFill="1" applyBorder="1" applyAlignment="1" applyProtection="1">
      <alignment horizontal="center" vertical="center"/>
      <protection locked="0"/>
    </xf>
    <xf numFmtId="0" fontId="25" fillId="4" borderId="14" xfId="6" applyFont="1" applyFill="1" applyBorder="1" applyAlignment="1" applyProtection="1">
      <alignment horizontal="center" vertical="center"/>
      <protection locked="0"/>
    </xf>
    <xf numFmtId="0" fontId="25" fillId="4" borderId="3" xfId="6" applyFont="1" applyFill="1" applyBorder="1" applyAlignment="1" applyProtection="1">
      <alignment horizontal="center" vertical="center"/>
      <protection locked="0"/>
    </xf>
    <xf numFmtId="0" fontId="25" fillId="4" borderId="97" xfId="6" applyFont="1" applyFill="1" applyBorder="1" applyAlignment="1" applyProtection="1">
      <alignment horizontal="center" vertical="center"/>
      <protection locked="0"/>
    </xf>
    <xf numFmtId="0" fontId="25" fillId="4" borderId="2" xfId="6" applyFont="1" applyFill="1" applyBorder="1" applyAlignment="1" applyProtection="1">
      <alignment horizontal="center" vertical="center"/>
      <protection locked="0"/>
    </xf>
    <xf numFmtId="0" fontId="25" fillId="4" borderId="10" xfId="6" applyFont="1" applyFill="1" applyBorder="1" applyAlignment="1" applyProtection="1">
      <alignment horizontal="center" vertical="center"/>
      <protection locked="0"/>
    </xf>
    <xf numFmtId="0" fontId="25" fillId="4" borderId="11" xfId="6" applyFont="1" applyFill="1" applyBorder="1" applyAlignment="1" applyProtection="1">
      <alignment horizontal="center" vertical="center"/>
      <protection locked="0"/>
    </xf>
    <xf numFmtId="0" fontId="25" fillId="4" borderId="131" xfId="6" applyFont="1" applyFill="1" applyBorder="1" applyAlignment="1" applyProtection="1">
      <alignment horizontal="center" vertical="center"/>
      <protection locked="0"/>
    </xf>
    <xf numFmtId="0" fontId="25" fillId="4" borderId="98" xfId="6" applyFont="1" applyFill="1" applyBorder="1" applyAlignment="1" applyProtection="1">
      <alignment horizontal="center" vertical="center"/>
      <protection locked="0"/>
    </xf>
    <xf numFmtId="0" fontId="12" fillId="4" borderId="17" xfId="6" applyFill="1" applyBorder="1" applyAlignment="1">
      <alignment horizontal="center" vertical="center" wrapText="1"/>
    </xf>
    <xf numFmtId="0" fontId="12" fillId="4" borderId="26" xfId="6" applyFill="1" applyBorder="1" applyAlignment="1">
      <alignment horizontal="center" vertical="center"/>
    </xf>
    <xf numFmtId="0" fontId="12" fillId="4" borderId="18" xfId="6" applyFill="1" applyBorder="1" applyAlignment="1">
      <alignment horizontal="center" vertical="center" wrapText="1"/>
    </xf>
    <xf numFmtId="0" fontId="12" fillId="4" borderId="6" xfId="6" applyFill="1" applyBorder="1" applyAlignment="1">
      <alignment horizontal="center" vertical="center" wrapText="1"/>
    </xf>
    <xf numFmtId="0" fontId="12" fillId="6" borderId="8" xfId="6" applyFill="1" applyBorder="1"/>
    <xf numFmtId="0" fontId="12" fillId="6" borderId="0" xfId="6" applyFill="1" applyAlignment="1">
      <alignment vertical="top"/>
    </xf>
    <xf numFmtId="0" fontId="12" fillId="6" borderId="0" xfId="6" applyFill="1" applyAlignment="1">
      <alignment horizontal="left" vertical="top" wrapText="1"/>
    </xf>
    <xf numFmtId="0" fontId="12" fillId="4" borderId="61" xfId="6" applyFill="1" applyBorder="1" applyAlignment="1">
      <alignment horizontal="center" vertical="center"/>
    </xf>
    <xf numFmtId="0" fontId="12" fillId="4" borderId="86" xfId="6" applyFill="1" applyBorder="1" applyAlignment="1">
      <alignment horizontal="center" vertical="center"/>
    </xf>
    <xf numFmtId="0" fontId="12" fillId="4" borderId="3" xfId="6" applyFill="1" applyBorder="1" applyAlignment="1">
      <alignment horizontal="center" vertical="center"/>
    </xf>
    <xf numFmtId="0" fontId="12" fillId="4" borderId="137" xfId="6" applyFill="1" applyBorder="1" applyAlignment="1">
      <alignment horizontal="center" vertical="center"/>
    </xf>
    <xf numFmtId="0" fontId="12" fillId="4" borderId="139" xfId="6" applyFill="1" applyBorder="1" applyAlignment="1">
      <alignment horizontal="center" vertical="center"/>
    </xf>
    <xf numFmtId="0" fontId="12" fillId="4" borderId="5" xfId="6" applyFill="1" applyBorder="1" applyAlignment="1" applyProtection="1">
      <alignment horizontal="center" vertical="center" wrapText="1"/>
      <protection locked="0"/>
    </xf>
    <xf numFmtId="0" fontId="5" fillId="4" borderId="85" xfId="6" applyFont="1" applyFill="1" applyBorder="1" applyAlignment="1">
      <alignment horizontal="center" vertical="center" textRotation="255" wrapText="1"/>
    </xf>
    <xf numFmtId="0" fontId="5" fillId="4" borderId="136" xfId="6" applyFont="1" applyFill="1" applyBorder="1" applyAlignment="1">
      <alignment horizontal="center" vertical="center" textRotation="255" wrapText="1"/>
    </xf>
    <xf numFmtId="0" fontId="5" fillId="4" borderId="138" xfId="6" applyFont="1" applyFill="1" applyBorder="1" applyAlignment="1">
      <alignment horizontal="center" vertical="center" textRotation="255" wrapText="1"/>
    </xf>
    <xf numFmtId="0" fontId="4" fillId="4" borderId="0" xfId="3" applyFont="1" applyFill="1" applyAlignment="1" applyProtection="1">
      <alignment horizontal="left" vertical="center" wrapText="1"/>
      <protection locked="0"/>
    </xf>
    <xf numFmtId="0" fontId="4" fillId="11" borderId="3" xfId="0" applyFont="1" applyFill="1" applyBorder="1" applyAlignment="1">
      <alignment horizontal="left" vertical="center" wrapText="1"/>
    </xf>
    <xf numFmtId="0" fontId="4" fillId="11" borderId="72" xfId="0" applyFont="1" applyFill="1" applyBorder="1" applyAlignment="1">
      <alignment horizontal="left" vertical="center" wrapText="1"/>
    </xf>
    <xf numFmtId="0" fontId="4" fillId="11" borderId="65" xfId="0" applyFont="1" applyFill="1" applyBorder="1" applyAlignment="1">
      <alignment horizontal="left" vertical="center" wrapText="1"/>
    </xf>
    <xf numFmtId="0" fontId="4" fillId="14" borderId="73" xfId="0" applyFont="1" applyFill="1" applyBorder="1" applyAlignment="1">
      <alignment horizontal="center" vertical="center" wrapText="1"/>
    </xf>
    <xf numFmtId="0" fontId="4" fillId="14" borderId="69" xfId="0" applyFont="1" applyFill="1" applyBorder="1" applyAlignment="1">
      <alignment horizontal="center" vertical="center" wrapText="1"/>
    </xf>
    <xf numFmtId="0" fontId="4" fillId="6" borderId="10" xfId="3" applyFont="1" applyFill="1" applyBorder="1" applyAlignment="1">
      <alignment horizontal="left" vertical="center"/>
    </xf>
    <xf numFmtId="0" fontId="4" fillId="6" borderId="12" xfId="3" applyFont="1" applyFill="1" applyBorder="1" applyAlignment="1">
      <alignment horizontal="left" vertical="center"/>
    </xf>
    <xf numFmtId="0" fontId="4" fillId="14" borderId="68" xfId="0" applyFont="1" applyFill="1" applyBorder="1" applyAlignment="1">
      <alignment horizontal="center" vertical="center" wrapText="1"/>
    </xf>
    <xf numFmtId="0" fontId="4" fillId="14" borderId="70" xfId="0" applyFont="1" applyFill="1" applyBorder="1" applyAlignment="1">
      <alignment horizontal="center" vertical="center" wrapText="1"/>
    </xf>
    <xf numFmtId="0" fontId="4" fillId="14" borderId="71" xfId="0" applyFont="1" applyFill="1" applyBorder="1" applyAlignment="1">
      <alignment horizontal="center" vertical="center" wrapText="1"/>
    </xf>
    <xf numFmtId="0" fontId="4" fillId="15" borderId="10" xfId="3" applyFont="1" applyFill="1" applyBorder="1" applyAlignment="1">
      <alignment horizontal="left" vertical="top"/>
    </xf>
    <xf numFmtId="0" fontId="4" fillId="15" borderId="12" xfId="3" applyFont="1" applyFill="1" applyBorder="1" applyAlignment="1">
      <alignment horizontal="left" vertical="top"/>
    </xf>
    <xf numFmtId="0" fontId="4" fillId="4" borderId="10" xfId="4" applyFont="1" applyFill="1" applyBorder="1" applyAlignment="1" applyProtection="1">
      <alignment horizontal="center" vertical="center" wrapText="1"/>
      <protection locked="0"/>
    </xf>
    <xf numFmtId="0" fontId="4" fillId="4" borderId="12" xfId="4" applyFont="1" applyFill="1" applyBorder="1" applyAlignment="1" applyProtection="1">
      <alignment horizontal="center" vertical="center" wrapText="1"/>
      <protection locked="0"/>
    </xf>
    <xf numFmtId="0" fontId="4" fillId="4" borderId="3" xfId="4" applyFont="1" applyFill="1" applyBorder="1" applyAlignment="1" applyProtection="1">
      <alignment horizontal="left" vertical="center" wrapText="1"/>
      <protection locked="0"/>
    </xf>
    <xf numFmtId="0" fontId="4" fillId="4" borderId="3" xfId="3" applyFont="1" applyFill="1" applyBorder="1" applyAlignment="1" applyProtection="1">
      <alignment horizontal="center" vertical="center"/>
      <protection locked="0"/>
    </xf>
    <xf numFmtId="0" fontId="9" fillId="4" borderId="3" xfId="7" applyFont="1" applyFill="1" applyBorder="1" applyAlignment="1" applyProtection="1">
      <alignment horizontal="center" vertical="center"/>
      <protection locked="0"/>
    </xf>
    <xf numFmtId="0" fontId="9" fillId="4" borderId="4" xfId="7" applyFont="1" applyFill="1" applyBorder="1" applyAlignment="1" applyProtection="1">
      <alignment horizontal="center" vertical="center"/>
      <protection locked="0"/>
    </xf>
    <xf numFmtId="0" fontId="9" fillId="4" borderId="12" xfId="7" applyFont="1" applyFill="1" applyBorder="1" applyAlignment="1" applyProtection="1">
      <alignment horizontal="center" vertical="center" wrapText="1"/>
      <protection locked="0"/>
    </xf>
    <xf numFmtId="0" fontId="9" fillId="4" borderId="8" xfId="7" applyFont="1" applyFill="1" applyBorder="1" applyAlignment="1" applyProtection="1">
      <alignment horizontal="center" vertical="center" wrapText="1"/>
      <protection locked="0"/>
    </xf>
    <xf numFmtId="0" fontId="9" fillId="6" borderId="75" xfId="7" applyFont="1" applyFill="1" applyBorder="1" applyAlignment="1">
      <alignment horizontal="center" vertical="center"/>
    </xf>
    <xf numFmtId="0" fontId="9" fillId="6" borderId="26" xfId="7" applyFont="1" applyFill="1" applyBorder="1" applyAlignment="1">
      <alignment horizontal="center" vertical="center"/>
    </xf>
    <xf numFmtId="0" fontId="9" fillId="6" borderId="29" xfId="7" applyFont="1" applyFill="1" applyBorder="1" applyAlignment="1">
      <alignment horizontal="center" vertical="center"/>
    </xf>
    <xf numFmtId="0" fontId="9" fillId="6" borderId="76" xfId="7" applyFont="1" applyFill="1" applyBorder="1" applyAlignment="1">
      <alignment horizontal="center" vertical="center"/>
    </xf>
    <xf numFmtId="0" fontId="9" fillId="6" borderId="77" xfId="7" applyFont="1" applyFill="1" applyBorder="1" applyAlignment="1">
      <alignment horizontal="center" vertical="center"/>
    </xf>
    <xf numFmtId="0" fontId="9" fillId="6" borderId="78" xfId="7" applyFont="1" applyFill="1" applyBorder="1" applyAlignment="1">
      <alignment horizontal="center" vertical="center"/>
    </xf>
    <xf numFmtId="0" fontId="9" fillId="6" borderId="79" xfId="7" applyFont="1" applyFill="1" applyBorder="1" applyAlignment="1">
      <alignment horizontal="center" vertical="center"/>
    </xf>
    <xf numFmtId="0" fontId="9" fillId="6" borderId="80" xfId="7" applyFont="1" applyFill="1" applyBorder="1" applyAlignment="1">
      <alignment horizontal="center" vertical="center"/>
    </xf>
  </cellXfs>
  <cellStyles count="10">
    <cellStyle name="Денежный" xfId="1" builtinId="4"/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6"/>
    <cellStyle name="Обычный 4 2" xfId="7"/>
    <cellStyle name="Стиль 1" xfId="8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C35"/>
  <sheetViews>
    <sheetView showGridLines="0" topLeftCell="A31" workbookViewId="0">
      <selection activeCell="K25" sqref="K25:AX25"/>
    </sheetView>
  </sheetViews>
  <sheetFormatPr defaultColWidth="14.6640625" defaultRowHeight="13.5" customHeight="1"/>
  <cols>
    <col min="1" max="1" width="6.5" style="109" customWidth="1"/>
    <col min="2" max="2" width="2.33203125" style="109" customWidth="1"/>
    <col min="3" max="3" width="3.83203125" style="109" customWidth="1"/>
    <col min="4" max="50" width="3.33203125" style="109" customWidth="1"/>
    <col min="51" max="51" width="4.33203125" style="109" customWidth="1"/>
    <col min="52" max="52" width="3.83203125" style="109" customWidth="1"/>
    <col min="53" max="53" width="3.5" style="109" customWidth="1"/>
    <col min="54" max="54" width="3" style="109" customWidth="1"/>
    <col min="55" max="16384" width="14.6640625" style="109"/>
  </cols>
  <sheetData>
    <row r="1" spans="1:55" ht="25.5" customHeight="1">
      <c r="A1" s="640"/>
      <c r="B1" s="640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 t="s">
        <v>371</v>
      </c>
      <c r="AV1" s="641"/>
      <c r="AW1" s="641"/>
      <c r="AX1" s="641"/>
      <c r="AY1" s="641"/>
      <c r="AZ1" s="641"/>
      <c r="BA1" s="641"/>
      <c r="BB1" s="641"/>
      <c r="BC1" s="641"/>
    </row>
    <row r="2" spans="1:55" ht="21" customHeight="1">
      <c r="A2" s="633"/>
      <c r="B2" s="633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642"/>
      <c r="AJ2" s="642"/>
      <c r="AK2" s="642"/>
      <c r="AL2" s="642"/>
      <c r="AM2" s="642"/>
      <c r="AN2" s="642"/>
      <c r="AO2" s="642"/>
      <c r="AP2" s="642"/>
      <c r="AQ2" s="642"/>
      <c r="AR2" s="642"/>
      <c r="AS2" s="642"/>
      <c r="AT2" s="642"/>
      <c r="AU2" s="642" t="s">
        <v>0</v>
      </c>
      <c r="AV2" s="642"/>
      <c r="AW2" s="642"/>
      <c r="AX2" s="642"/>
      <c r="AY2" s="642"/>
      <c r="AZ2" s="642"/>
      <c r="BA2" s="642"/>
      <c r="BB2" s="642"/>
      <c r="BC2" s="642"/>
    </row>
    <row r="3" spans="1:55" ht="15" customHeight="1">
      <c r="A3" s="633"/>
      <c r="B3" s="633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642"/>
      <c r="AJ3" s="642"/>
      <c r="AK3" s="642"/>
      <c r="AL3" s="642"/>
      <c r="AM3" s="642"/>
      <c r="AN3" s="642"/>
      <c r="AO3" s="642"/>
      <c r="AP3" s="642"/>
      <c r="AQ3" s="642"/>
      <c r="AR3" s="642"/>
      <c r="AS3" s="642"/>
      <c r="AT3" s="110"/>
      <c r="AU3" s="642" t="s">
        <v>1</v>
      </c>
      <c r="AV3" s="642"/>
      <c r="AW3" s="642"/>
      <c r="AX3" s="642"/>
      <c r="AY3" s="642"/>
      <c r="AZ3" s="642"/>
      <c r="BA3" s="642"/>
      <c r="BB3" s="642"/>
      <c r="BC3" s="642"/>
    </row>
    <row r="4" spans="1:55" ht="17.25" customHeight="1">
      <c r="A4" s="633"/>
      <c r="B4" s="633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642"/>
      <c r="AJ4" s="642"/>
      <c r="AK4" s="642"/>
      <c r="AL4" s="642"/>
      <c r="AM4" s="642"/>
      <c r="AN4" s="642"/>
      <c r="AO4" s="642"/>
      <c r="AP4" s="642"/>
      <c r="AQ4" s="642"/>
      <c r="AR4" s="642"/>
      <c r="AS4" s="642"/>
      <c r="AT4" s="642"/>
      <c r="AU4" s="643" t="s">
        <v>473</v>
      </c>
      <c r="AV4" s="643"/>
      <c r="AW4" s="643"/>
      <c r="AX4" s="643"/>
      <c r="AY4" s="643"/>
      <c r="AZ4" s="643"/>
      <c r="BA4" s="643"/>
      <c r="BB4" s="643"/>
      <c r="BC4" s="643"/>
    </row>
    <row r="5" spans="1:55" ht="15" customHeigh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1"/>
      <c r="AX5" s="111"/>
    </row>
    <row r="6" spans="1:55" ht="15" customHeight="1">
      <c r="A6" s="633"/>
      <c r="B6" s="633"/>
      <c r="C6" s="108"/>
      <c r="D6" s="108"/>
      <c r="E6" s="634" t="s">
        <v>2</v>
      </c>
      <c r="F6" s="634"/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4"/>
      <c r="AD6" s="634"/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4"/>
      <c r="AP6" s="634"/>
      <c r="AQ6" s="634"/>
      <c r="AR6" s="634"/>
      <c r="AS6" s="634"/>
      <c r="AT6" s="634"/>
      <c r="AU6" s="634"/>
      <c r="AV6" s="634"/>
      <c r="AW6" s="634"/>
      <c r="AX6" s="634"/>
    </row>
    <row r="7" spans="1:55" ht="15" customHeight="1">
      <c r="A7" s="633"/>
      <c r="B7" s="633"/>
      <c r="C7" s="108"/>
      <c r="D7" s="108"/>
      <c r="E7" s="634"/>
      <c r="F7" s="634"/>
      <c r="G7" s="634"/>
      <c r="H7" s="634"/>
      <c r="I7" s="634"/>
      <c r="J7" s="634"/>
      <c r="K7" s="634"/>
      <c r="L7" s="634"/>
      <c r="M7" s="634"/>
      <c r="N7" s="634"/>
      <c r="O7" s="634"/>
      <c r="P7" s="634"/>
      <c r="Q7" s="634"/>
      <c r="R7" s="634"/>
      <c r="S7" s="634"/>
      <c r="T7" s="634"/>
      <c r="U7" s="634"/>
      <c r="V7" s="634"/>
      <c r="W7" s="634"/>
      <c r="X7" s="634"/>
      <c r="Y7" s="634"/>
      <c r="Z7" s="634"/>
      <c r="AA7" s="634"/>
      <c r="AB7" s="634"/>
      <c r="AC7" s="634"/>
      <c r="AD7" s="634"/>
      <c r="AE7" s="634"/>
      <c r="AF7" s="634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</row>
    <row r="8" spans="1:55" ht="11.25" customHeight="1">
      <c r="A8" s="633"/>
      <c r="B8" s="633"/>
      <c r="C8" s="108"/>
      <c r="D8" s="108"/>
      <c r="E8" s="635" t="s">
        <v>3</v>
      </c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5"/>
      <c r="AB8" s="635"/>
      <c r="AC8" s="635"/>
      <c r="AD8" s="635"/>
      <c r="AE8" s="635"/>
      <c r="AF8" s="635"/>
      <c r="AG8" s="635"/>
      <c r="AH8" s="635"/>
      <c r="AI8" s="635"/>
      <c r="AJ8" s="635"/>
      <c r="AK8" s="635"/>
      <c r="AL8" s="635"/>
      <c r="AM8" s="635"/>
      <c r="AN8" s="635"/>
      <c r="AO8" s="635"/>
      <c r="AP8" s="635"/>
      <c r="AQ8" s="635"/>
      <c r="AR8" s="635"/>
      <c r="AS8" s="635"/>
      <c r="AT8" s="635"/>
      <c r="AU8" s="635"/>
      <c r="AV8" s="635"/>
      <c r="AW8" s="635"/>
      <c r="AX8" s="635"/>
    </row>
    <row r="9" spans="1:55" ht="11.25" customHeight="1">
      <c r="A9" s="633"/>
      <c r="B9" s="633"/>
      <c r="C9" s="108"/>
      <c r="D9" s="108"/>
      <c r="E9" s="635"/>
      <c r="F9" s="635"/>
      <c r="G9" s="635"/>
      <c r="H9" s="635"/>
      <c r="I9" s="635"/>
      <c r="J9" s="635"/>
      <c r="K9" s="635"/>
      <c r="L9" s="635"/>
      <c r="M9" s="635"/>
      <c r="N9" s="635"/>
      <c r="O9" s="635"/>
      <c r="P9" s="635"/>
      <c r="Q9" s="635"/>
      <c r="R9" s="635"/>
      <c r="S9" s="635"/>
      <c r="T9" s="635"/>
      <c r="U9" s="635"/>
      <c r="V9" s="635"/>
      <c r="W9" s="635"/>
      <c r="X9" s="635"/>
      <c r="Y9" s="635"/>
      <c r="Z9" s="635"/>
      <c r="AA9" s="635"/>
      <c r="AB9" s="635"/>
      <c r="AC9" s="635"/>
      <c r="AD9" s="635"/>
      <c r="AE9" s="635"/>
      <c r="AF9" s="635"/>
      <c r="AG9" s="635"/>
      <c r="AH9" s="635"/>
      <c r="AI9" s="635"/>
      <c r="AJ9" s="635"/>
      <c r="AK9" s="635"/>
      <c r="AL9" s="635"/>
      <c r="AM9" s="635"/>
      <c r="AN9" s="635"/>
      <c r="AO9" s="635"/>
      <c r="AP9" s="635"/>
      <c r="AQ9" s="635"/>
      <c r="AR9" s="635"/>
      <c r="AS9" s="635"/>
      <c r="AT9" s="635"/>
      <c r="AU9" s="635"/>
      <c r="AV9" s="635"/>
      <c r="AW9" s="635"/>
      <c r="AX9" s="635"/>
    </row>
    <row r="10" spans="1:55" ht="12" customHeight="1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11"/>
      <c r="AR10" s="111"/>
      <c r="AS10" s="108"/>
      <c r="AT10" s="111"/>
      <c r="AU10" s="111"/>
      <c r="AV10" s="108"/>
      <c r="AW10" s="111"/>
      <c r="AX10" s="111"/>
    </row>
    <row r="11" spans="1:55" ht="12" customHeight="1">
      <c r="A11" s="636"/>
      <c r="B11" s="633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11"/>
      <c r="AR11" s="111"/>
      <c r="AS11" s="108"/>
      <c r="AT11" s="111"/>
      <c r="AU11" s="111"/>
      <c r="AV11" s="108"/>
      <c r="AW11" s="111"/>
      <c r="AX11" s="111"/>
    </row>
    <row r="12" spans="1:55" ht="12" customHeight="1">
      <c r="A12" s="633"/>
      <c r="B12" s="633"/>
      <c r="C12" s="108"/>
      <c r="D12" s="108"/>
      <c r="E12" s="637" t="s">
        <v>373</v>
      </c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8"/>
      <c r="AH12" s="638"/>
      <c r="AI12" s="638"/>
      <c r="AJ12" s="638"/>
      <c r="AK12" s="638"/>
      <c r="AL12" s="638"/>
      <c r="AM12" s="638"/>
      <c r="AN12" s="638"/>
      <c r="AO12" s="638"/>
      <c r="AP12" s="638"/>
      <c r="AQ12" s="638"/>
      <c r="AR12" s="638"/>
      <c r="AS12" s="638"/>
      <c r="AT12" s="638"/>
      <c r="AU12" s="638"/>
      <c r="AV12" s="638"/>
      <c r="AW12" s="638"/>
      <c r="AX12" s="638"/>
    </row>
    <row r="13" spans="1:55" ht="12" customHeight="1">
      <c r="A13" s="108"/>
      <c r="B13" s="108"/>
      <c r="C13" s="108"/>
      <c r="D13" s="108"/>
      <c r="E13" s="638"/>
      <c r="F13" s="639"/>
      <c r="G13" s="639"/>
      <c r="H13" s="639"/>
      <c r="I13" s="639"/>
      <c r="J13" s="639"/>
      <c r="K13" s="639"/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  <c r="AE13" s="639"/>
      <c r="AF13" s="639"/>
      <c r="AG13" s="639"/>
      <c r="AH13" s="639"/>
      <c r="AI13" s="639"/>
      <c r="AJ13" s="639"/>
      <c r="AK13" s="639"/>
      <c r="AL13" s="639"/>
      <c r="AM13" s="639"/>
      <c r="AN13" s="639"/>
      <c r="AO13" s="639"/>
      <c r="AP13" s="639"/>
      <c r="AQ13" s="639"/>
      <c r="AR13" s="639"/>
      <c r="AS13" s="639"/>
      <c r="AT13" s="639"/>
      <c r="AU13" s="639"/>
      <c r="AV13" s="639"/>
      <c r="AW13" s="639"/>
      <c r="AX13" s="639"/>
    </row>
    <row r="14" spans="1:55" ht="12" customHeight="1">
      <c r="A14" s="108"/>
      <c r="B14" s="108"/>
      <c r="C14" s="108"/>
      <c r="D14" s="108"/>
      <c r="E14" s="638"/>
      <c r="F14" s="639"/>
      <c r="G14" s="639"/>
      <c r="H14" s="639"/>
      <c r="I14" s="639"/>
      <c r="J14" s="639"/>
      <c r="K14" s="639"/>
      <c r="L14" s="639"/>
      <c r="M14" s="639"/>
      <c r="N14" s="639"/>
      <c r="O14" s="639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  <c r="AU14" s="639"/>
      <c r="AV14" s="639"/>
      <c r="AW14" s="639"/>
      <c r="AX14" s="639"/>
    </row>
    <row r="15" spans="1:55" ht="15.75" customHeight="1">
      <c r="A15" s="108"/>
      <c r="B15" s="108"/>
      <c r="C15" s="108"/>
      <c r="D15" s="10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638"/>
      <c r="U15" s="638"/>
      <c r="V15" s="638"/>
      <c r="W15" s="638"/>
      <c r="X15" s="638"/>
      <c r="Y15" s="638"/>
      <c r="Z15" s="638"/>
      <c r="AA15" s="638"/>
      <c r="AB15" s="638"/>
      <c r="AC15" s="638"/>
      <c r="AD15" s="638"/>
      <c r="AE15" s="638"/>
      <c r="AF15" s="638"/>
      <c r="AG15" s="638"/>
      <c r="AH15" s="638"/>
      <c r="AI15" s="638"/>
      <c r="AJ15" s="638"/>
      <c r="AK15" s="638"/>
      <c r="AL15" s="638"/>
      <c r="AM15" s="638"/>
      <c r="AN15" s="638"/>
      <c r="AO15" s="638"/>
      <c r="AP15" s="638"/>
      <c r="AQ15" s="638"/>
      <c r="AR15" s="638"/>
      <c r="AS15" s="638"/>
      <c r="AT15" s="638"/>
      <c r="AU15" s="638"/>
      <c r="AV15" s="638"/>
      <c r="AW15" s="638"/>
      <c r="AX15" s="638"/>
    </row>
    <row r="16" spans="1:55" ht="13.5" customHeight="1">
      <c r="A16" s="108"/>
      <c r="B16" s="108"/>
      <c r="C16" s="108"/>
      <c r="D16" s="108"/>
      <c r="E16" s="630" t="s">
        <v>4</v>
      </c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0"/>
      <c r="AP16" s="630"/>
      <c r="AQ16" s="630"/>
      <c r="AR16" s="630"/>
      <c r="AS16" s="630"/>
      <c r="AT16" s="630"/>
      <c r="AU16" s="630"/>
      <c r="AV16" s="630"/>
      <c r="AW16" s="630"/>
      <c r="AX16" s="630"/>
    </row>
    <row r="17" spans="1:50" ht="13.5" customHeight="1">
      <c r="A17" s="108"/>
      <c r="B17" s="108"/>
      <c r="C17" s="108"/>
      <c r="D17" s="108"/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T17" s="630"/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F17" s="630"/>
      <c r="AG17" s="630"/>
      <c r="AH17" s="630"/>
      <c r="AI17" s="630"/>
      <c r="AJ17" s="630"/>
      <c r="AK17" s="630"/>
      <c r="AL17" s="630"/>
      <c r="AM17" s="630"/>
      <c r="AN17" s="630"/>
      <c r="AO17" s="630"/>
      <c r="AP17" s="630"/>
      <c r="AQ17" s="630"/>
      <c r="AR17" s="630"/>
      <c r="AS17" s="630"/>
      <c r="AT17" s="630"/>
      <c r="AU17" s="630"/>
      <c r="AV17" s="630"/>
      <c r="AW17" s="630"/>
      <c r="AX17" s="630"/>
    </row>
    <row r="18" spans="1:50" ht="9.75" customHeight="1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11"/>
      <c r="AR18" s="111"/>
      <c r="AS18" s="108"/>
      <c r="AT18" s="111"/>
      <c r="AU18" s="111"/>
      <c r="AV18" s="108"/>
      <c r="AW18" s="111"/>
      <c r="AX18" s="111"/>
    </row>
    <row r="19" spans="1:50" ht="9.75" customHeight="1">
      <c r="A19" s="108"/>
      <c r="B19" s="108"/>
      <c r="C19" s="108"/>
      <c r="D19" s="108"/>
      <c r="E19" s="631" t="s">
        <v>5</v>
      </c>
      <c r="F19" s="631"/>
      <c r="G19" s="631"/>
      <c r="H19" s="631"/>
      <c r="I19" s="631"/>
      <c r="J19" s="631"/>
      <c r="K19" s="631"/>
      <c r="L19" s="631"/>
      <c r="M19" s="631"/>
      <c r="N19" s="631"/>
      <c r="O19" s="631"/>
      <c r="P19" s="631"/>
      <c r="Q19" s="631"/>
      <c r="R19" s="631"/>
      <c r="S19" s="631"/>
      <c r="T19" s="631"/>
      <c r="U19" s="631"/>
      <c r="V19" s="631"/>
      <c r="W19" s="631"/>
      <c r="X19" s="631"/>
      <c r="Y19" s="631"/>
      <c r="Z19" s="631"/>
      <c r="AA19" s="631"/>
      <c r="AB19" s="631"/>
      <c r="AC19" s="631"/>
      <c r="AD19" s="631"/>
      <c r="AE19" s="631"/>
      <c r="AF19" s="631"/>
      <c r="AG19" s="631"/>
      <c r="AH19" s="631"/>
      <c r="AI19" s="631"/>
      <c r="AJ19" s="631"/>
      <c r="AK19" s="631"/>
      <c r="AL19" s="631"/>
      <c r="AM19" s="631"/>
      <c r="AN19" s="631"/>
      <c r="AO19" s="631"/>
      <c r="AP19" s="631"/>
      <c r="AQ19" s="631"/>
      <c r="AR19" s="631"/>
      <c r="AS19" s="631"/>
      <c r="AT19" s="631"/>
      <c r="AU19" s="631"/>
      <c r="AV19" s="631"/>
      <c r="AW19" s="631"/>
      <c r="AX19" s="631"/>
    </row>
    <row r="20" spans="1:50" ht="8.25" customHeight="1">
      <c r="A20" s="108"/>
      <c r="B20" s="108"/>
      <c r="C20" s="108"/>
      <c r="D20" s="108"/>
      <c r="E20" s="631"/>
      <c r="F20" s="631"/>
      <c r="G20" s="631"/>
      <c r="H20" s="631"/>
      <c r="I20" s="631"/>
      <c r="J20" s="631"/>
      <c r="K20" s="631"/>
      <c r="L20" s="631"/>
      <c r="M20" s="631"/>
      <c r="N20" s="631"/>
      <c r="O20" s="631"/>
      <c r="P20" s="631"/>
      <c r="Q20" s="631"/>
      <c r="R20" s="631"/>
      <c r="S20" s="631"/>
      <c r="T20" s="631"/>
      <c r="U20" s="631"/>
      <c r="V20" s="631"/>
      <c r="W20" s="631"/>
      <c r="X20" s="631"/>
      <c r="Y20" s="631"/>
      <c r="Z20" s="631"/>
      <c r="AA20" s="631"/>
      <c r="AB20" s="631"/>
      <c r="AC20" s="631"/>
      <c r="AD20" s="631"/>
      <c r="AE20" s="631"/>
      <c r="AF20" s="631"/>
      <c r="AG20" s="631"/>
      <c r="AH20" s="631"/>
      <c r="AI20" s="631"/>
      <c r="AJ20" s="631"/>
      <c r="AK20" s="631"/>
      <c r="AL20" s="631"/>
      <c r="AM20" s="631"/>
      <c r="AN20" s="631"/>
      <c r="AO20" s="631"/>
      <c r="AP20" s="631"/>
      <c r="AQ20" s="631"/>
      <c r="AR20" s="631"/>
      <c r="AS20" s="631"/>
      <c r="AT20" s="631"/>
      <c r="AU20" s="631"/>
      <c r="AV20" s="631"/>
      <c r="AW20" s="631"/>
      <c r="AX20" s="631"/>
    </row>
    <row r="21" spans="1:50" ht="18" customHeight="1">
      <c r="A21" s="108"/>
      <c r="B21" s="108"/>
      <c r="C21" s="108"/>
      <c r="D21" s="112"/>
      <c r="E21" s="632" t="s">
        <v>6</v>
      </c>
      <c r="F21" s="632"/>
      <c r="G21" s="632"/>
      <c r="H21" s="632"/>
      <c r="I21" s="632"/>
      <c r="J21" s="112"/>
      <c r="K21" s="625" t="s">
        <v>7</v>
      </c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625"/>
      <c r="AJ21" s="625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625"/>
      <c r="AV21" s="625"/>
      <c r="AW21" s="625"/>
      <c r="AX21" s="625"/>
    </row>
    <row r="22" spans="1:50" ht="18.75" customHeight="1">
      <c r="A22" s="108"/>
      <c r="B22" s="108"/>
      <c r="C22" s="108"/>
      <c r="D22" s="108"/>
      <c r="E22" s="620" t="s">
        <v>8</v>
      </c>
      <c r="F22" s="620"/>
      <c r="G22" s="620"/>
      <c r="H22" s="620"/>
      <c r="I22" s="620"/>
      <c r="J22" s="620"/>
      <c r="K22" s="620" t="s">
        <v>9</v>
      </c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</row>
    <row r="23" spans="1:50" ht="18" customHeight="1">
      <c r="A23" s="108"/>
      <c r="B23" s="108"/>
      <c r="C23" s="108"/>
      <c r="D23" s="108"/>
      <c r="E23" s="621" t="s">
        <v>372</v>
      </c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  <c r="AJ23" s="621"/>
      <c r="AK23" s="621"/>
      <c r="AL23" s="621"/>
      <c r="AM23" s="621"/>
      <c r="AN23" s="621"/>
      <c r="AO23" s="621"/>
      <c r="AP23" s="621"/>
      <c r="AQ23" s="621"/>
      <c r="AR23" s="621"/>
      <c r="AS23" s="621"/>
      <c r="AT23" s="621"/>
      <c r="AU23" s="621"/>
      <c r="AV23" s="621"/>
      <c r="AW23" s="621"/>
      <c r="AX23" s="621"/>
    </row>
    <row r="24" spans="1:50" ht="13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13"/>
      <c r="AP24" s="108"/>
      <c r="AQ24" s="111"/>
      <c r="AR24" s="111"/>
      <c r="AS24" s="108"/>
      <c r="AT24" s="111"/>
      <c r="AU24" s="111"/>
      <c r="AV24" s="108"/>
      <c r="AW24" s="111"/>
      <c r="AX24" s="111"/>
    </row>
    <row r="25" spans="1:50" ht="19.5" customHeight="1">
      <c r="A25" s="108"/>
      <c r="B25" s="108"/>
      <c r="C25" s="108"/>
      <c r="D25" s="108"/>
      <c r="E25" s="621" t="s">
        <v>10</v>
      </c>
      <c r="F25" s="621"/>
      <c r="G25" s="621"/>
      <c r="H25" s="621"/>
      <c r="I25" s="621"/>
      <c r="J25" s="621"/>
      <c r="K25" s="627" t="s">
        <v>11</v>
      </c>
      <c r="L25" s="628"/>
      <c r="M25" s="628"/>
      <c r="N25" s="628"/>
      <c r="O25" s="628"/>
      <c r="P25" s="628"/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628"/>
      <c r="AF25" s="628"/>
      <c r="AG25" s="628"/>
      <c r="AH25" s="628"/>
      <c r="AI25" s="628"/>
      <c r="AJ25" s="628"/>
      <c r="AK25" s="628"/>
      <c r="AL25" s="628"/>
      <c r="AM25" s="628"/>
      <c r="AN25" s="628"/>
      <c r="AO25" s="628"/>
      <c r="AP25" s="628"/>
      <c r="AQ25" s="628"/>
      <c r="AR25" s="628"/>
      <c r="AS25" s="628"/>
      <c r="AT25" s="628"/>
      <c r="AU25" s="628"/>
      <c r="AV25" s="628"/>
      <c r="AW25" s="628"/>
      <c r="AX25" s="628"/>
    </row>
    <row r="26" spans="1:50" ht="12.75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13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11"/>
      <c r="AR26" s="111"/>
      <c r="AS26" s="108"/>
      <c r="AT26" s="111"/>
      <c r="AU26" s="111"/>
      <c r="AV26" s="108"/>
      <c r="AW26" s="111"/>
      <c r="AX26" s="111"/>
    </row>
    <row r="27" spans="1:50" ht="18.75" customHeight="1">
      <c r="A27" s="108"/>
      <c r="B27" s="108"/>
      <c r="C27" s="108"/>
      <c r="D27" s="108"/>
      <c r="E27" s="621" t="s">
        <v>12</v>
      </c>
      <c r="F27" s="621"/>
      <c r="G27" s="621"/>
      <c r="H27" s="621"/>
      <c r="I27" s="621"/>
      <c r="J27" s="621"/>
      <c r="K27" s="625" t="s">
        <v>13</v>
      </c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11"/>
      <c r="AR27" s="111"/>
      <c r="AS27" s="108"/>
      <c r="AT27" s="111"/>
      <c r="AU27" s="111"/>
      <c r="AV27" s="108"/>
      <c r="AW27" s="111"/>
      <c r="AX27" s="111"/>
    </row>
    <row r="28" spans="1:50" ht="12.75" customHeight="1">
      <c r="A28" s="108"/>
      <c r="B28" s="108"/>
      <c r="C28" s="108"/>
      <c r="D28" s="108"/>
      <c r="E28" s="113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13"/>
      <c r="U28" s="113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13"/>
      <c r="AN28" s="108"/>
      <c r="AO28" s="108"/>
      <c r="AP28" s="108"/>
      <c r="AQ28" s="111"/>
      <c r="AR28" s="111"/>
      <c r="AS28" s="108"/>
      <c r="AT28" s="111"/>
      <c r="AU28" s="111"/>
      <c r="AV28" s="108"/>
      <c r="AW28" s="111"/>
      <c r="AX28" s="111"/>
    </row>
    <row r="29" spans="1:50" ht="16.5" customHeight="1">
      <c r="A29" s="108"/>
      <c r="B29" s="108"/>
      <c r="C29" s="108"/>
      <c r="D29" s="108"/>
      <c r="E29" s="621" t="s">
        <v>14</v>
      </c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108"/>
      <c r="R29" s="625" t="s">
        <v>15</v>
      </c>
      <c r="S29" s="626"/>
      <c r="T29" s="626"/>
      <c r="U29" s="626"/>
      <c r="V29" s="626"/>
      <c r="W29" s="108"/>
      <c r="X29" s="108"/>
      <c r="Y29" s="114" t="s">
        <v>16</v>
      </c>
      <c r="Z29" s="114"/>
      <c r="AA29" s="114"/>
      <c r="AB29" s="114"/>
      <c r="AC29" s="114"/>
      <c r="AD29" s="114"/>
      <c r="AE29" s="114"/>
      <c r="AF29" s="114"/>
      <c r="AG29" s="114"/>
      <c r="AH29" s="114"/>
      <c r="AI29" s="115"/>
      <c r="AJ29" s="115"/>
      <c r="AK29" s="629">
        <v>2026</v>
      </c>
      <c r="AL29" s="629"/>
      <c r="AM29" s="629"/>
      <c r="AN29" s="108"/>
      <c r="AO29" s="108"/>
      <c r="AP29" s="108"/>
      <c r="AQ29" s="111"/>
      <c r="AR29" s="111"/>
      <c r="AS29" s="108"/>
      <c r="AT29" s="111"/>
      <c r="AU29" s="111"/>
      <c r="AV29" s="108"/>
      <c r="AW29" s="111"/>
      <c r="AX29" s="111"/>
    </row>
    <row r="30" spans="1:50" ht="11.25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11"/>
      <c r="AR30" s="111"/>
      <c r="AS30" s="108"/>
      <c r="AT30" s="111"/>
      <c r="AU30" s="111"/>
      <c r="AV30" s="108"/>
      <c r="AW30" s="111"/>
      <c r="AX30" s="111"/>
    </row>
    <row r="31" spans="1:50" ht="17.25" customHeight="1">
      <c r="A31" s="108"/>
      <c r="B31" s="108"/>
      <c r="C31" s="108"/>
      <c r="D31" s="108"/>
      <c r="E31" s="621" t="s">
        <v>17</v>
      </c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7" t="s">
        <v>18</v>
      </c>
      <c r="Z31" s="628"/>
      <c r="AA31" s="628"/>
      <c r="AB31" s="628"/>
      <c r="AC31" s="628"/>
      <c r="AD31" s="628"/>
      <c r="AE31" s="628"/>
      <c r="AF31" s="628"/>
      <c r="AG31" s="628"/>
      <c r="AH31" s="628"/>
      <c r="AI31" s="628"/>
      <c r="AJ31" s="628"/>
      <c r="AK31" s="628"/>
      <c r="AL31" s="628"/>
      <c r="AM31" s="628"/>
      <c r="AN31" s="628"/>
      <c r="AO31" s="628"/>
      <c r="AP31" s="628"/>
      <c r="AQ31" s="628"/>
      <c r="AR31" s="628"/>
      <c r="AS31" s="628"/>
      <c r="AT31" s="628"/>
      <c r="AU31" s="628"/>
      <c r="AV31" s="628"/>
      <c r="AW31" s="628"/>
      <c r="AX31" s="628"/>
    </row>
    <row r="32" spans="1:50" ht="15.75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620" t="s">
        <v>19</v>
      </c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0"/>
      <c r="AM32" s="620"/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</row>
    <row r="33" spans="1:50" ht="7.5" customHeight="1">
      <c r="A33" s="108"/>
      <c r="B33" s="108"/>
      <c r="C33" s="108"/>
      <c r="D33" s="108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0"/>
      <c r="Z33" s="620"/>
      <c r="AA33" s="620"/>
      <c r="AB33" s="620"/>
      <c r="AC33" s="620"/>
      <c r="AD33" s="620"/>
      <c r="AE33" s="620"/>
      <c r="AF33" s="620"/>
      <c r="AG33" s="620"/>
      <c r="AH33" s="620"/>
      <c r="AI33" s="620"/>
      <c r="AJ33" s="620"/>
      <c r="AK33" s="620"/>
      <c r="AL33" s="620"/>
      <c r="AM33" s="620"/>
      <c r="AN33" s="620"/>
      <c r="AO33" s="620"/>
      <c r="AP33" s="620"/>
      <c r="AQ33" s="620"/>
      <c r="AR33" s="620"/>
      <c r="AS33" s="620"/>
      <c r="AT33" s="620"/>
      <c r="AU33" s="620"/>
      <c r="AV33" s="620"/>
      <c r="AW33" s="620"/>
      <c r="AX33" s="620"/>
    </row>
    <row r="34" spans="1:50" ht="18.75" customHeight="1">
      <c r="A34" s="108"/>
      <c r="B34" s="108"/>
      <c r="C34" s="108"/>
      <c r="D34" s="108"/>
      <c r="E34" s="621" t="s">
        <v>20</v>
      </c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2" t="s">
        <v>21</v>
      </c>
      <c r="Q34" s="622"/>
      <c r="R34" s="623">
        <v>44726</v>
      </c>
      <c r="S34" s="624"/>
      <c r="T34" s="624"/>
      <c r="U34" s="624"/>
      <c r="V34" s="624"/>
      <c r="W34" s="622" t="s">
        <v>22</v>
      </c>
      <c r="X34" s="622"/>
      <c r="Y34" s="624">
        <v>444</v>
      </c>
      <c r="Z34" s="624"/>
      <c r="AA34" s="624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11"/>
      <c r="AR34" s="111"/>
      <c r="AS34" s="108"/>
      <c r="AT34" s="111"/>
      <c r="AU34" s="111"/>
      <c r="AV34" s="108"/>
      <c r="AW34" s="111"/>
      <c r="AX34" s="111"/>
    </row>
    <row r="35" spans="1:50" ht="16.5" customHeight="1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11"/>
      <c r="AR35" s="111"/>
      <c r="AS35" s="108"/>
      <c r="AT35" s="111"/>
      <c r="AU35" s="111"/>
      <c r="AV35" s="108"/>
      <c r="AW35" s="111"/>
      <c r="AX35" s="111"/>
    </row>
  </sheetData>
  <mergeCells count="39">
    <mergeCell ref="A1:B1"/>
    <mergeCell ref="AI1:AT1"/>
    <mergeCell ref="AU1:BC1"/>
    <mergeCell ref="A2:B4"/>
    <mergeCell ref="AI2:AT2"/>
    <mergeCell ref="AU2:BC2"/>
    <mergeCell ref="AI3:AS3"/>
    <mergeCell ref="AU3:BC3"/>
    <mergeCell ref="AI4:AT4"/>
    <mergeCell ref="AU4:BC4"/>
    <mergeCell ref="A6:B7"/>
    <mergeCell ref="E6:AX7"/>
    <mergeCell ref="A8:B9"/>
    <mergeCell ref="E8:AX9"/>
    <mergeCell ref="A11:B12"/>
    <mergeCell ref="E12:AX15"/>
    <mergeCell ref="E16:AX17"/>
    <mergeCell ref="E19:AX20"/>
    <mergeCell ref="E21:I21"/>
    <mergeCell ref="K21:AX21"/>
    <mergeCell ref="E22:J22"/>
    <mergeCell ref="K22:AX22"/>
    <mergeCell ref="E23:AX23"/>
    <mergeCell ref="E25:J25"/>
    <mergeCell ref="K25:AX25"/>
    <mergeCell ref="E27:J27"/>
    <mergeCell ref="K27:V27"/>
    <mergeCell ref="E29:P29"/>
    <mergeCell ref="R29:V29"/>
    <mergeCell ref="E31:X31"/>
    <mergeCell ref="Y31:AX31"/>
    <mergeCell ref="AK29:AM29"/>
    <mergeCell ref="Y32:AX33"/>
    <mergeCell ref="E33:X33"/>
    <mergeCell ref="E34:O34"/>
    <mergeCell ref="P34:Q34"/>
    <mergeCell ref="R34:V34"/>
    <mergeCell ref="W34:X34"/>
    <mergeCell ref="Y34:AA34"/>
  </mergeCells>
  <pageMargins left="0" right="0" top="0" bottom="0" header="0" footer="0"/>
  <pageSetup paperSize="9" scale="90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L50"/>
  <sheetViews>
    <sheetView showGridLines="0" workbookViewId="0">
      <selection activeCell="Y13" sqref="Y13:Y18"/>
    </sheetView>
  </sheetViews>
  <sheetFormatPr defaultColWidth="14.6640625" defaultRowHeight="13.5" customHeight="1"/>
  <cols>
    <col min="1" max="1" width="6.5" style="480" customWidth="1"/>
    <col min="2" max="53" width="3.33203125" style="480" customWidth="1"/>
    <col min="54" max="54" width="0.83203125" style="480" customWidth="1"/>
    <col min="55" max="64" width="2.6640625" style="480" customWidth="1"/>
    <col min="65" max="16384" width="14.6640625" style="480"/>
  </cols>
  <sheetData>
    <row r="1" spans="1:64" ht="7.5" customHeight="1">
      <c r="A1" s="479"/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</row>
    <row r="2" spans="1:64" ht="19.5" customHeight="1">
      <c r="A2" s="493" t="s">
        <v>23</v>
      </c>
      <c r="B2" s="493"/>
      <c r="C2" s="493"/>
      <c r="D2" s="493"/>
      <c r="E2" s="493"/>
      <c r="F2" s="493"/>
      <c r="G2" s="493"/>
      <c r="H2" s="493"/>
      <c r="I2" s="493"/>
      <c r="J2" s="493"/>
      <c r="K2" s="690" t="s">
        <v>474</v>
      </c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</row>
    <row r="3" spans="1:64" ht="11.25" customHeight="1">
      <c r="A3" s="691" t="s">
        <v>24</v>
      </c>
      <c r="B3" s="691" t="s">
        <v>25</v>
      </c>
      <c r="C3" s="691"/>
      <c r="D3" s="691"/>
      <c r="E3" s="691"/>
      <c r="F3" s="692" t="s">
        <v>26</v>
      </c>
      <c r="G3" s="691" t="s">
        <v>27</v>
      </c>
      <c r="H3" s="691"/>
      <c r="I3" s="691"/>
      <c r="J3" s="694" t="s">
        <v>28</v>
      </c>
      <c r="K3" s="691" t="s">
        <v>29</v>
      </c>
      <c r="L3" s="691"/>
      <c r="M3" s="691"/>
      <c r="N3" s="481"/>
      <c r="O3" s="691" t="s">
        <v>30</v>
      </c>
      <c r="P3" s="691"/>
      <c r="Q3" s="691"/>
      <c r="R3" s="691"/>
      <c r="S3" s="688" t="s">
        <v>31</v>
      </c>
      <c r="T3" s="687" t="s">
        <v>32</v>
      </c>
      <c r="U3" s="687"/>
      <c r="V3" s="687"/>
      <c r="W3" s="688" t="s">
        <v>33</v>
      </c>
      <c r="X3" s="687" t="s">
        <v>34</v>
      </c>
      <c r="Y3" s="687"/>
      <c r="Z3" s="687"/>
      <c r="AA3" s="688" t="s">
        <v>35</v>
      </c>
      <c r="AB3" s="687" t="s">
        <v>36</v>
      </c>
      <c r="AC3" s="687"/>
      <c r="AD3" s="687"/>
      <c r="AE3" s="687"/>
      <c r="AF3" s="688" t="s">
        <v>37</v>
      </c>
      <c r="AG3" s="687" t="s">
        <v>38</v>
      </c>
      <c r="AH3" s="687"/>
      <c r="AI3" s="687"/>
      <c r="AJ3" s="688" t="s">
        <v>39</v>
      </c>
      <c r="AK3" s="687" t="s">
        <v>40</v>
      </c>
      <c r="AL3" s="687"/>
      <c r="AM3" s="687"/>
      <c r="AN3" s="687"/>
      <c r="AO3" s="687" t="s">
        <v>41</v>
      </c>
      <c r="AP3" s="687"/>
      <c r="AQ3" s="687"/>
      <c r="AR3" s="687"/>
      <c r="AS3" s="688" t="s">
        <v>42</v>
      </c>
      <c r="AT3" s="687" t="s">
        <v>43</v>
      </c>
      <c r="AU3" s="687"/>
      <c r="AV3" s="687"/>
      <c r="AW3" s="688" t="s">
        <v>44</v>
      </c>
      <c r="AX3" s="687" t="s">
        <v>45</v>
      </c>
      <c r="AY3" s="687"/>
      <c r="AZ3" s="687"/>
      <c r="BA3" s="687"/>
    </row>
    <row r="4" spans="1:64" ht="60.75" customHeight="1">
      <c r="A4" s="691"/>
      <c r="B4" s="482" t="s">
        <v>46</v>
      </c>
      <c r="C4" s="483" t="s">
        <v>47</v>
      </c>
      <c r="D4" s="484" t="s">
        <v>48</v>
      </c>
      <c r="E4" s="485" t="s">
        <v>49</v>
      </c>
      <c r="F4" s="693"/>
      <c r="G4" s="486">
        <v>44901</v>
      </c>
      <c r="H4" s="485" t="s">
        <v>50</v>
      </c>
      <c r="I4" s="487" t="s">
        <v>51</v>
      </c>
      <c r="J4" s="693"/>
      <c r="K4" s="486">
        <v>9</v>
      </c>
      <c r="L4" s="485">
        <v>42644</v>
      </c>
      <c r="M4" s="487" t="s">
        <v>52</v>
      </c>
      <c r="N4" s="483" t="s">
        <v>53</v>
      </c>
      <c r="O4" s="483" t="s">
        <v>46</v>
      </c>
      <c r="P4" s="483" t="s">
        <v>47</v>
      </c>
      <c r="Q4" s="483" t="s">
        <v>48</v>
      </c>
      <c r="R4" s="483" t="s">
        <v>49</v>
      </c>
      <c r="S4" s="689"/>
      <c r="T4" s="483" t="s">
        <v>54</v>
      </c>
      <c r="U4" s="483" t="s">
        <v>55</v>
      </c>
      <c r="V4" s="483" t="s">
        <v>56</v>
      </c>
      <c r="W4" s="689"/>
      <c r="X4" s="483" t="s">
        <v>57</v>
      </c>
      <c r="Y4" s="483" t="s">
        <v>58</v>
      </c>
      <c r="Z4" s="483" t="s">
        <v>59</v>
      </c>
      <c r="AA4" s="689"/>
      <c r="AB4" s="483" t="s">
        <v>57</v>
      </c>
      <c r="AC4" s="483" t="s">
        <v>58</v>
      </c>
      <c r="AD4" s="483" t="s">
        <v>59</v>
      </c>
      <c r="AE4" s="483" t="s">
        <v>60</v>
      </c>
      <c r="AF4" s="689"/>
      <c r="AG4" s="483" t="s">
        <v>61</v>
      </c>
      <c r="AH4" s="483" t="s">
        <v>50</v>
      </c>
      <c r="AI4" s="483" t="s">
        <v>51</v>
      </c>
      <c r="AJ4" s="689"/>
      <c r="AK4" s="483" t="s">
        <v>62</v>
      </c>
      <c r="AL4" s="483" t="s">
        <v>63</v>
      </c>
      <c r="AM4" s="483" t="s">
        <v>64</v>
      </c>
      <c r="AN4" s="483" t="s">
        <v>65</v>
      </c>
      <c r="AO4" s="483" t="s">
        <v>46</v>
      </c>
      <c r="AP4" s="483" t="s">
        <v>47</v>
      </c>
      <c r="AQ4" s="483" t="s">
        <v>48</v>
      </c>
      <c r="AR4" s="483" t="s">
        <v>49</v>
      </c>
      <c r="AS4" s="689"/>
      <c r="AT4" s="483" t="s">
        <v>61</v>
      </c>
      <c r="AU4" s="483" t="s">
        <v>50</v>
      </c>
      <c r="AV4" s="483" t="s">
        <v>51</v>
      </c>
      <c r="AW4" s="689"/>
      <c r="AX4" s="483" t="s">
        <v>66</v>
      </c>
      <c r="AY4" s="483" t="s">
        <v>67</v>
      </c>
      <c r="AZ4" s="483" t="s">
        <v>52</v>
      </c>
      <c r="BA4" s="488" t="s">
        <v>53</v>
      </c>
    </row>
    <row r="5" spans="1:64" ht="14.25" customHeight="1">
      <c r="A5" s="691"/>
      <c r="B5" s="161" t="s">
        <v>68</v>
      </c>
      <c r="C5" s="161" t="s">
        <v>69</v>
      </c>
      <c r="D5" s="161" t="s">
        <v>70</v>
      </c>
      <c r="E5" s="161" t="s">
        <v>71</v>
      </c>
      <c r="F5" s="161" t="s">
        <v>72</v>
      </c>
      <c r="G5" s="161" t="s">
        <v>73</v>
      </c>
      <c r="H5" s="161" t="s">
        <v>74</v>
      </c>
      <c r="I5" s="161" t="s">
        <v>75</v>
      </c>
      <c r="J5" s="161" t="s">
        <v>76</v>
      </c>
      <c r="K5" s="161" t="s">
        <v>77</v>
      </c>
      <c r="L5" s="161" t="s">
        <v>78</v>
      </c>
      <c r="M5" s="161" t="s">
        <v>79</v>
      </c>
      <c r="N5" s="161" t="s">
        <v>80</v>
      </c>
      <c r="O5" s="161" t="s">
        <v>81</v>
      </c>
      <c r="P5" s="161" t="s">
        <v>82</v>
      </c>
      <c r="Q5" s="161" t="s">
        <v>83</v>
      </c>
      <c r="R5" s="161" t="s">
        <v>84</v>
      </c>
      <c r="S5" s="161" t="s">
        <v>85</v>
      </c>
      <c r="T5" s="161" t="s">
        <v>86</v>
      </c>
      <c r="U5" s="161" t="s">
        <v>87</v>
      </c>
      <c r="V5" s="161" t="s">
        <v>88</v>
      </c>
      <c r="W5" s="161" t="s">
        <v>89</v>
      </c>
      <c r="X5" s="161" t="s">
        <v>90</v>
      </c>
      <c r="Y5" s="161" t="s">
        <v>91</v>
      </c>
      <c r="Z5" s="161" t="s">
        <v>92</v>
      </c>
      <c r="AA5" s="161" t="s">
        <v>93</v>
      </c>
      <c r="AB5" s="161" t="s">
        <v>94</v>
      </c>
      <c r="AC5" s="161" t="s">
        <v>95</v>
      </c>
      <c r="AD5" s="161" t="s">
        <v>96</v>
      </c>
      <c r="AE5" s="161" t="s">
        <v>97</v>
      </c>
      <c r="AF5" s="161" t="s">
        <v>98</v>
      </c>
      <c r="AG5" s="161" t="s">
        <v>99</v>
      </c>
      <c r="AH5" s="161" t="s">
        <v>100</v>
      </c>
      <c r="AI5" s="161" t="s">
        <v>101</v>
      </c>
      <c r="AJ5" s="161" t="s">
        <v>102</v>
      </c>
      <c r="AK5" s="161" t="s">
        <v>103</v>
      </c>
      <c r="AL5" s="161" t="s">
        <v>104</v>
      </c>
      <c r="AM5" s="161" t="s">
        <v>105</v>
      </c>
      <c r="AN5" s="161" t="s">
        <v>106</v>
      </c>
      <c r="AO5" s="161" t="s">
        <v>107</v>
      </c>
      <c r="AP5" s="161" t="s">
        <v>108</v>
      </c>
      <c r="AQ5" s="161" t="s">
        <v>109</v>
      </c>
      <c r="AR5" s="161" t="s">
        <v>110</v>
      </c>
      <c r="AS5" s="161" t="s">
        <v>111</v>
      </c>
      <c r="AT5" s="161" t="s">
        <v>112</v>
      </c>
      <c r="AU5" s="161" t="s">
        <v>113</v>
      </c>
      <c r="AV5" s="161" t="s">
        <v>114</v>
      </c>
      <c r="AW5" s="161" t="s">
        <v>115</v>
      </c>
      <c r="AX5" s="161" t="s">
        <v>116</v>
      </c>
      <c r="AY5" s="161" t="s">
        <v>117</v>
      </c>
      <c r="AZ5" s="161" t="s">
        <v>118</v>
      </c>
      <c r="BA5" s="489" t="s">
        <v>119</v>
      </c>
    </row>
    <row r="6" spans="1:64" ht="9.9499999999999993" customHeight="1">
      <c r="A6" s="684" t="s">
        <v>120</v>
      </c>
      <c r="B6" s="678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78"/>
      <c r="S6" s="678" t="s">
        <v>124</v>
      </c>
      <c r="T6" s="678" t="s">
        <v>124</v>
      </c>
      <c r="U6" s="678"/>
      <c r="V6" s="678"/>
      <c r="W6" s="678"/>
      <c r="X6" s="678"/>
      <c r="Y6" s="678"/>
      <c r="Z6" s="678"/>
      <c r="AA6" s="678"/>
      <c r="AB6" s="678"/>
      <c r="AC6" s="678"/>
      <c r="AD6" s="678"/>
      <c r="AE6" s="678"/>
      <c r="AF6" s="678"/>
      <c r="AG6" s="678"/>
      <c r="AH6" s="678"/>
      <c r="AI6" s="678"/>
      <c r="AJ6" s="678"/>
      <c r="AK6" s="678"/>
      <c r="AL6" s="678"/>
      <c r="AM6" s="678"/>
      <c r="AN6" s="678"/>
      <c r="AO6" s="678"/>
      <c r="AP6" s="678"/>
      <c r="AQ6" s="678"/>
      <c r="AR6" s="161"/>
      <c r="AS6" s="678" t="s">
        <v>124</v>
      </c>
      <c r="AT6" s="678" t="s">
        <v>124</v>
      </c>
      <c r="AU6" s="678" t="s">
        <v>124</v>
      </c>
      <c r="AV6" s="678" t="s">
        <v>124</v>
      </c>
      <c r="AW6" s="678" t="s">
        <v>124</v>
      </c>
      <c r="AX6" s="678" t="s">
        <v>124</v>
      </c>
      <c r="AY6" s="678" t="s">
        <v>124</v>
      </c>
      <c r="AZ6" s="678" t="s">
        <v>124</v>
      </c>
      <c r="BA6" s="678" t="s">
        <v>124</v>
      </c>
    </row>
    <row r="7" spans="1:64" ht="9.9499999999999993" customHeight="1">
      <c r="A7" s="685"/>
      <c r="B7" s="679"/>
      <c r="C7" s="679"/>
      <c r="D7" s="679"/>
      <c r="E7" s="679"/>
      <c r="F7" s="679"/>
      <c r="G7" s="679"/>
      <c r="H7" s="679"/>
      <c r="I7" s="679"/>
      <c r="J7" s="679"/>
      <c r="K7" s="679"/>
      <c r="L7" s="679"/>
      <c r="M7" s="679"/>
      <c r="N7" s="679"/>
      <c r="O7" s="679"/>
      <c r="P7" s="679"/>
      <c r="Q7" s="679"/>
      <c r="R7" s="679"/>
      <c r="S7" s="679"/>
      <c r="T7" s="679"/>
      <c r="U7" s="679"/>
      <c r="V7" s="679"/>
      <c r="W7" s="679"/>
      <c r="X7" s="679"/>
      <c r="Y7" s="679"/>
      <c r="Z7" s="679"/>
      <c r="AA7" s="679"/>
      <c r="AB7" s="679"/>
      <c r="AC7" s="679"/>
      <c r="AD7" s="679"/>
      <c r="AE7" s="679"/>
      <c r="AF7" s="679"/>
      <c r="AG7" s="679"/>
      <c r="AH7" s="679"/>
      <c r="AI7" s="679"/>
      <c r="AJ7" s="679"/>
      <c r="AK7" s="679"/>
      <c r="AL7" s="679"/>
      <c r="AM7" s="679"/>
      <c r="AN7" s="679"/>
      <c r="AO7" s="679"/>
      <c r="AP7" s="679"/>
      <c r="AQ7" s="679"/>
      <c r="AR7" s="161"/>
      <c r="AS7" s="679"/>
      <c r="AT7" s="679"/>
      <c r="AU7" s="679"/>
      <c r="AV7" s="679"/>
      <c r="AW7" s="679"/>
      <c r="AX7" s="679"/>
      <c r="AY7" s="679"/>
      <c r="AZ7" s="679"/>
      <c r="BA7" s="679"/>
    </row>
    <row r="8" spans="1:64" ht="9.9499999999999993" customHeight="1">
      <c r="A8" s="685"/>
      <c r="B8" s="679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  <c r="T8" s="679"/>
      <c r="U8" s="679"/>
      <c r="V8" s="679"/>
      <c r="W8" s="679"/>
      <c r="X8" s="679"/>
      <c r="Y8" s="679"/>
      <c r="Z8" s="679"/>
      <c r="AA8" s="679"/>
      <c r="AB8" s="679"/>
      <c r="AC8" s="679"/>
      <c r="AD8" s="679"/>
      <c r="AE8" s="679"/>
      <c r="AF8" s="679"/>
      <c r="AG8" s="679"/>
      <c r="AH8" s="679"/>
      <c r="AI8" s="679"/>
      <c r="AJ8" s="679"/>
      <c r="AK8" s="679"/>
      <c r="AL8" s="679"/>
      <c r="AM8" s="679"/>
      <c r="AN8" s="679"/>
      <c r="AO8" s="679"/>
      <c r="AP8" s="679"/>
      <c r="AQ8" s="679"/>
      <c r="AR8" s="161"/>
      <c r="AS8" s="679"/>
      <c r="AT8" s="679"/>
      <c r="AU8" s="679"/>
      <c r="AV8" s="679"/>
      <c r="AW8" s="679"/>
      <c r="AX8" s="679"/>
      <c r="AY8" s="679"/>
      <c r="AZ8" s="679"/>
      <c r="BA8" s="679"/>
    </row>
    <row r="9" spans="1:64" ht="9.9499999999999993" customHeight="1">
      <c r="A9" s="685"/>
      <c r="B9" s="679"/>
      <c r="C9" s="679"/>
      <c r="D9" s="679"/>
      <c r="E9" s="679"/>
      <c r="F9" s="679"/>
      <c r="G9" s="679"/>
      <c r="H9" s="679"/>
      <c r="I9" s="679"/>
      <c r="J9" s="679"/>
      <c r="K9" s="679"/>
      <c r="L9" s="679"/>
      <c r="M9" s="679"/>
      <c r="N9" s="679"/>
      <c r="O9" s="679"/>
      <c r="P9" s="679"/>
      <c r="Q9" s="679"/>
      <c r="R9" s="679"/>
      <c r="S9" s="679"/>
      <c r="T9" s="679"/>
      <c r="U9" s="679"/>
      <c r="V9" s="679"/>
      <c r="W9" s="679"/>
      <c r="X9" s="679"/>
      <c r="Y9" s="679"/>
      <c r="Z9" s="679"/>
      <c r="AA9" s="679"/>
      <c r="AB9" s="679"/>
      <c r="AC9" s="679"/>
      <c r="AD9" s="679"/>
      <c r="AE9" s="679"/>
      <c r="AF9" s="679"/>
      <c r="AG9" s="679"/>
      <c r="AH9" s="679"/>
      <c r="AI9" s="679"/>
      <c r="AJ9" s="679"/>
      <c r="AK9" s="679"/>
      <c r="AL9" s="679"/>
      <c r="AM9" s="679"/>
      <c r="AN9" s="679"/>
      <c r="AO9" s="679"/>
      <c r="AP9" s="679"/>
      <c r="AQ9" s="679"/>
      <c r="AR9" s="161" t="s">
        <v>125</v>
      </c>
      <c r="AS9" s="679"/>
      <c r="AT9" s="679"/>
      <c r="AU9" s="679"/>
      <c r="AV9" s="679"/>
      <c r="AW9" s="679"/>
      <c r="AX9" s="679"/>
      <c r="AY9" s="679"/>
      <c r="AZ9" s="679"/>
      <c r="BA9" s="679"/>
    </row>
    <row r="10" spans="1:64" ht="9.9499999999999993" customHeight="1">
      <c r="A10" s="685"/>
      <c r="B10" s="679"/>
      <c r="C10" s="679"/>
      <c r="D10" s="679"/>
      <c r="E10" s="679"/>
      <c r="F10" s="679"/>
      <c r="G10" s="679"/>
      <c r="H10" s="679"/>
      <c r="I10" s="679"/>
      <c r="J10" s="679"/>
      <c r="K10" s="679"/>
      <c r="L10" s="679"/>
      <c r="M10" s="679"/>
      <c r="N10" s="679"/>
      <c r="O10" s="679"/>
      <c r="P10" s="679"/>
      <c r="Q10" s="679"/>
      <c r="R10" s="679"/>
      <c r="S10" s="679"/>
      <c r="T10" s="679"/>
      <c r="U10" s="679"/>
      <c r="V10" s="679"/>
      <c r="W10" s="679"/>
      <c r="X10" s="679"/>
      <c r="Y10" s="679"/>
      <c r="Z10" s="679"/>
      <c r="AA10" s="679"/>
      <c r="AB10" s="679"/>
      <c r="AC10" s="679"/>
      <c r="AD10" s="679"/>
      <c r="AE10" s="679"/>
      <c r="AF10" s="679"/>
      <c r="AG10" s="679"/>
      <c r="AH10" s="679"/>
      <c r="AI10" s="679"/>
      <c r="AJ10" s="679"/>
      <c r="AK10" s="679"/>
      <c r="AL10" s="679"/>
      <c r="AM10" s="679"/>
      <c r="AN10" s="679"/>
      <c r="AO10" s="679"/>
      <c r="AP10" s="679"/>
      <c r="AQ10" s="679"/>
      <c r="AR10" s="161" t="s">
        <v>125</v>
      </c>
      <c r="AS10" s="679"/>
      <c r="AT10" s="679"/>
      <c r="AU10" s="679"/>
      <c r="AV10" s="679"/>
      <c r="AW10" s="679"/>
      <c r="AX10" s="679"/>
      <c r="AY10" s="679"/>
      <c r="AZ10" s="679"/>
      <c r="BA10" s="679"/>
    </row>
    <row r="11" spans="1:64" ht="9.9499999999999993" customHeight="1">
      <c r="A11" s="686"/>
      <c r="B11" s="680"/>
      <c r="C11" s="680"/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  <c r="Y11" s="680"/>
      <c r="Z11" s="680"/>
      <c r="AA11" s="680"/>
      <c r="AB11" s="680"/>
      <c r="AC11" s="680"/>
      <c r="AD11" s="680"/>
      <c r="AE11" s="680"/>
      <c r="AF11" s="680"/>
      <c r="AG11" s="680"/>
      <c r="AH11" s="680"/>
      <c r="AI11" s="680"/>
      <c r="AJ11" s="680"/>
      <c r="AK11" s="680"/>
      <c r="AL11" s="680"/>
      <c r="AM11" s="680"/>
      <c r="AN11" s="680"/>
      <c r="AO11" s="680"/>
      <c r="AP11" s="680"/>
      <c r="AQ11" s="680"/>
      <c r="AR11" s="161" t="s">
        <v>125</v>
      </c>
      <c r="AS11" s="680"/>
      <c r="AT11" s="680"/>
      <c r="AU11" s="680"/>
      <c r="AV11" s="680"/>
      <c r="AW11" s="680"/>
      <c r="AX11" s="680"/>
      <c r="AY11" s="680"/>
      <c r="AZ11" s="680"/>
      <c r="BA11" s="680"/>
      <c r="BB11" s="490"/>
      <c r="BC11" s="479"/>
      <c r="BD11" s="490"/>
      <c r="BE11" s="490"/>
      <c r="BF11" s="479"/>
      <c r="BG11" s="490"/>
      <c r="BH11" s="490"/>
      <c r="BI11" s="479"/>
      <c r="BJ11" s="490"/>
      <c r="BK11" s="490"/>
      <c r="BL11" s="479"/>
    </row>
    <row r="12" spans="1:64" ht="14.25" customHeight="1">
      <c r="A12" s="695"/>
      <c r="B12" s="696"/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696"/>
      <c r="P12" s="696"/>
      <c r="Q12" s="696"/>
      <c r="R12" s="696"/>
      <c r="S12" s="696"/>
      <c r="T12" s="696"/>
      <c r="U12" s="696"/>
      <c r="V12" s="696"/>
      <c r="W12" s="696"/>
      <c r="X12" s="696"/>
      <c r="Y12" s="696"/>
      <c r="Z12" s="696"/>
      <c r="AA12" s="696"/>
      <c r="AB12" s="696"/>
      <c r="AC12" s="696"/>
      <c r="AD12" s="696"/>
      <c r="AE12" s="696"/>
      <c r="AF12" s="696"/>
      <c r="AG12" s="696"/>
      <c r="AH12" s="696"/>
      <c r="AI12" s="696"/>
      <c r="AJ12" s="696"/>
      <c r="AK12" s="696"/>
      <c r="AL12" s="696"/>
      <c r="AM12" s="696"/>
      <c r="AN12" s="696"/>
      <c r="AO12" s="696"/>
      <c r="AP12" s="696"/>
      <c r="AQ12" s="696"/>
      <c r="AR12" s="696"/>
      <c r="AS12" s="696"/>
      <c r="AT12" s="696"/>
      <c r="AU12" s="696"/>
      <c r="AV12" s="696"/>
      <c r="AW12" s="696"/>
      <c r="AX12" s="696"/>
      <c r="AY12" s="696"/>
      <c r="AZ12" s="696"/>
      <c r="BA12" s="697"/>
      <c r="BB12" s="490"/>
      <c r="BC12" s="479"/>
      <c r="BD12" s="490"/>
      <c r="BE12" s="490"/>
      <c r="BF12" s="479"/>
      <c r="BG12" s="490"/>
      <c r="BH12" s="490"/>
      <c r="BI12" s="479"/>
      <c r="BJ12" s="490"/>
      <c r="BK12" s="490"/>
      <c r="BL12" s="479"/>
    </row>
    <row r="13" spans="1:64" ht="9.9499999999999993" customHeight="1">
      <c r="A13" s="684" t="s">
        <v>121</v>
      </c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492"/>
      <c r="S13" s="678" t="s">
        <v>124</v>
      </c>
      <c r="T13" s="678" t="s">
        <v>124</v>
      </c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1"/>
      <c r="AJ13" s="681"/>
      <c r="AK13" s="681"/>
      <c r="AL13" s="681"/>
      <c r="AM13" s="681"/>
      <c r="AN13" s="681"/>
      <c r="AO13" s="681"/>
      <c r="AP13" s="681"/>
      <c r="AQ13" s="161"/>
      <c r="AR13" s="678" t="s">
        <v>125</v>
      </c>
      <c r="AS13" s="678" t="s">
        <v>124</v>
      </c>
      <c r="AT13" s="678" t="s">
        <v>124</v>
      </c>
      <c r="AU13" s="678" t="s">
        <v>124</v>
      </c>
      <c r="AV13" s="678" t="s">
        <v>124</v>
      </c>
      <c r="AW13" s="678" t="s">
        <v>124</v>
      </c>
      <c r="AX13" s="678" t="s">
        <v>124</v>
      </c>
      <c r="AY13" s="678" t="s">
        <v>124</v>
      </c>
      <c r="AZ13" s="678" t="s">
        <v>124</v>
      </c>
      <c r="BA13" s="678" t="s">
        <v>124</v>
      </c>
      <c r="BB13" s="490"/>
      <c r="BC13" s="479"/>
      <c r="BD13" s="490"/>
      <c r="BE13" s="490"/>
      <c r="BF13" s="479"/>
      <c r="BG13" s="490"/>
      <c r="BH13" s="490"/>
      <c r="BI13" s="479"/>
      <c r="BJ13" s="490"/>
      <c r="BK13" s="490"/>
      <c r="BL13" s="479"/>
    </row>
    <row r="14" spans="1:64" ht="9.9499999999999993" customHeight="1">
      <c r="A14" s="685"/>
      <c r="B14" s="682"/>
      <c r="C14" s="682"/>
      <c r="D14" s="682"/>
      <c r="E14" s="682"/>
      <c r="F14" s="682"/>
      <c r="G14" s="682"/>
      <c r="H14" s="682"/>
      <c r="I14" s="682"/>
      <c r="J14" s="682"/>
      <c r="K14" s="682"/>
      <c r="L14" s="682"/>
      <c r="M14" s="682"/>
      <c r="N14" s="682"/>
      <c r="O14" s="682"/>
      <c r="P14" s="682"/>
      <c r="Q14" s="682"/>
      <c r="R14" s="492"/>
      <c r="S14" s="679"/>
      <c r="T14" s="679"/>
      <c r="U14" s="682"/>
      <c r="V14" s="682"/>
      <c r="W14" s="682"/>
      <c r="X14" s="682"/>
      <c r="Y14" s="682"/>
      <c r="Z14" s="682"/>
      <c r="AA14" s="682"/>
      <c r="AB14" s="682"/>
      <c r="AC14" s="682"/>
      <c r="AD14" s="682"/>
      <c r="AE14" s="682"/>
      <c r="AF14" s="682"/>
      <c r="AG14" s="682"/>
      <c r="AH14" s="682"/>
      <c r="AI14" s="682"/>
      <c r="AJ14" s="682"/>
      <c r="AK14" s="682"/>
      <c r="AL14" s="682"/>
      <c r="AM14" s="682"/>
      <c r="AN14" s="682"/>
      <c r="AO14" s="682"/>
      <c r="AP14" s="682"/>
      <c r="AQ14" s="161"/>
      <c r="AR14" s="679"/>
      <c r="AS14" s="679"/>
      <c r="AT14" s="679"/>
      <c r="AU14" s="679"/>
      <c r="AV14" s="679"/>
      <c r="AW14" s="679"/>
      <c r="AX14" s="679"/>
      <c r="AY14" s="679"/>
      <c r="AZ14" s="679"/>
      <c r="BA14" s="679"/>
      <c r="BB14" s="490"/>
      <c r="BC14" s="479"/>
      <c r="BD14" s="490"/>
      <c r="BE14" s="490"/>
      <c r="BF14" s="479"/>
      <c r="BG14" s="490"/>
      <c r="BH14" s="490"/>
      <c r="BI14" s="479"/>
      <c r="BJ14" s="490"/>
      <c r="BK14" s="490"/>
      <c r="BL14" s="479"/>
    </row>
    <row r="15" spans="1:64" ht="9.9499999999999993" customHeight="1">
      <c r="A15" s="685"/>
      <c r="B15" s="682"/>
      <c r="C15" s="682"/>
      <c r="D15" s="682"/>
      <c r="E15" s="682"/>
      <c r="F15" s="682"/>
      <c r="G15" s="682"/>
      <c r="H15" s="682"/>
      <c r="I15" s="682"/>
      <c r="J15" s="682"/>
      <c r="K15" s="682"/>
      <c r="L15" s="682"/>
      <c r="M15" s="682"/>
      <c r="N15" s="682"/>
      <c r="O15" s="682"/>
      <c r="P15" s="682"/>
      <c r="Q15" s="682"/>
      <c r="R15" s="492"/>
      <c r="S15" s="679"/>
      <c r="T15" s="679"/>
      <c r="U15" s="682"/>
      <c r="V15" s="682"/>
      <c r="W15" s="682"/>
      <c r="X15" s="682"/>
      <c r="Y15" s="682"/>
      <c r="Z15" s="682"/>
      <c r="AA15" s="682"/>
      <c r="AB15" s="682"/>
      <c r="AC15" s="682"/>
      <c r="AD15" s="682"/>
      <c r="AE15" s="682"/>
      <c r="AF15" s="682"/>
      <c r="AG15" s="682"/>
      <c r="AH15" s="682"/>
      <c r="AI15" s="682"/>
      <c r="AJ15" s="682"/>
      <c r="AK15" s="682"/>
      <c r="AL15" s="682"/>
      <c r="AM15" s="682"/>
      <c r="AN15" s="682"/>
      <c r="AO15" s="682"/>
      <c r="AP15" s="682"/>
      <c r="AQ15" s="161"/>
      <c r="AR15" s="679"/>
      <c r="AS15" s="679"/>
      <c r="AT15" s="679"/>
      <c r="AU15" s="679"/>
      <c r="AV15" s="679"/>
      <c r="AW15" s="679"/>
      <c r="AX15" s="679"/>
      <c r="AY15" s="679"/>
      <c r="AZ15" s="679"/>
      <c r="BA15" s="679"/>
      <c r="BB15" s="490"/>
      <c r="BC15" s="479"/>
      <c r="BD15" s="490"/>
      <c r="BE15" s="490"/>
      <c r="BF15" s="479"/>
      <c r="BG15" s="490"/>
      <c r="BH15" s="490"/>
      <c r="BI15" s="479"/>
      <c r="BJ15" s="490"/>
      <c r="BK15" s="490"/>
      <c r="BL15" s="479"/>
    </row>
    <row r="16" spans="1:64" ht="9.9499999999999993" customHeight="1">
      <c r="A16" s="685"/>
      <c r="B16" s="682"/>
      <c r="C16" s="682"/>
      <c r="D16" s="682"/>
      <c r="E16" s="682"/>
      <c r="F16" s="682"/>
      <c r="G16" s="682"/>
      <c r="H16" s="682"/>
      <c r="I16" s="682"/>
      <c r="J16" s="682"/>
      <c r="K16" s="682"/>
      <c r="L16" s="682"/>
      <c r="M16" s="682"/>
      <c r="N16" s="682"/>
      <c r="O16" s="682"/>
      <c r="P16" s="682"/>
      <c r="Q16" s="682"/>
      <c r="R16" s="492"/>
      <c r="S16" s="679"/>
      <c r="T16" s="679"/>
      <c r="U16" s="682"/>
      <c r="V16" s="682"/>
      <c r="W16" s="682"/>
      <c r="X16" s="682"/>
      <c r="Y16" s="682"/>
      <c r="Z16" s="682"/>
      <c r="AA16" s="682"/>
      <c r="AB16" s="682"/>
      <c r="AC16" s="682"/>
      <c r="AD16" s="682"/>
      <c r="AE16" s="682"/>
      <c r="AF16" s="682"/>
      <c r="AG16" s="682"/>
      <c r="AH16" s="682"/>
      <c r="AI16" s="682"/>
      <c r="AJ16" s="682"/>
      <c r="AK16" s="682"/>
      <c r="AL16" s="682"/>
      <c r="AM16" s="682"/>
      <c r="AN16" s="682"/>
      <c r="AO16" s="682"/>
      <c r="AP16" s="682"/>
      <c r="AQ16" s="678" t="s">
        <v>125</v>
      </c>
      <c r="AR16" s="679"/>
      <c r="AS16" s="679"/>
      <c r="AT16" s="679"/>
      <c r="AU16" s="679"/>
      <c r="AV16" s="679"/>
      <c r="AW16" s="679"/>
      <c r="AX16" s="679"/>
      <c r="AY16" s="679"/>
      <c r="AZ16" s="679"/>
      <c r="BA16" s="679"/>
      <c r="BB16" s="490"/>
      <c r="BC16" s="479"/>
      <c r="BD16" s="490"/>
      <c r="BE16" s="490"/>
      <c r="BF16" s="479"/>
      <c r="BG16" s="490"/>
      <c r="BH16" s="490"/>
      <c r="BI16" s="479"/>
      <c r="BJ16" s="490"/>
      <c r="BK16" s="490"/>
      <c r="BL16" s="479"/>
    </row>
    <row r="17" spans="1:64" ht="9.9499999999999993" customHeight="1">
      <c r="A17" s="685"/>
      <c r="B17" s="682"/>
      <c r="C17" s="682"/>
      <c r="D17" s="682"/>
      <c r="E17" s="682"/>
      <c r="F17" s="682"/>
      <c r="G17" s="682"/>
      <c r="H17" s="682"/>
      <c r="I17" s="682"/>
      <c r="J17" s="682"/>
      <c r="K17" s="682"/>
      <c r="L17" s="682"/>
      <c r="M17" s="682"/>
      <c r="N17" s="682"/>
      <c r="O17" s="682"/>
      <c r="P17" s="682"/>
      <c r="Q17" s="682"/>
      <c r="R17" s="161" t="s">
        <v>125</v>
      </c>
      <c r="S17" s="679"/>
      <c r="T17" s="679"/>
      <c r="U17" s="682"/>
      <c r="V17" s="682"/>
      <c r="W17" s="682"/>
      <c r="X17" s="682"/>
      <c r="Y17" s="682"/>
      <c r="Z17" s="682"/>
      <c r="AA17" s="682"/>
      <c r="AB17" s="682"/>
      <c r="AC17" s="682"/>
      <c r="AD17" s="682"/>
      <c r="AE17" s="682"/>
      <c r="AF17" s="682"/>
      <c r="AG17" s="682"/>
      <c r="AH17" s="682"/>
      <c r="AI17" s="682"/>
      <c r="AJ17" s="682"/>
      <c r="AK17" s="682"/>
      <c r="AL17" s="682"/>
      <c r="AM17" s="682"/>
      <c r="AN17" s="682"/>
      <c r="AO17" s="682"/>
      <c r="AP17" s="682"/>
      <c r="AQ17" s="679"/>
      <c r="AR17" s="679"/>
      <c r="AS17" s="679"/>
      <c r="AT17" s="679"/>
      <c r="AU17" s="679"/>
      <c r="AV17" s="679"/>
      <c r="AW17" s="679"/>
      <c r="AX17" s="679"/>
      <c r="AY17" s="679"/>
      <c r="AZ17" s="679"/>
      <c r="BA17" s="679"/>
      <c r="BB17" s="490"/>
      <c r="BC17" s="479"/>
      <c r="BD17" s="490"/>
      <c r="BE17" s="490"/>
      <c r="BF17" s="479"/>
      <c r="BG17" s="490"/>
      <c r="BH17" s="490"/>
      <c r="BI17" s="479"/>
      <c r="BJ17" s="490"/>
      <c r="BK17" s="490"/>
      <c r="BL17" s="479"/>
    </row>
    <row r="18" spans="1:64" ht="9.9499999999999993" customHeight="1">
      <c r="A18" s="686"/>
      <c r="B18" s="683"/>
      <c r="C18" s="683"/>
      <c r="D18" s="683"/>
      <c r="E18" s="683"/>
      <c r="F18" s="683"/>
      <c r="G18" s="683"/>
      <c r="H18" s="683"/>
      <c r="I18" s="683"/>
      <c r="J18" s="683"/>
      <c r="K18" s="683"/>
      <c r="L18" s="683"/>
      <c r="M18" s="683"/>
      <c r="N18" s="683"/>
      <c r="O18" s="683"/>
      <c r="P18" s="683"/>
      <c r="Q18" s="683"/>
      <c r="R18" s="161" t="s">
        <v>125</v>
      </c>
      <c r="S18" s="680"/>
      <c r="T18" s="680"/>
      <c r="U18" s="683"/>
      <c r="V18" s="683"/>
      <c r="W18" s="683"/>
      <c r="X18" s="683"/>
      <c r="Y18" s="683"/>
      <c r="Z18" s="683"/>
      <c r="AA18" s="683"/>
      <c r="AB18" s="683"/>
      <c r="AC18" s="683"/>
      <c r="AD18" s="683"/>
      <c r="AE18" s="683"/>
      <c r="AF18" s="683"/>
      <c r="AG18" s="683"/>
      <c r="AH18" s="683"/>
      <c r="AI18" s="683"/>
      <c r="AJ18" s="683"/>
      <c r="AK18" s="683"/>
      <c r="AL18" s="683"/>
      <c r="AM18" s="683"/>
      <c r="AN18" s="683"/>
      <c r="AO18" s="683"/>
      <c r="AP18" s="683"/>
      <c r="AQ18" s="680"/>
      <c r="AR18" s="680"/>
      <c r="AS18" s="680"/>
      <c r="AT18" s="680"/>
      <c r="AU18" s="680"/>
      <c r="AV18" s="680"/>
      <c r="AW18" s="680"/>
      <c r="AX18" s="680"/>
      <c r="AY18" s="680"/>
      <c r="AZ18" s="680"/>
      <c r="BA18" s="680"/>
      <c r="BB18" s="490"/>
      <c r="BC18" s="479"/>
      <c r="BD18" s="490"/>
      <c r="BE18" s="490"/>
      <c r="BF18" s="479"/>
      <c r="BG18" s="490"/>
      <c r="BH18" s="490"/>
      <c r="BI18" s="479"/>
      <c r="BJ18" s="490"/>
      <c r="BK18" s="490"/>
      <c r="BL18" s="479"/>
    </row>
    <row r="19" spans="1:64" ht="14.25" customHeight="1">
      <c r="A19" s="695"/>
      <c r="B19" s="696"/>
      <c r="C19" s="696"/>
      <c r="D19" s="696"/>
      <c r="E19" s="696"/>
      <c r="F19" s="696"/>
      <c r="G19" s="696"/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696"/>
      <c r="AI19" s="696"/>
      <c r="AJ19" s="696"/>
      <c r="AK19" s="696"/>
      <c r="AL19" s="696"/>
      <c r="AM19" s="696"/>
      <c r="AN19" s="696"/>
      <c r="AO19" s="696"/>
      <c r="AP19" s="696"/>
      <c r="AQ19" s="696"/>
      <c r="AR19" s="696"/>
      <c r="AS19" s="696"/>
      <c r="AT19" s="696"/>
      <c r="AU19" s="696"/>
      <c r="AV19" s="696"/>
      <c r="AW19" s="696"/>
      <c r="AX19" s="696"/>
      <c r="AY19" s="696"/>
      <c r="AZ19" s="696"/>
      <c r="BA19" s="697"/>
      <c r="BB19" s="490"/>
      <c r="BC19" s="479"/>
      <c r="BD19" s="490"/>
      <c r="BE19" s="490"/>
      <c r="BF19" s="479"/>
      <c r="BG19" s="490"/>
      <c r="BH19" s="490"/>
      <c r="BI19" s="479"/>
      <c r="BJ19" s="490"/>
      <c r="BK19" s="490"/>
      <c r="BL19" s="479"/>
    </row>
    <row r="20" spans="1:64" ht="9.9499999999999993" customHeight="1">
      <c r="A20" s="684" t="s">
        <v>122</v>
      </c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 t="s">
        <v>124</v>
      </c>
      <c r="T20" s="678" t="s">
        <v>124</v>
      </c>
      <c r="U20" s="678"/>
      <c r="V20" s="678"/>
      <c r="W20" s="678"/>
      <c r="X20" s="678"/>
      <c r="Y20" s="678"/>
      <c r="Z20" s="678"/>
      <c r="AA20" s="678"/>
      <c r="AB20" s="678"/>
      <c r="AC20" s="678"/>
      <c r="AD20" s="678"/>
      <c r="AE20" s="678"/>
      <c r="AF20" s="678"/>
      <c r="AG20" s="678"/>
      <c r="AH20" s="161"/>
      <c r="AI20" s="678" t="s">
        <v>126</v>
      </c>
      <c r="AJ20" s="678" t="s">
        <v>126</v>
      </c>
      <c r="AK20" s="678" t="s">
        <v>126</v>
      </c>
      <c r="AL20" s="678" t="s">
        <v>126</v>
      </c>
      <c r="AM20" s="678" t="s">
        <v>126</v>
      </c>
      <c r="AN20" s="678" t="s">
        <v>126</v>
      </c>
      <c r="AO20" s="678" t="s">
        <v>126</v>
      </c>
      <c r="AP20" s="678" t="s">
        <v>126</v>
      </c>
      <c r="AQ20" s="678" t="s">
        <v>126</v>
      </c>
      <c r="AR20" s="678" t="s">
        <v>126</v>
      </c>
      <c r="AS20" s="678" t="s">
        <v>126</v>
      </c>
      <c r="AT20" s="678" t="s">
        <v>124</v>
      </c>
      <c r="AU20" s="678" t="s">
        <v>124</v>
      </c>
      <c r="AV20" s="678" t="s">
        <v>124</v>
      </c>
      <c r="AW20" s="678" t="s">
        <v>124</v>
      </c>
      <c r="AX20" s="678" t="s">
        <v>124</v>
      </c>
      <c r="AY20" s="678" t="s">
        <v>124</v>
      </c>
      <c r="AZ20" s="678" t="s">
        <v>124</v>
      </c>
      <c r="BA20" s="678" t="s">
        <v>124</v>
      </c>
      <c r="BB20" s="490"/>
      <c r="BC20" s="479"/>
      <c r="BD20" s="490"/>
      <c r="BE20" s="490"/>
      <c r="BF20" s="479"/>
      <c r="BG20" s="490"/>
      <c r="BH20" s="490"/>
      <c r="BI20" s="479"/>
      <c r="BJ20" s="490"/>
      <c r="BK20" s="490"/>
      <c r="BL20" s="479"/>
    </row>
    <row r="21" spans="1:64" ht="9.9499999999999993" customHeight="1">
      <c r="A21" s="685"/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79"/>
      <c r="X21" s="679"/>
      <c r="Y21" s="679"/>
      <c r="Z21" s="679"/>
      <c r="AA21" s="679"/>
      <c r="AB21" s="679"/>
      <c r="AC21" s="679"/>
      <c r="AD21" s="679"/>
      <c r="AE21" s="679"/>
      <c r="AF21" s="679"/>
      <c r="AG21" s="679"/>
      <c r="AH21" s="161"/>
      <c r="AI21" s="679"/>
      <c r="AJ21" s="679"/>
      <c r="AK21" s="679"/>
      <c r="AL21" s="679"/>
      <c r="AM21" s="679"/>
      <c r="AN21" s="679"/>
      <c r="AO21" s="679"/>
      <c r="AP21" s="679"/>
      <c r="AQ21" s="679"/>
      <c r="AR21" s="679"/>
      <c r="AS21" s="679"/>
      <c r="AT21" s="679"/>
      <c r="AU21" s="679"/>
      <c r="AV21" s="679"/>
      <c r="AW21" s="679"/>
      <c r="AX21" s="679"/>
      <c r="AY21" s="679"/>
      <c r="AZ21" s="679"/>
      <c r="BA21" s="679"/>
      <c r="BB21" s="490"/>
      <c r="BC21" s="479"/>
      <c r="BD21" s="490"/>
      <c r="BE21" s="490"/>
      <c r="BF21" s="479"/>
      <c r="BG21" s="490"/>
      <c r="BH21" s="490"/>
      <c r="BI21" s="479"/>
      <c r="BJ21" s="490"/>
      <c r="BK21" s="490"/>
      <c r="BL21" s="479"/>
    </row>
    <row r="22" spans="1:64" ht="9.9499999999999993" customHeight="1">
      <c r="A22" s="685"/>
      <c r="B22" s="679"/>
      <c r="C22" s="679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  <c r="AA22" s="679"/>
      <c r="AB22" s="679"/>
      <c r="AC22" s="679"/>
      <c r="AD22" s="679"/>
      <c r="AE22" s="679"/>
      <c r="AF22" s="679"/>
      <c r="AG22" s="679"/>
      <c r="AH22" s="161" t="s">
        <v>125</v>
      </c>
      <c r="AI22" s="679"/>
      <c r="AJ22" s="679"/>
      <c r="AK22" s="679"/>
      <c r="AL22" s="679"/>
      <c r="AM22" s="679"/>
      <c r="AN22" s="679"/>
      <c r="AO22" s="679"/>
      <c r="AP22" s="679"/>
      <c r="AQ22" s="679"/>
      <c r="AR22" s="679"/>
      <c r="AS22" s="679"/>
      <c r="AT22" s="679"/>
      <c r="AU22" s="679"/>
      <c r="AV22" s="679"/>
      <c r="AW22" s="679"/>
      <c r="AX22" s="679"/>
      <c r="AY22" s="679"/>
      <c r="AZ22" s="679"/>
      <c r="BA22" s="679"/>
      <c r="BB22" s="490"/>
      <c r="BC22" s="479"/>
      <c r="BD22" s="490"/>
      <c r="BE22" s="490"/>
      <c r="BF22" s="479"/>
      <c r="BG22" s="490"/>
      <c r="BH22" s="490"/>
      <c r="BI22" s="479"/>
      <c r="BJ22" s="490"/>
      <c r="BK22" s="490"/>
      <c r="BL22" s="479"/>
    </row>
    <row r="23" spans="1:64" ht="9.9499999999999993" customHeight="1">
      <c r="A23" s="685"/>
      <c r="B23" s="679"/>
      <c r="C23" s="679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79"/>
      <c r="X23" s="679"/>
      <c r="Y23" s="679"/>
      <c r="Z23" s="679"/>
      <c r="AA23" s="679"/>
      <c r="AB23" s="679"/>
      <c r="AC23" s="679"/>
      <c r="AD23" s="679"/>
      <c r="AE23" s="679"/>
      <c r="AF23" s="679"/>
      <c r="AG23" s="679"/>
      <c r="AH23" s="161" t="s">
        <v>125</v>
      </c>
      <c r="AI23" s="679"/>
      <c r="AJ23" s="679"/>
      <c r="AK23" s="679"/>
      <c r="AL23" s="679"/>
      <c r="AM23" s="679"/>
      <c r="AN23" s="679"/>
      <c r="AO23" s="679"/>
      <c r="AP23" s="679"/>
      <c r="AQ23" s="679"/>
      <c r="AR23" s="679"/>
      <c r="AS23" s="680"/>
      <c r="AT23" s="679"/>
      <c r="AU23" s="679"/>
      <c r="AV23" s="679"/>
      <c r="AW23" s="679"/>
      <c r="AX23" s="679"/>
      <c r="AY23" s="679"/>
      <c r="AZ23" s="679"/>
      <c r="BA23" s="679"/>
      <c r="BB23" s="490"/>
      <c r="BC23" s="479"/>
      <c r="BD23" s="490"/>
      <c r="BE23" s="490"/>
      <c r="BF23" s="479"/>
      <c r="BG23" s="490"/>
      <c r="BH23" s="490"/>
      <c r="BI23" s="479"/>
      <c r="BJ23" s="490"/>
      <c r="BK23" s="490"/>
      <c r="BL23" s="479"/>
    </row>
    <row r="24" spans="1:64" ht="9.9499999999999993" customHeight="1">
      <c r="A24" s="685"/>
      <c r="B24" s="679"/>
      <c r="C24" s="679"/>
      <c r="D24" s="679"/>
      <c r="E24" s="679"/>
      <c r="F24" s="679"/>
      <c r="G24" s="679"/>
      <c r="H24" s="679"/>
      <c r="I24" s="679"/>
      <c r="J24" s="679"/>
      <c r="K24" s="679"/>
      <c r="L24" s="679"/>
      <c r="M24" s="679"/>
      <c r="N24" s="679"/>
      <c r="O24" s="679"/>
      <c r="P24" s="679"/>
      <c r="Q24" s="679"/>
      <c r="R24" s="679"/>
      <c r="S24" s="679"/>
      <c r="T24" s="679"/>
      <c r="U24" s="679"/>
      <c r="V24" s="679"/>
      <c r="W24" s="679"/>
      <c r="X24" s="679"/>
      <c r="Y24" s="679"/>
      <c r="Z24" s="679"/>
      <c r="AA24" s="679"/>
      <c r="AB24" s="679"/>
      <c r="AC24" s="679"/>
      <c r="AD24" s="679"/>
      <c r="AE24" s="679"/>
      <c r="AF24" s="679"/>
      <c r="AG24" s="679"/>
      <c r="AH24" s="161" t="s">
        <v>126</v>
      </c>
      <c r="AI24" s="679"/>
      <c r="AJ24" s="679"/>
      <c r="AK24" s="679"/>
      <c r="AL24" s="679"/>
      <c r="AM24" s="679"/>
      <c r="AN24" s="679"/>
      <c r="AO24" s="679"/>
      <c r="AP24" s="679"/>
      <c r="AQ24" s="679"/>
      <c r="AR24" s="679"/>
      <c r="AS24" s="161" t="s">
        <v>125</v>
      </c>
      <c r="AT24" s="679"/>
      <c r="AU24" s="679"/>
      <c r="AV24" s="679"/>
      <c r="AW24" s="679"/>
      <c r="AX24" s="679"/>
      <c r="AY24" s="679"/>
      <c r="AZ24" s="679"/>
      <c r="BA24" s="679"/>
      <c r="BB24" s="490"/>
      <c r="BC24" s="479"/>
      <c r="BD24" s="490"/>
      <c r="BE24" s="490"/>
      <c r="BF24" s="479"/>
      <c r="BG24" s="490"/>
      <c r="BH24" s="490"/>
      <c r="BI24" s="479"/>
      <c r="BJ24" s="490"/>
      <c r="BK24" s="490"/>
      <c r="BL24" s="479"/>
    </row>
    <row r="25" spans="1:64" ht="9.9499999999999993" customHeight="1">
      <c r="A25" s="686"/>
      <c r="B25" s="680"/>
      <c r="C25" s="680"/>
      <c r="D25" s="680"/>
      <c r="E25" s="680"/>
      <c r="F25" s="680"/>
      <c r="G25" s="680"/>
      <c r="H25" s="680"/>
      <c r="I25" s="680"/>
      <c r="J25" s="680"/>
      <c r="K25" s="680"/>
      <c r="L25" s="680"/>
      <c r="M25" s="680"/>
      <c r="N25" s="680"/>
      <c r="O25" s="680"/>
      <c r="P25" s="680"/>
      <c r="Q25" s="680"/>
      <c r="R25" s="680"/>
      <c r="S25" s="680"/>
      <c r="T25" s="680"/>
      <c r="U25" s="680"/>
      <c r="V25" s="680"/>
      <c r="W25" s="680"/>
      <c r="X25" s="680"/>
      <c r="Y25" s="680"/>
      <c r="Z25" s="680"/>
      <c r="AA25" s="680"/>
      <c r="AB25" s="680"/>
      <c r="AC25" s="680"/>
      <c r="AD25" s="680"/>
      <c r="AE25" s="680"/>
      <c r="AF25" s="680"/>
      <c r="AG25" s="680"/>
      <c r="AH25" s="161" t="s">
        <v>126</v>
      </c>
      <c r="AI25" s="680"/>
      <c r="AJ25" s="680"/>
      <c r="AK25" s="680"/>
      <c r="AL25" s="680"/>
      <c r="AM25" s="680"/>
      <c r="AN25" s="680"/>
      <c r="AO25" s="680"/>
      <c r="AP25" s="680"/>
      <c r="AQ25" s="680"/>
      <c r="AR25" s="680"/>
      <c r="AS25" s="161" t="s">
        <v>125</v>
      </c>
      <c r="AT25" s="680"/>
      <c r="AU25" s="680"/>
      <c r="AV25" s="680"/>
      <c r="AW25" s="680"/>
      <c r="AX25" s="680"/>
      <c r="AY25" s="680"/>
      <c r="AZ25" s="680"/>
      <c r="BA25" s="680"/>
      <c r="BB25" s="490"/>
      <c r="BC25" s="479"/>
      <c r="BD25" s="490"/>
      <c r="BE25" s="490"/>
      <c r="BF25" s="479"/>
      <c r="BG25" s="490"/>
      <c r="BH25" s="490"/>
      <c r="BI25" s="479"/>
      <c r="BJ25" s="490"/>
      <c r="BK25" s="490"/>
      <c r="BL25" s="479"/>
    </row>
    <row r="26" spans="1:64" ht="14.25" customHeight="1">
      <c r="A26" s="695"/>
      <c r="B26" s="696"/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96"/>
      <c r="AA26" s="696"/>
      <c r="AB26" s="696"/>
      <c r="AC26" s="696"/>
      <c r="AD26" s="696"/>
      <c r="AE26" s="696"/>
      <c r="AF26" s="696"/>
      <c r="AG26" s="696"/>
      <c r="AH26" s="696"/>
      <c r="AI26" s="696"/>
      <c r="AJ26" s="696"/>
      <c r="AK26" s="696"/>
      <c r="AL26" s="696"/>
      <c r="AM26" s="696"/>
      <c r="AN26" s="696"/>
      <c r="AO26" s="696"/>
      <c r="AP26" s="696"/>
      <c r="AQ26" s="696"/>
      <c r="AR26" s="696"/>
      <c r="AS26" s="696"/>
      <c r="AT26" s="696"/>
      <c r="AU26" s="696"/>
      <c r="AV26" s="696"/>
      <c r="AW26" s="696"/>
      <c r="AX26" s="696"/>
      <c r="AY26" s="696"/>
      <c r="AZ26" s="696"/>
      <c r="BA26" s="697"/>
      <c r="BB26" s="490"/>
      <c r="BC26" s="479"/>
      <c r="BD26" s="490"/>
      <c r="BE26" s="490"/>
      <c r="BF26" s="479"/>
      <c r="BG26" s="490"/>
      <c r="BH26" s="490"/>
      <c r="BI26" s="479"/>
      <c r="BJ26" s="490"/>
      <c r="BK26" s="490"/>
      <c r="BL26" s="479"/>
    </row>
    <row r="27" spans="1:64" ht="9.9499999999999993" customHeight="1">
      <c r="A27" s="684" t="s">
        <v>123</v>
      </c>
      <c r="B27" s="678"/>
      <c r="C27" s="678"/>
      <c r="D27" s="678"/>
      <c r="E27" s="678"/>
      <c r="F27" s="678"/>
      <c r="G27" s="678"/>
      <c r="H27" s="678"/>
      <c r="I27" s="678"/>
      <c r="J27" s="678"/>
      <c r="K27" s="678"/>
      <c r="L27" s="678"/>
      <c r="M27" s="681"/>
      <c r="N27" s="681"/>
      <c r="O27" s="681"/>
      <c r="P27" s="681"/>
      <c r="Q27" s="681"/>
      <c r="R27" s="681"/>
      <c r="S27" s="678" t="s">
        <v>124</v>
      </c>
      <c r="T27" s="678" t="s">
        <v>124</v>
      </c>
      <c r="U27" s="678"/>
      <c r="V27" s="678"/>
      <c r="W27" s="681"/>
      <c r="X27" s="681"/>
      <c r="Y27" s="681"/>
      <c r="Z27" s="681"/>
      <c r="AA27" s="681"/>
      <c r="AB27" s="681"/>
      <c r="AC27" s="161" t="s">
        <v>125</v>
      </c>
      <c r="AD27" s="678" t="s">
        <v>126</v>
      </c>
      <c r="AE27" s="678" t="s">
        <v>126</v>
      </c>
      <c r="AF27" s="678" t="s">
        <v>126</v>
      </c>
      <c r="AG27" s="678" t="s">
        <v>126</v>
      </c>
      <c r="AH27" s="678" t="s">
        <v>126</v>
      </c>
      <c r="AI27" s="678" t="s">
        <v>126</v>
      </c>
      <c r="AJ27" s="678" t="s">
        <v>126</v>
      </c>
      <c r="AK27" s="678" t="s">
        <v>126</v>
      </c>
      <c r="AL27" s="243" t="s">
        <v>126</v>
      </c>
      <c r="AM27" s="678" t="s">
        <v>127</v>
      </c>
      <c r="AN27" s="678" t="s">
        <v>127</v>
      </c>
      <c r="AO27" s="678" t="s">
        <v>127</v>
      </c>
      <c r="AP27" s="678" t="s">
        <v>127</v>
      </c>
      <c r="AQ27" s="678" t="s">
        <v>449</v>
      </c>
      <c r="AR27" s="678" t="s">
        <v>449</v>
      </c>
      <c r="AS27" s="678" t="s">
        <v>128</v>
      </c>
      <c r="AT27" s="678" t="s">
        <v>128</v>
      </c>
      <c r="AU27" s="678" t="s">
        <v>128</v>
      </c>
      <c r="AV27" s="678" t="s">
        <v>128</v>
      </c>
      <c r="AW27" s="678" t="s">
        <v>128</v>
      </c>
      <c r="AX27" s="678" t="s">
        <v>128</v>
      </c>
      <c r="AY27" s="678" t="s">
        <v>128</v>
      </c>
      <c r="AZ27" s="678" t="s">
        <v>128</v>
      </c>
      <c r="BA27" s="678" t="s">
        <v>128</v>
      </c>
      <c r="BB27" s="490"/>
      <c r="BC27" s="479"/>
      <c r="BD27" s="490"/>
      <c r="BE27" s="490"/>
      <c r="BF27" s="479"/>
      <c r="BG27" s="490"/>
      <c r="BH27" s="490"/>
      <c r="BI27" s="479"/>
      <c r="BJ27" s="490"/>
      <c r="BK27" s="490"/>
      <c r="BL27" s="479"/>
    </row>
    <row r="28" spans="1:64" ht="9.9499999999999993" customHeight="1">
      <c r="A28" s="685"/>
      <c r="B28" s="679"/>
      <c r="C28" s="679"/>
      <c r="D28" s="679"/>
      <c r="E28" s="679"/>
      <c r="F28" s="679"/>
      <c r="G28" s="679"/>
      <c r="H28" s="679"/>
      <c r="I28" s="679"/>
      <c r="J28" s="679"/>
      <c r="K28" s="679"/>
      <c r="L28" s="679"/>
      <c r="M28" s="682"/>
      <c r="N28" s="682"/>
      <c r="O28" s="682"/>
      <c r="P28" s="682"/>
      <c r="Q28" s="682"/>
      <c r="R28" s="682"/>
      <c r="S28" s="679"/>
      <c r="T28" s="679"/>
      <c r="U28" s="679"/>
      <c r="V28" s="679"/>
      <c r="W28" s="682"/>
      <c r="X28" s="682"/>
      <c r="Y28" s="682"/>
      <c r="Z28" s="682"/>
      <c r="AA28" s="682"/>
      <c r="AB28" s="682"/>
      <c r="AC28" s="161" t="s">
        <v>125</v>
      </c>
      <c r="AD28" s="679"/>
      <c r="AE28" s="679"/>
      <c r="AF28" s="679"/>
      <c r="AG28" s="679"/>
      <c r="AH28" s="679"/>
      <c r="AI28" s="679"/>
      <c r="AJ28" s="679"/>
      <c r="AK28" s="679"/>
      <c r="AL28" s="243" t="s">
        <v>126</v>
      </c>
      <c r="AM28" s="679"/>
      <c r="AN28" s="679"/>
      <c r="AO28" s="679"/>
      <c r="AP28" s="679"/>
      <c r="AQ28" s="679"/>
      <c r="AR28" s="679"/>
      <c r="AS28" s="679"/>
      <c r="AT28" s="679"/>
      <c r="AU28" s="679"/>
      <c r="AV28" s="679"/>
      <c r="AW28" s="679"/>
      <c r="AX28" s="679"/>
      <c r="AY28" s="679"/>
      <c r="AZ28" s="679"/>
      <c r="BA28" s="679"/>
      <c r="BB28" s="490"/>
      <c r="BC28" s="479"/>
      <c r="BD28" s="490"/>
      <c r="BE28" s="490"/>
      <c r="BF28" s="479"/>
      <c r="BG28" s="490"/>
      <c r="BH28" s="490"/>
      <c r="BI28" s="479"/>
      <c r="BJ28" s="490"/>
      <c r="BK28" s="490"/>
      <c r="BL28" s="479"/>
    </row>
    <row r="29" spans="1:64" ht="9.9499999999999993" customHeight="1">
      <c r="A29" s="685"/>
      <c r="B29" s="679"/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82"/>
      <c r="N29" s="682"/>
      <c r="O29" s="682"/>
      <c r="P29" s="682"/>
      <c r="Q29" s="682"/>
      <c r="R29" s="682"/>
      <c r="S29" s="679"/>
      <c r="T29" s="679"/>
      <c r="U29" s="679"/>
      <c r="V29" s="679"/>
      <c r="W29" s="682"/>
      <c r="X29" s="682"/>
      <c r="Y29" s="682"/>
      <c r="Z29" s="682"/>
      <c r="AA29" s="682"/>
      <c r="AB29" s="682"/>
      <c r="AC29" s="678" t="s">
        <v>126</v>
      </c>
      <c r="AD29" s="679"/>
      <c r="AE29" s="679"/>
      <c r="AF29" s="679"/>
      <c r="AG29" s="679"/>
      <c r="AH29" s="679"/>
      <c r="AI29" s="679"/>
      <c r="AJ29" s="679"/>
      <c r="AK29" s="679"/>
      <c r="AL29" s="243" t="s">
        <v>125</v>
      </c>
      <c r="AM29" s="679"/>
      <c r="AN29" s="679"/>
      <c r="AO29" s="679"/>
      <c r="AP29" s="679"/>
      <c r="AQ29" s="679"/>
      <c r="AR29" s="679"/>
      <c r="AS29" s="679"/>
      <c r="AT29" s="679"/>
      <c r="AU29" s="679"/>
      <c r="AV29" s="679"/>
      <c r="AW29" s="679"/>
      <c r="AX29" s="679"/>
      <c r="AY29" s="679"/>
      <c r="AZ29" s="679"/>
      <c r="BA29" s="679"/>
      <c r="BB29" s="490"/>
      <c r="BC29" s="479"/>
      <c r="BD29" s="490"/>
      <c r="BE29" s="490"/>
      <c r="BF29" s="479"/>
      <c r="BG29" s="490"/>
      <c r="BH29" s="490"/>
      <c r="BI29" s="479"/>
      <c r="BJ29" s="490"/>
      <c r="BK29" s="490"/>
      <c r="BL29" s="479"/>
    </row>
    <row r="30" spans="1:64" ht="9.9499999999999993" customHeight="1">
      <c r="A30" s="685"/>
      <c r="B30" s="679"/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82"/>
      <c r="N30" s="682"/>
      <c r="O30" s="682"/>
      <c r="P30" s="682"/>
      <c r="Q30" s="682"/>
      <c r="R30" s="683"/>
      <c r="S30" s="679"/>
      <c r="T30" s="679"/>
      <c r="U30" s="679"/>
      <c r="V30" s="679"/>
      <c r="W30" s="682"/>
      <c r="X30" s="682"/>
      <c r="Y30" s="682"/>
      <c r="Z30" s="682"/>
      <c r="AA30" s="682"/>
      <c r="AB30" s="682"/>
      <c r="AC30" s="679"/>
      <c r="AD30" s="679"/>
      <c r="AE30" s="679"/>
      <c r="AF30" s="679"/>
      <c r="AG30" s="679"/>
      <c r="AH30" s="679"/>
      <c r="AI30" s="679"/>
      <c r="AJ30" s="679"/>
      <c r="AK30" s="679"/>
      <c r="AL30" s="243" t="s">
        <v>125</v>
      </c>
      <c r="AM30" s="679"/>
      <c r="AN30" s="679"/>
      <c r="AO30" s="679"/>
      <c r="AP30" s="679"/>
      <c r="AQ30" s="679"/>
      <c r="AR30" s="679"/>
      <c r="AS30" s="679"/>
      <c r="AT30" s="679"/>
      <c r="AU30" s="679"/>
      <c r="AV30" s="679"/>
      <c r="AW30" s="679"/>
      <c r="AX30" s="679"/>
      <c r="AY30" s="679"/>
      <c r="AZ30" s="679"/>
      <c r="BA30" s="679"/>
      <c r="BB30" s="490"/>
      <c r="BC30" s="479"/>
      <c r="BD30" s="490"/>
      <c r="BE30" s="490"/>
      <c r="BF30" s="479"/>
      <c r="BG30" s="490"/>
      <c r="BH30" s="490"/>
      <c r="BI30" s="479"/>
      <c r="BJ30" s="490"/>
      <c r="BK30" s="490"/>
      <c r="BL30" s="479"/>
    </row>
    <row r="31" spans="1:64" ht="9.9499999999999993" customHeight="1">
      <c r="A31" s="685"/>
      <c r="B31" s="679"/>
      <c r="C31" s="679"/>
      <c r="D31" s="679"/>
      <c r="E31" s="679"/>
      <c r="F31" s="679"/>
      <c r="G31" s="679"/>
      <c r="H31" s="679"/>
      <c r="I31" s="679"/>
      <c r="J31" s="679"/>
      <c r="K31" s="679"/>
      <c r="L31" s="679"/>
      <c r="M31" s="682"/>
      <c r="N31" s="682"/>
      <c r="O31" s="682"/>
      <c r="P31" s="682"/>
      <c r="Q31" s="682"/>
      <c r="R31" s="161" t="s">
        <v>125</v>
      </c>
      <c r="S31" s="679"/>
      <c r="T31" s="679"/>
      <c r="U31" s="679"/>
      <c r="V31" s="679"/>
      <c r="W31" s="682"/>
      <c r="X31" s="682"/>
      <c r="Y31" s="682"/>
      <c r="Z31" s="682"/>
      <c r="AA31" s="682"/>
      <c r="AB31" s="682"/>
      <c r="AC31" s="679"/>
      <c r="AD31" s="679"/>
      <c r="AE31" s="679"/>
      <c r="AF31" s="679"/>
      <c r="AG31" s="679"/>
      <c r="AH31" s="679"/>
      <c r="AI31" s="679"/>
      <c r="AJ31" s="679"/>
      <c r="AK31" s="679"/>
      <c r="AL31" s="243" t="s">
        <v>125</v>
      </c>
      <c r="AM31" s="679"/>
      <c r="AN31" s="679"/>
      <c r="AO31" s="679"/>
      <c r="AP31" s="679"/>
      <c r="AQ31" s="679"/>
      <c r="AR31" s="679"/>
      <c r="AS31" s="679"/>
      <c r="AT31" s="679"/>
      <c r="AU31" s="679"/>
      <c r="AV31" s="679"/>
      <c r="AW31" s="679"/>
      <c r="AX31" s="679"/>
      <c r="AY31" s="679"/>
      <c r="AZ31" s="679"/>
      <c r="BA31" s="679"/>
      <c r="BB31" s="490"/>
      <c r="BC31" s="479"/>
      <c r="BD31" s="490"/>
      <c r="BE31" s="490"/>
      <c r="BF31" s="479"/>
      <c r="BG31" s="490"/>
      <c r="BH31" s="490"/>
      <c r="BI31" s="479"/>
      <c r="BJ31" s="490"/>
      <c r="BK31" s="490"/>
      <c r="BL31" s="479"/>
    </row>
    <row r="32" spans="1:64" ht="9.9499999999999993" customHeight="1">
      <c r="A32" s="686"/>
      <c r="B32" s="680"/>
      <c r="C32" s="680"/>
      <c r="D32" s="680"/>
      <c r="E32" s="680"/>
      <c r="F32" s="680"/>
      <c r="G32" s="680"/>
      <c r="H32" s="680"/>
      <c r="I32" s="680"/>
      <c r="J32" s="680"/>
      <c r="K32" s="680"/>
      <c r="L32" s="680"/>
      <c r="M32" s="683"/>
      <c r="N32" s="683"/>
      <c r="O32" s="683"/>
      <c r="P32" s="683"/>
      <c r="Q32" s="683"/>
      <c r="R32" s="161" t="s">
        <v>125</v>
      </c>
      <c r="S32" s="680"/>
      <c r="T32" s="680"/>
      <c r="U32" s="680"/>
      <c r="V32" s="680"/>
      <c r="W32" s="683"/>
      <c r="X32" s="683"/>
      <c r="Y32" s="683"/>
      <c r="Z32" s="683"/>
      <c r="AA32" s="683"/>
      <c r="AB32" s="683"/>
      <c r="AC32" s="680"/>
      <c r="AD32" s="680"/>
      <c r="AE32" s="680"/>
      <c r="AF32" s="680"/>
      <c r="AG32" s="680"/>
      <c r="AH32" s="680"/>
      <c r="AI32" s="680"/>
      <c r="AJ32" s="680"/>
      <c r="AK32" s="680"/>
      <c r="AL32" s="243" t="s">
        <v>125</v>
      </c>
      <c r="AM32" s="680"/>
      <c r="AN32" s="680"/>
      <c r="AO32" s="680"/>
      <c r="AP32" s="680"/>
      <c r="AQ32" s="680"/>
      <c r="AR32" s="680"/>
      <c r="AS32" s="680"/>
      <c r="AT32" s="680"/>
      <c r="AU32" s="680"/>
      <c r="AV32" s="680"/>
      <c r="AW32" s="680"/>
      <c r="AX32" s="680"/>
      <c r="AY32" s="680"/>
      <c r="AZ32" s="680"/>
      <c r="BA32" s="680"/>
      <c r="BB32" s="490"/>
      <c r="BC32" s="479"/>
      <c r="BD32" s="490"/>
      <c r="BE32" s="490"/>
      <c r="BF32" s="479"/>
      <c r="BG32" s="490"/>
      <c r="BH32" s="490"/>
      <c r="BI32" s="479"/>
      <c r="BJ32" s="490"/>
      <c r="BK32" s="490"/>
      <c r="BL32" s="479"/>
    </row>
    <row r="33" spans="1:64" ht="14.25" customHeight="1">
      <c r="A33" s="479"/>
      <c r="B33" s="479"/>
      <c r="BB33" s="490"/>
      <c r="BC33" s="479"/>
      <c r="BD33" s="490"/>
      <c r="BE33" s="490"/>
      <c r="BF33" s="479"/>
      <c r="BG33" s="490"/>
      <c r="BH33" s="490"/>
      <c r="BI33" s="479"/>
      <c r="BJ33" s="490"/>
      <c r="BK33" s="490"/>
      <c r="BL33" s="479"/>
    </row>
    <row r="34" spans="1:64" ht="17.25" customHeight="1">
      <c r="A34" s="673" t="s">
        <v>129</v>
      </c>
      <c r="B34" s="673"/>
      <c r="C34" s="673"/>
      <c r="D34" s="673"/>
      <c r="E34" s="673"/>
      <c r="F34" s="673"/>
      <c r="G34" s="481"/>
      <c r="H34" s="674" t="s">
        <v>446</v>
      </c>
      <c r="I34" s="674"/>
      <c r="J34" s="674"/>
      <c r="K34" s="674"/>
      <c r="L34" s="674"/>
      <c r="M34" s="674"/>
      <c r="N34" s="674"/>
      <c r="O34" s="674"/>
      <c r="P34" s="674"/>
      <c r="Q34" s="674"/>
      <c r="R34" s="674"/>
      <c r="S34" s="674"/>
      <c r="T34" s="674"/>
      <c r="U34" s="674"/>
      <c r="V34" s="674"/>
      <c r="W34" s="479"/>
      <c r="X34" s="479"/>
      <c r="Y34" s="481" t="s">
        <v>124</v>
      </c>
      <c r="Z34" s="674" t="s">
        <v>132</v>
      </c>
      <c r="AA34" s="674"/>
      <c r="AB34" s="674"/>
      <c r="AC34" s="674"/>
      <c r="AD34" s="674"/>
      <c r="AE34" s="674"/>
      <c r="AF34" s="674"/>
      <c r="AG34" s="674"/>
      <c r="AH34" s="674"/>
      <c r="AI34" s="674"/>
      <c r="AJ34" s="479"/>
      <c r="AK34" s="479"/>
      <c r="AL34" s="479"/>
      <c r="AM34" s="479"/>
      <c r="AN34" s="479"/>
      <c r="AO34" s="491"/>
      <c r="AP34" s="479"/>
      <c r="AQ34" s="479"/>
      <c r="AR34" s="481" t="s">
        <v>127</v>
      </c>
      <c r="AS34" s="675" t="s">
        <v>450</v>
      </c>
      <c r="AT34" s="675"/>
      <c r="AU34" s="675"/>
      <c r="AV34" s="675"/>
      <c r="AW34" s="675"/>
      <c r="AX34" s="675"/>
      <c r="AY34" s="675"/>
      <c r="AZ34" s="675"/>
      <c r="BA34" s="675"/>
      <c r="BB34" s="675"/>
      <c r="BC34" s="675"/>
      <c r="BD34" s="675"/>
      <c r="BE34" s="675"/>
      <c r="BF34" s="675"/>
      <c r="BG34" s="675"/>
      <c r="BH34" s="675"/>
      <c r="BI34" s="675"/>
      <c r="BJ34" s="675"/>
      <c r="BK34" s="675"/>
      <c r="BL34" s="675"/>
    </row>
    <row r="35" spans="1:64" ht="26.25" customHeight="1">
      <c r="A35" s="479"/>
      <c r="B35" s="479"/>
      <c r="C35" s="479"/>
      <c r="D35" s="479"/>
      <c r="E35" s="479"/>
      <c r="F35" s="479"/>
      <c r="G35" s="492"/>
      <c r="H35" s="676" t="s">
        <v>447</v>
      </c>
      <c r="I35" s="677"/>
      <c r="J35" s="677"/>
      <c r="K35" s="677"/>
      <c r="L35" s="677"/>
      <c r="M35" s="677"/>
      <c r="N35" s="677"/>
      <c r="O35" s="677"/>
      <c r="P35" s="677"/>
      <c r="Q35" s="677"/>
      <c r="R35" s="677"/>
      <c r="S35" s="677"/>
      <c r="T35" s="677"/>
      <c r="U35" s="677"/>
      <c r="V35" s="677"/>
      <c r="W35" s="479"/>
      <c r="X35" s="479"/>
      <c r="Y35" s="481"/>
      <c r="Z35" s="674"/>
      <c r="AA35" s="674"/>
      <c r="AB35" s="674"/>
      <c r="AC35" s="674"/>
      <c r="AD35" s="674"/>
      <c r="AE35" s="674"/>
      <c r="AF35" s="674"/>
      <c r="AG35" s="674"/>
      <c r="AH35" s="674"/>
      <c r="AI35" s="674"/>
      <c r="AJ35" s="674"/>
      <c r="AK35" s="674"/>
      <c r="AL35" s="674"/>
      <c r="AM35" s="674"/>
      <c r="AN35" s="674"/>
      <c r="AO35" s="674"/>
      <c r="AP35" s="674"/>
      <c r="AQ35" s="479"/>
      <c r="AR35" s="481" t="s">
        <v>128</v>
      </c>
      <c r="AS35" s="674" t="s">
        <v>130</v>
      </c>
      <c r="AT35" s="674"/>
      <c r="AU35" s="674"/>
      <c r="AV35" s="674"/>
      <c r="AW35" s="674"/>
      <c r="AX35" s="674"/>
      <c r="AY35" s="674"/>
      <c r="AZ35" s="674"/>
      <c r="BA35" s="674"/>
      <c r="BB35" s="674"/>
      <c r="BC35" s="479"/>
      <c r="BD35" s="490"/>
      <c r="BE35" s="490"/>
      <c r="BF35" s="479"/>
      <c r="BG35" s="490"/>
      <c r="BH35" s="490"/>
      <c r="BI35" s="479"/>
      <c r="BJ35" s="490"/>
      <c r="BK35" s="490"/>
      <c r="BL35" s="479"/>
    </row>
    <row r="36" spans="1:64" ht="15" customHeight="1">
      <c r="A36" s="479"/>
      <c r="B36" s="479"/>
      <c r="C36" s="479"/>
      <c r="D36" s="479"/>
      <c r="E36" s="479"/>
      <c r="F36" s="479"/>
      <c r="G36" s="161" t="s">
        <v>125</v>
      </c>
      <c r="H36" s="674" t="s">
        <v>131</v>
      </c>
      <c r="I36" s="674"/>
      <c r="J36" s="674"/>
      <c r="K36" s="674"/>
      <c r="L36" s="674"/>
      <c r="M36" s="674"/>
      <c r="N36" s="674"/>
      <c r="O36" s="674"/>
      <c r="P36" s="674"/>
      <c r="Q36" s="674"/>
      <c r="R36" s="479"/>
      <c r="S36" s="479"/>
      <c r="T36" s="479"/>
      <c r="U36" s="490"/>
      <c r="V36" s="479"/>
      <c r="W36" s="479"/>
      <c r="X36" s="479"/>
      <c r="Y36" s="481" t="s">
        <v>126</v>
      </c>
      <c r="Z36" s="674" t="s">
        <v>448</v>
      </c>
      <c r="AA36" s="674"/>
      <c r="AB36" s="674"/>
      <c r="AC36" s="674"/>
      <c r="AD36" s="674"/>
      <c r="AE36" s="674"/>
      <c r="AF36" s="674"/>
      <c r="AG36" s="674"/>
      <c r="AH36" s="674"/>
      <c r="AI36" s="674"/>
      <c r="AJ36" s="674"/>
      <c r="AK36" s="674"/>
      <c r="AL36" s="674"/>
      <c r="AM36" s="674"/>
      <c r="AN36" s="674"/>
      <c r="AO36" s="674"/>
      <c r="AP36" s="674"/>
      <c r="AQ36" s="479"/>
      <c r="AR36" s="481" t="s">
        <v>449</v>
      </c>
      <c r="AS36" s="675" t="s">
        <v>451</v>
      </c>
      <c r="AT36" s="675"/>
      <c r="AU36" s="675"/>
      <c r="AV36" s="675"/>
      <c r="AW36" s="675"/>
      <c r="AX36" s="675"/>
      <c r="AY36" s="675"/>
      <c r="AZ36" s="675"/>
      <c r="BA36" s="675"/>
      <c r="BB36" s="675"/>
      <c r="BC36" s="675"/>
      <c r="BD36" s="675"/>
      <c r="BE36" s="675"/>
      <c r="BF36" s="675"/>
      <c r="BG36" s="490"/>
      <c r="BH36" s="490"/>
      <c r="BI36" s="479"/>
      <c r="BJ36" s="490"/>
      <c r="BK36" s="490"/>
      <c r="BL36" s="479"/>
    </row>
    <row r="37" spans="1:64" ht="12.75" customHeight="1">
      <c r="A37" s="479"/>
      <c r="B37" s="479"/>
      <c r="C37" s="479"/>
      <c r="D37" s="479"/>
      <c r="E37" s="479"/>
      <c r="F37" s="479"/>
      <c r="G37" s="479"/>
      <c r="H37" s="479"/>
      <c r="I37" s="479"/>
      <c r="J37" s="479"/>
      <c r="K37" s="479"/>
      <c r="L37" s="479"/>
      <c r="M37" s="479"/>
      <c r="N37" s="479"/>
      <c r="O37" s="479"/>
      <c r="P37" s="479"/>
      <c r="Q37" s="479"/>
      <c r="R37" s="479"/>
      <c r="S37" s="479"/>
      <c r="T37" s="479"/>
      <c r="U37" s="479"/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/>
      <c r="AG37" s="479"/>
      <c r="AH37" s="479"/>
      <c r="AI37" s="479"/>
      <c r="AJ37" s="479"/>
      <c r="AK37" s="479"/>
      <c r="AL37" s="479"/>
      <c r="AM37" s="479"/>
      <c r="AN37" s="479"/>
      <c r="AO37" s="479"/>
      <c r="AP37" s="479"/>
      <c r="AQ37" s="479"/>
      <c r="AR37" s="479"/>
      <c r="AS37" s="479"/>
      <c r="AT37" s="479"/>
      <c r="AU37" s="479"/>
      <c r="AV37" s="479"/>
      <c r="AW37" s="479"/>
      <c r="AX37" s="479"/>
      <c r="AY37" s="479"/>
      <c r="AZ37" s="479"/>
      <c r="BA37" s="490"/>
      <c r="BB37" s="490"/>
      <c r="BC37" s="479"/>
      <c r="BD37" s="490"/>
      <c r="BE37" s="490"/>
      <c r="BF37" s="479"/>
      <c r="BG37" s="490"/>
      <c r="BH37" s="490"/>
      <c r="BI37" s="479"/>
      <c r="BJ37" s="490"/>
      <c r="BK37" s="490"/>
      <c r="BL37" s="479"/>
    </row>
    <row r="38" spans="1:64" ht="12.75" customHeight="1">
      <c r="A38" s="479"/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79"/>
      <c r="P38" s="479"/>
      <c r="Q38" s="479"/>
      <c r="R38" s="479"/>
      <c r="S38" s="479"/>
      <c r="T38" s="479"/>
      <c r="U38" s="479"/>
      <c r="V38" s="479"/>
      <c r="W38" s="479"/>
      <c r="X38" s="479"/>
      <c r="Y38" s="479"/>
      <c r="Z38" s="479"/>
      <c r="AA38" s="479"/>
      <c r="AB38" s="479"/>
      <c r="AC38" s="479"/>
      <c r="AD38" s="479"/>
      <c r="AE38" s="479"/>
      <c r="AF38" s="479"/>
      <c r="AG38" s="479"/>
      <c r="AH38" s="479"/>
      <c r="AI38" s="479"/>
      <c r="AJ38" s="479"/>
      <c r="AK38" s="479"/>
      <c r="AL38" s="479"/>
      <c r="AM38" s="479"/>
      <c r="AN38" s="479"/>
      <c r="AO38" s="479"/>
      <c r="AP38" s="479"/>
      <c r="AQ38" s="479"/>
      <c r="AR38" s="479"/>
      <c r="AS38" s="479"/>
      <c r="AT38" s="479"/>
      <c r="AU38" s="479"/>
      <c r="AV38" s="479"/>
      <c r="AW38" s="479"/>
      <c r="AX38" s="479"/>
      <c r="AY38" s="479"/>
      <c r="AZ38" s="479"/>
      <c r="BA38" s="490"/>
      <c r="BB38" s="490"/>
      <c r="BC38" s="479"/>
      <c r="BD38" s="490"/>
      <c r="BE38" s="490"/>
      <c r="BF38" s="479"/>
      <c r="BG38" s="490"/>
      <c r="BH38" s="490"/>
      <c r="BI38" s="479"/>
      <c r="BJ38" s="490"/>
      <c r="BK38" s="490"/>
      <c r="BL38" s="479"/>
    </row>
    <row r="39" spans="1:64" ht="18" customHeight="1">
      <c r="A39" s="673" t="s">
        <v>133</v>
      </c>
      <c r="B39" s="673"/>
      <c r="C39" s="673"/>
      <c r="D39" s="673"/>
      <c r="E39" s="673"/>
      <c r="F39" s="673"/>
      <c r="G39" s="673"/>
      <c r="H39" s="673"/>
      <c r="I39" s="673"/>
      <c r="J39" s="673"/>
      <c r="K39" s="673"/>
      <c r="L39" s="673"/>
      <c r="M39" s="673"/>
      <c r="N39" s="673"/>
      <c r="O39" s="673"/>
      <c r="P39" s="673"/>
      <c r="Q39" s="673"/>
      <c r="R39" s="673"/>
      <c r="S39" s="673"/>
      <c r="T39" s="673"/>
      <c r="U39" s="673"/>
      <c r="V39" s="673"/>
      <c r="W39" s="673"/>
      <c r="X39" s="673"/>
      <c r="Y39" s="673"/>
      <c r="Z39" s="673"/>
      <c r="AA39" s="673"/>
      <c r="AB39" s="673"/>
      <c r="AC39" s="673"/>
      <c r="AD39" s="673"/>
      <c r="AE39" s="673"/>
      <c r="AF39" s="673"/>
      <c r="AG39" s="673"/>
      <c r="AH39" s="673"/>
      <c r="AI39" s="673"/>
      <c r="AJ39" s="673"/>
      <c r="AK39" s="673"/>
      <c r="AL39" s="673"/>
      <c r="AM39" s="673"/>
      <c r="AN39" s="673"/>
      <c r="AO39" s="673"/>
      <c r="AP39" s="673"/>
      <c r="AQ39" s="673"/>
      <c r="AR39" s="673"/>
      <c r="AS39" s="673"/>
      <c r="AT39" s="673"/>
      <c r="AU39" s="673"/>
      <c r="AV39" s="673"/>
      <c r="AW39" s="673"/>
      <c r="AX39" s="673"/>
      <c r="AY39" s="673"/>
      <c r="AZ39" s="673"/>
      <c r="BA39" s="673"/>
      <c r="BB39" s="490"/>
      <c r="BC39" s="479"/>
      <c r="BD39" s="490"/>
      <c r="BE39" s="490"/>
      <c r="BF39" s="479"/>
      <c r="BG39" s="490"/>
      <c r="BH39" s="490"/>
      <c r="BI39" s="479"/>
      <c r="BJ39" s="490"/>
      <c r="BK39" s="490"/>
      <c r="BL39" s="479"/>
    </row>
    <row r="40" spans="1:64" ht="12.75" customHeight="1">
      <c r="A40" s="664" t="s">
        <v>134</v>
      </c>
      <c r="B40" s="665"/>
      <c r="C40" s="666"/>
      <c r="D40" s="653" t="s">
        <v>452</v>
      </c>
      <c r="E40" s="654"/>
      <c r="F40" s="654"/>
      <c r="G40" s="654"/>
      <c r="H40" s="654"/>
      <c r="I40" s="654"/>
      <c r="J40" s="654"/>
      <c r="K40" s="655"/>
      <c r="L40" s="653" t="s">
        <v>135</v>
      </c>
      <c r="M40" s="654"/>
      <c r="N40" s="654"/>
      <c r="O40" s="655"/>
      <c r="P40" s="664" t="s">
        <v>136</v>
      </c>
      <c r="Q40" s="665"/>
      <c r="R40" s="665"/>
      <c r="S40" s="665"/>
      <c r="T40" s="665"/>
      <c r="U40" s="665"/>
      <c r="V40" s="665"/>
      <c r="W40" s="665"/>
      <c r="X40" s="665"/>
      <c r="Y40" s="665"/>
      <c r="Z40" s="665"/>
      <c r="AA40" s="665"/>
      <c r="AB40" s="666"/>
      <c r="AC40" s="653" t="s">
        <v>137</v>
      </c>
      <c r="AD40" s="654"/>
      <c r="AE40" s="654"/>
      <c r="AF40" s="654"/>
      <c r="AG40" s="654"/>
      <c r="AH40" s="655"/>
      <c r="AI40" s="653" t="s">
        <v>453</v>
      </c>
      <c r="AJ40" s="659"/>
      <c r="AK40" s="659"/>
      <c r="AL40" s="659"/>
      <c r="AM40" s="659"/>
      <c r="AN40" s="660"/>
      <c r="AO40" s="664" t="s">
        <v>138</v>
      </c>
      <c r="AP40" s="665"/>
      <c r="AQ40" s="665"/>
      <c r="AR40" s="666"/>
      <c r="AS40" s="653" t="s">
        <v>139</v>
      </c>
      <c r="AT40" s="654"/>
      <c r="AU40" s="655"/>
    </row>
    <row r="41" spans="1:64" ht="48.75" customHeight="1">
      <c r="A41" s="667"/>
      <c r="B41" s="668"/>
      <c r="C41" s="669"/>
      <c r="D41" s="656"/>
      <c r="E41" s="657"/>
      <c r="F41" s="657"/>
      <c r="G41" s="657"/>
      <c r="H41" s="657"/>
      <c r="I41" s="657"/>
      <c r="J41" s="657"/>
      <c r="K41" s="658"/>
      <c r="L41" s="656"/>
      <c r="M41" s="657"/>
      <c r="N41" s="657"/>
      <c r="O41" s="658"/>
      <c r="P41" s="667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9"/>
      <c r="AC41" s="656"/>
      <c r="AD41" s="657"/>
      <c r="AE41" s="657"/>
      <c r="AF41" s="657"/>
      <c r="AG41" s="657"/>
      <c r="AH41" s="658"/>
      <c r="AI41" s="661"/>
      <c r="AJ41" s="662"/>
      <c r="AK41" s="662"/>
      <c r="AL41" s="662"/>
      <c r="AM41" s="662"/>
      <c r="AN41" s="663"/>
      <c r="AO41" s="667"/>
      <c r="AP41" s="668"/>
      <c r="AQ41" s="668"/>
      <c r="AR41" s="669"/>
      <c r="AS41" s="656"/>
      <c r="AT41" s="657"/>
      <c r="AU41" s="658"/>
    </row>
    <row r="42" spans="1:64" ht="12" customHeight="1">
      <c r="A42" s="670">
        <v>1</v>
      </c>
      <c r="B42" s="671"/>
      <c r="C42" s="672"/>
      <c r="D42" s="670">
        <v>2</v>
      </c>
      <c r="E42" s="671"/>
      <c r="F42" s="671"/>
      <c r="G42" s="671"/>
      <c r="H42" s="671"/>
      <c r="I42" s="671"/>
      <c r="J42" s="671"/>
      <c r="K42" s="672"/>
      <c r="L42" s="670">
        <v>3</v>
      </c>
      <c r="M42" s="671"/>
      <c r="N42" s="671"/>
      <c r="O42" s="672"/>
      <c r="P42" s="670">
        <v>4</v>
      </c>
      <c r="Q42" s="671"/>
      <c r="R42" s="671"/>
      <c r="S42" s="671"/>
      <c r="T42" s="671"/>
      <c r="U42" s="671"/>
      <c r="V42" s="671"/>
      <c r="W42" s="671"/>
      <c r="X42" s="671"/>
      <c r="Y42" s="671"/>
      <c r="Z42" s="671"/>
      <c r="AA42" s="671"/>
      <c r="AB42" s="672"/>
      <c r="AC42" s="670">
        <v>5</v>
      </c>
      <c r="AD42" s="671"/>
      <c r="AE42" s="671"/>
      <c r="AF42" s="671"/>
      <c r="AG42" s="671"/>
      <c r="AH42" s="672"/>
      <c r="AI42" s="670">
        <v>6</v>
      </c>
      <c r="AJ42" s="671"/>
      <c r="AK42" s="671"/>
      <c r="AL42" s="671"/>
      <c r="AM42" s="671"/>
      <c r="AN42" s="672"/>
      <c r="AO42" s="670">
        <v>7</v>
      </c>
      <c r="AP42" s="671"/>
      <c r="AQ42" s="671"/>
      <c r="AR42" s="672"/>
      <c r="AS42" s="670">
        <v>8</v>
      </c>
      <c r="AT42" s="671"/>
      <c r="AU42" s="672"/>
    </row>
    <row r="43" spans="1:64" ht="13.5" customHeight="1">
      <c r="A43" s="650" t="s">
        <v>140</v>
      </c>
      <c r="B43" s="651"/>
      <c r="C43" s="652"/>
      <c r="D43" s="650">
        <v>1476</v>
      </c>
      <c r="E43" s="651"/>
      <c r="F43" s="651"/>
      <c r="G43" s="651"/>
      <c r="H43" s="651"/>
      <c r="I43" s="651"/>
      <c r="J43" s="651"/>
      <c r="K43" s="652"/>
      <c r="L43" s="650"/>
      <c r="M43" s="651"/>
      <c r="N43" s="651"/>
      <c r="O43" s="652"/>
      <c r="P43" s="494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6"/>
      <c r="AC43" s="650"/>
      <c r="AD43" s="651"/>
      <c r="AE43" s="651"/>
      <c r="AF43" s="651"/>
      <c r="AG43" s="651"/>
      <c r="AH43" s="652"/>
      <c r="AI43" s="650"/>
      <c r="AJ43" s="651"/>
      <c r="AK43" s="651"/>
      <c r="AL43" s="651"/>
      <c r="AM43" s="651"/>
      <c r="AN43" s="652"/>
      <c r="AO43" s="650">
        <v>11</v>
      </c>
      <c r="AP43" s="651"/>
      <c r="AQ43" s="651"/>
      <c r="AR43" s="652"/>
      <c r="AS43" s="650">
        <v>1476</v>
      </c>
      <c r="AT43" s="651"/>
      <c r="AU43" s="652"/>
    </row>
    <row r="44" spans="1:64" ht="12" customHeight="1">
      <c r="A44" s="650" t="s">
        <v>141</v>
      </c>
      <c r="B44" s="651"/>
      <c r="C44" s="652"/>
      <c r="D44" s="650">
        <f>AS44-L44-P44</f>
        <v>1152</v>
      </c>
      <c r="E44" s="651"/>
      <c r="F44" s="651"/>
      <c r="G44" s="651"/>
      <c r="H44" s="651"/>
      <c r="I44" s="651"/>
      <c r="J44" s="651"/>
      <c r="K44" s="652"/>
      <c r="L44" s="650">
        <v>324</v>
      </c>
      <c r="M44" s="651"/>
      <c r="N44" s="651"/>
      <c r="O44" s="652"/>
      <c r="P44" s="650"/>
      <c r="Q44" s="651"/>
      <c r="R44" s="651"/>
      <c r="S44" s="651"/>
      <c r="T44" s="651"/>
      <c r="U44" s="651"/>
      <c r="V44" s="651"/>
      <c r="W44" s="651"/>
      <c r="X44" s="651"/>
      <c r="Y44" s="651"/>
      <c r="Z44" s="651"/>
      <c r="AA44" s="651"/>
      <c r="AB44" s="652"/>
      <c r="AC44" s="650"/>
      <c r="AD44" s="651"/>
      <c r="AE44" s="651"/>
      <c r="AF44" s="651"/>
      <c r="AG44" s="651"/>
      <c r="AH44" s="652"/>
      <c r="AI44" s="650"/>
      <c r="AJ44" s="651"/>
      <c r="AK44" s="651"/>
      <c r="AL44" s="651"/>
      <c r="AM44" s="651"/>
      <c r="AN44" s="652"/>
      <c r="AO44" s="650">
        <v>11</v>
      </c>
      <c r="AP44" s="651"/>
      <c r="AQ44" s="651"/>
      <c r="AR44" s="652"/>
      <c r="AS44" s="650">
        <v>1476</v>
      </c>
      <c r="AT44" s="651"/>
      <c r="AU44" s="652"/>
    </row>
    <row r="45" spans="1:64" ht="12" customHeight="1">
      <c r="A45" s="650" t="s">
        <v>142</v>
      </c>
      <c r="B45" s="651"/>
      <c r="C45" s="652"/>
      <c r="D45" s="650">
        <f t="shared" ref="D45" si="0">AS45-L45-P45</f>
        <v>1116</v>
      </c>
      <c r="E45" s="651"/>
      <c r="F45" s="651"/>
      <c r="G45" s="651"/>
      <c r="H45" s="651"/>
      <c r="I45" s="651"/>
      <c r="J45" s="651"/>
      <c r="K45" s="652"/>
      <c r="L45" s="650"/>
      <c r="M45" s="651"/>
      <c r="N45" s="651"/>
      <c r="O45" s="652"/>
      <c r="P45" s="650">
        <v>396</v>
      </c>
      <c r="Q45" s="651"/>
      <c r="R45" s="651"/>
      <c r="S45" s="651"/>
      <c r="T45" s="651"/>
      <c r="U45" s="651"/>
      <c r="V45" s="651"/>
      <c r="W45" s="651"/>
      <c r="X45" s="651"/>
      <c r="Y45" s="651"/>
      <c r="Z45" s="651"/>
      <c r="AA45" s="651"/>
      <c r="AB45" s="652"/>
      <c r="AC45" s="650"/>
      <c r="AD45" s="651"/>
      <c r="AE45" s="651"/>
      <c r="AF45" s="651"/>
      <c r="AG45" s="651"/>
      <c r="AH45" s="652"/>
      <c r="AI45" s="650"/>
      <c r="AJ45" s="651"/>
      <c r="AK45" s="651"/>
      <c r="AL45" s="651"/>
      <c r="AM45" s="651"/>
      <c r="AN45" s="652"/>
      <c r="AO45" s="650">
        <v>10</v>
      </c>
      <c r="AP45" s="651"/>
      <c r="AQ45" s="651"/>
      <c r="AR45" s="652"/>
      <c r="AS45" s="650">
        <v>1512</v>
      </c>
      <c r="AT45" s="651"/>
      <c r="AU45" s="652"/>
    </row>
    <row r="46" spans="1:64" ht="12" customHeight="1">
      <c r="A46" s="650" t="s">
        <v>143</v>
      </c>
      <c r="B46" s="651"/>
      <c r="C46" s="652"/>
      <c r="D46" s="650">
        <f>AS46-L46-P46-AI46</f>
        <v>828</v>
      </c>
      <c r="E46" s="651"/>
      <c r="F46" s="651"/>
      <c r="G46" s="651"/>
      <c r="H46" s="651"/>
      <c r="I46" s="651"/>
      <c r="J46" s="651"/>
      <c r="K46" s="652"/>
      <c r="L46" s="650">
        <v>108</v>
      </c>
      <c r="M46" s="651"/>
      <c r="N46" s="651"/>
      <c r="O46" s="652"/>
      <c r="P46" s="650">
        <v>324</v>
      </c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2"/>
      <c r="AC46" s="650"/>
      <c r="AD46" s="651"/>
      <c r="AE46" s="651"/>
      <c r="AF46" s="651"/>
      <c r="AG46" s="651"/>
      <c r="AH46" s="652"/>
      <c r="AI46" s="650">
        <v>216</v>
      </c>
      <c r="AJ46" s="651"/>
      <c r="AK46" s="651"/>
      <c r="AL46" s="651"/>
      <c r="AM46" s="651"/>
      <c r="AN46" s="652"/>
      <c r="AO46" s="650">
        <v>2</v>
      </c>
      <c r="AP46" s="651"/>
      <c r="AQ46" s="651"/>
      <c r="AR46" s="652"/>
      <c r="AS46" s="650">
        <v>1476</v>
      </c>
      <c r="AT46" s="651"/>
      <c r="AU46" s="652"/>
    </row>
    <row r="47" spans="1:64" ht="12" customHeight="1">
      <c r="A47" s="644" t="s">
        <v>144</v>
      </c>
      <c r="B47" s="645"/>
      <c r="C47" s="646"/>
      <c r="D47" s="647">
        <f>D43+D44+D45+D46</f>
        <v>4572</v>
      </c>
      <c r="E47" s="648"/>
      <c r="F47" s="648"/>
      <c r="G47" s="648"/>
      <c r="H47" s="648"/>
      <c r="I47" s="648"/>
      <c r="J47" s="648"/>
      <c r="K47" s="649"/>
      <c r="L47" s="647">
        <v>432</v>
      </c>
      <c r="M47" s="648"/>
      <c r="N47" s="648"/>
      <c r="O47" s="649"/>
      <c r="P47" s="647">
        <v>720</v>
      </c>
      <c r="Q47" s="648"/>
      <c r="R47" s="648"/>
      <c r="S47" s="648"/>
      <c r="T47" s="648"/>
      <c r="U47" s="648"/>
      <c r="V47" s="648"/>
      <c r="W47" s="648"/>
      <c r="X47" s="648"/>
      <c r="Y47" s="648"/>
      <c r="Z47" s="648"/>
      <c r="AA47" s="648"/>
      <c r="AB47" s="649"/>
      <c r="AC47" s="647"/>
      <c r="AD47" s="648"/>
      <c r="AE47" s="648"/>
      <c r="AF47" s="648"/>
      <c r="AG47" s="648"/>
      <c r="AH47" s="649"/>
      <c r="AI47" s="647">
        <v>216</v>
      </c>
      <c r="AJ47" s="648"/>
      <c r="AK47" s="648"/>
      <c r="AL47" s="648"/>
      <c r="AM47" s="648"/>
      <c r="AN47" s="649"/>
      <c r="AO47" s="647">
        <v>34</v>
      </c>
      <c r="AP47" s="648"/>
      <c r="AQ47" s="648"/>
      <c r="AR47" s="649"/>
      <c r="AS47" s="647">
        <f>AS43+AS44+AS45+AS46</f>
        <v>5940</v>
      </c>
      <c r="AT47" s="648"/>
      <c r="AU47" s="649"/>
    </row>
    <row r="50" spans="5:10" ht="13.5" customHeight="1">
      <c r="E50" s="698"/>
      <c r="F50" s="698"/>
      <c r="G50" s="698"/>
      <c r="H50" s="698"/>
      <c r="I50" s="698"/>
      <c r="J50" s="698"/>
    </row>
  </sheetData>
  <mergeCells count="301">
    <mergeCell ref="AY27:AY32"/>
    <mergeCell ref="AZ27:AZ32"/>
    <mergeCell ref="BA27:BA32"/>
    <mergeCell ref="P40:AB41"/>
    <mergeCell ref="P42:AB42"/>
    <mergeCell ref="P44:AB44"/>
    <mergeCell ref="P45:AB45"/>
    <mergeCell ref="P46:AB46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S27:S32"/>
    <mergeCell ref="T27:T32"/>
    <mergeCell ref="Q27:Q32"/>
    <mergeCell ref="R27:R30"/>
    <mergeCell ref="A39:BA39"/>
    <mergeCell ref="A40:C41"/>
    <mergeCell ref="D40:K41"/>
    <mergeCell ref="L40:O41"/>
    <mergeCell ref="AM13:AM18"/>
    <mergeCell ref="AN13:AN18"/>
    <mergeCell ref="AO13:AO18"/>
    <mergeCell ref="AP13:AP18"/>
    <mergeCell ref="AM27:AM32"/>
    <mergeCell ref="AN27:AN32"/>
    <mergeCell ref="AO27:AO32"/>
    <mergeCell ref="AP27:AP32"/>
    <mergeCell ref="E50:J50"/>
    <mergeCell ref="K27:K32"/>
    <mergeCell ref="L27:L32"/>
    <mergeCell ref="M27:M32"/>
    <mergeCell ref="A26:BA26"/>
    <mergeCell ref="AC29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27:A32"/>
    <mergeCell ref="B13:B18"/>
    <mergeCell ref="C13:C18"/>
    <mergeCell ref="D13:D18"/>
    <mergeCell ref="E13:E18"/>
    <mergeCell ref="F13:F18"/>
    <mergeCell ref="G13:G18"/>
    <mergeCell ref="H13:H18"/>
    <mergeCell ref="I13:I18"/>
    <mergeCell ref="AK13:AK18"/>
    <mergeCell ref="AL13:AL18"/>
    <mergeCell ref="J13:J18"/>
    <mergeCell ref="K13:K18"/>
    <mergeCell ref="L13:L18"/>
    <mergeCell ref="N13:N18"/>
    <mergeCell ref="O13:O18"/>
    <mergeCell ref="P13:P18"/>
    <mergeCell ref="Q13:Q18"/>
    <mergeCell ref="U13:U18"/>
    <mergeCell ref="V13:V18"/>
    <mergeCell ref="W13:W18"/>
    <mergeCell ref="X13:X18"/>
    <mergeCell ref="Y13:Y18"/>
    <mergeCell ref="Z13:Z18"/>
    <mergeCell ref="AA13:AA18"/>
    <mergeCell ref="AB13:AB18"/>
    <mergeCell ref="B27:B32"/>
    <mergeCell ref="C27:C32"/>
    <mergeCell ref="D27:D32"/>
    <mergeCell ref="E27:E32"/>
    <mergeCell ref="F27:F32"/>
    <mergeCell ref="G27:G32"/>
    <mergeCell ref="H27:H32"/>
    <mergeCell ref="I27:I32"/>
    <mergeCell ref="J27:J32"/>
    <mergeCell ref="N27:N32"/>
    <mergeCell ref="O27:O32"/>
    <mergeCell ref="P27:P32"/>
    <mergeCell ref="AB27:AB32"/>
    <mergeCell ref="W27:W32"/>
    <mergeCell ref="X27:X32"/>
    <mergeCell ref="Y27:Y32"/>
    <mergeCell ref="Z27:Z32"/>
    <mergeCell ref="AA27:AA32"/>
    <mergeCell ref="U27:U32"/>
    <mergeCell ref="V27:V32"/>
    <mergeCell ref="AZ13:AZ18"/>
    <mergeCell ref="BA13:BA18"/>
    <mergeCell ref="AT20:AT25"/>
    <mergeCell ref="AU20:AU25"/>
    <mergeCell ref="AV20:AV25"/>
    <mergeCell ref="AW20:AW25"/>
    <mergeCell ref="AX20:AX25"/>
    <mergeCell ref="AY20:AY25"/>
    <mergeCell ref="AZ20:AZ25"/>
    <mergeCell ref="BA20:BA25"/>
    <mergeCell ref="AQ6:AQ11"/>
    <mergeCell ref="A19:BA19"/>
    <mergeCell ref="A13:A18"/>
    <mergeCell ref="S13:S18"/>
    <mergeCell ref="T13:T18"/>
    <mergeCell ref="AR13:AR18"/>
    <mergeCell ref="AQ16:AQ18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BA6:BA11"/>
    <mergeCell ref="AS13:AS18"/>
    <mergeCell ref="M13:M18"/>
    <mergeCell ref="AT13:AT18"/>
    <mergeCell ref="AU13:AU18"/>
    <mergeCell ref="AV13:AV18"/>
    <mergeCell ref="AW13:AW18"/>
    <mergeCell ref="AX13:AX18"/>
    <mergeCell ref="AY13:AY18"/>
    <mergeCell ref="A6:A11"/>
    <mergeCell ref="A12:BA12"/>
    <mergeCell ref="B6:B11"/>
    <mergeCell ref="C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  <mergeCell ref="R6:R11"/>
    <mergeCell ref="S6:S11"/>
    <mergeCell ref="T6:T11"/>
    <mergeCell ref="U6:U11"/>
    <mergeCell ref="V6:V11"/>
    <mergeCell ref="AK6:AK11"/>
    <mergeCell ref="K2:AM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M6:AM11"/>
    <mergeCell ref="AN6:AN11"/>
    <mergeCell ref="AO6:AO11"/>
    <mergeCell ref="AP6:AP11"/>
    <mergeCell ref="AC13:AC18"/>
    <mergeCell ref="AD13:AD18"/>
    <mergeCell ref="AE13:AE18"/>
    <mergeCell ref="AF13:AF18"/>
    <mergeCell ref="AG13:AG18"/>
    <mergeCell ref="AH13:AH18"/>
    <mergeCell ref="AI13:AI18"/>
    <mergeCell ref="AJ13:AJ18"/>
    <mergeCell ref="A20:A25"/>
    <mergeCell ref="B20:B25"/>
    <mergeCell ref="C20:C25"/>
    <mergeCell ref="D20:D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P20:P25"/>
    <mergeCell ref="Q20:Q25"/>
    <mergeCell ref="R20:R25"/>
    <mergeCell ref="S20:S25"/>
    <mergeCell ref="T20:T25"/>
    <mergeCell ref="U20:U25"/>
    <mergeCell ref="V20:V25"/>
    <mergeCell ref="W20:W25"/>
    <mergeCell ref="X20:X25"/>
    <mergeCell ref="Y20:Y25"/>
    <mergeCell ref="Z20:Z25"/>
    <mergeCell ref="AA20:AA25"/>
    <mergeCell ref="AI20:AI25"/>
    <mergeCell ref="AJ20:AJ25"/>
    <mergeCell ref="AB20:AB25"/>
    <mergeCell ref="AC20:AC25"/>
    <mergeCell ref="AD20:AD25"/>
    <mergeCell ref="AE20:AE25"/>
    <mergeCell ref="AF20:AF25"/>
    <mergeCell ref="AG20:AG25"/>
    <mergeCell ref="AS20:AS23"/>
    <mergeCell ref="AR20:AR25"/>
    <mergeCell ref="AK20:AK25"/>
    <mergeCell ref="AL20:AL25"/>
    <mergeCell ref="AM20:AM25"/>
    <mergeCell ref="AN20:AN25"/>
    <mergeCell ref="AO20:AO25"/>
    <mergeCell ref="AP20:AP25"/>
    <mergeCell ref="AQ20:AQ25"/>
    <mergeCell ref="A34:F34"/>
    <mergeCell ref="H34:V34"/>
    <mergeCell ref="AS34:BL34"/>
    <mergeCell ref="H35:V35"/>
    <mergeCell ref="Z35:AP35"/>
    <mergeCell ref="AS35:BB35"/>
    <mergeCell ref="H36:Q36"/>
    <mergeCell ref="Z36:AP36"/>
    <mergeCell ref="AS36:BF36"/>
    <mergeCell ref="Z34:AI34"/>
    <mergeCell ref="AC40:AH41"/>
    <mergeCell ref="AI40:AN41"/>
    <mergeCell ref="AO40:AR41"/>
    <mergeCell ref="AS40:AU41"/>
    <mergeCell ref="A42:C42"/>
    <mergeCell ref="D42:K42"/>
    <mergeCell ref="L42:O42"/>
    <mergeCell ref="AC42:AH42"/>
    <mergeCell ref="AI42:AN42"/>
    <mergeCell ref="AO42:AR42"/>
    <mergeCell ref="AS42:AU42"/>
    <mergeCell ref="A43:C43"/>
    <mergeCell ref="D43:K43"/>
    <mergeCell ref="L43:O43"/>
    <mergeCell ref="AC43:AH43"/>
    <mergeCell ref="AI43:AN43"/>
    <mergeCell ref="AO43:AR43"/>
    <mergeCell ref="AS43:AU43"/>
    <mergeCell ref="A44:C44"/>
    <mergeCell ref="D44:K44"/>
    <mergeCell ref="L44:O44"/>
    <mergeCell ref="AC44:AH44"/>
    <mergeCell ref="AI44:AN44"/>
    <mergeCell ref="AO44:AR44"/>
    <mergeCell ref="AS44:AU44"/>
    <mergeCell ref="A47:C47"/>
    <mergeCell ref="D47:K47"/>
    <mergeCell ref="L47:O47"/>
    <mergeCell ref="AC47:AH47"/>
    <mergeCell ref="AI47:AN47"/>
    <mergeCell ref="AO47:AR47"/>
    <mergeCell ref="AS47:AU47"/>
    <mergeCell ref="P47:AB47"/>
    <mergeCell ref="A45:C45"/>
    <mergeCell ref="D45:K45"/>
    <mergeCell ref="L45:O45"/>
    <mergeCell ref="AC45:AH45"/>
    <mergeCell ref="AI45:AN45"/>
    <mergeCell ref="AO45:AR45"/>
    <mergeCell ref="AS45:AU45"/>
    <mergeCell ref="A46:C46"/>
    <mergeCell ref="D46:K46"/>
    <mergeCell ref="L46:O46"/>
    <mergeCell ref="AC46:AH46"/>
    <mergeCell ref="AI46:AN46"/>
    <mergeCell ref="AO46:AR46"/>
    <mergeCell ref="AS46:AU46"/>
  </mergeCells>
  <pageMargins left="0" right="0" top="0" bottom="0" header="0" footer="0"/>
  <pageSetup paperSize="9" firstPageNumber="429496729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02"/>
  <sheetViews>
    <sheetView topLeftCell="A66" zoomScaleNormal="100" workbookViewId="0">
      <selection activeCell="C74" sqref="C74"/>
    </sheetView>
  </sheetViews>
  <sheetFormatPr defaultColWidth="14.6640625" defaultRowHeight="13.5" customHeight="1"/>
  <cols>
    <col min="1" max="1" width="18.33203125" style="155" customWidth="1"/>
    <col min="2" max="2" width="13.5" style="155" customWidth="1"/>
    <col min="3" max="3" width="35.83203125" style="155" customWidth="1"/>
    <col min="4" max="4" width="13.5" style="155" customWidth="1"/>
    <col min="5" max="8" width="0" style="155" hidden="1" customWidth="1"/>
    <col min="9" max="9" width="8.33203125" style="155" customWidth="1"/>
    <col min="10" max="35" width="6.83203125" style="155" customWidth="1"/>
    <col min="36" max="36" width="0" style="155" hidden="1" customWidth="1"/>
    <col min="37" max="37" width="8.5" style="155" customWidth="1"/>
    <col min="38" max="16384" width="14.6640625" style="155"/>
  </cols>
  <sheetData>
    <row r="1" spans="1:37" ht="20.25" customHeight="1">
      <c r="A1" s="728" t="s">
        <v>463</v>
      </c>
      <c r="B1" s="734" t="s">
        <v>145</v>
      </c>
      <c r="C1" s="735" t="s">
        <v>146</v>
      </c>
      <c r="D1" s="744" t="s">
        <v>423</v>
      </c>
      <c r="E1" s="153"/>
      <c r="F1" s="153"/>
      <c r="G1" s="153"/>
      <c r="H1" s="154"/>
      <c r="I1" s="744" t="s">
        <v>399</v>
      </c>
      <c r="J1" s="745"/>
      <c r="K1" s="745"/>
      <c r="L1" s="745"/>
      <c r="M1" s="745"/>
      <c r="N1" s="745"/>
      <c r="O1" s="745"/>
      <c r="P1" s="745"/>
      <c r="Q1" s="745"/>
      <c r="R1" s="745"/>
      <c r="S1" s="746"/>
      <c r="T1" s="734"/>
      <c r="U1" s="743"/>
      <c r="V1" s="743"/>
      <c r="W1" s="743"/>
      <c r="X1" s="743"/>
      <c r="Y1" s="743"/>
      <c r="Z1" s="743"/>
      <c r="AA1" s="743"/>
      <c r="AB1" s="743"/>
      <c r="AC1" s="743"/>
      <c r="AD1" s="743"/>
      <c r="AE1" s="743"/>
      <c r="AF1" s="743"/>
      <c r="AG1" s="743"/>
      <c r="AH1" s="743"/>
      <c r="AI1" s="743"/>
      <c r="AJ1" s="743"/>
    </row>
    <row r="2" spans="1:37" ht="18.75" customHeight="1">
      <c r="A2" s="729"/>
      <c r="B2" s="734"/>
      <c r="C2" s="736"/>
      <c r="D2" s="750"/>
      <c r="E2" s="153"/>
      <c r="F2" s="153"/>
      <c r="G2" s="153"/>
      <c r="H2" s="154"/>
      <c r="I2" s="747"/>
      <c r="J2" s="748"/>
      <c r="K2" s="748"/>
      <c r="L2" s="748"/>
      <c r="M2" s="748"/>
      <c r="N2" s="748"/>
      <c r="O2" s="748"/>
      <c r="P2" s="748"/>
      <c r="Q2" s="748"/>
      <c r="R2" s="748"/>
      <c r="S2" s="749"/>
      <c r="T2" s="767" t="s">
        <v>408</v>
      </c>
      <c r="U2" s="768"/>
      <c r="V2" s="768"/>
      <c r="W2" s="768"/>
      <c r="X2" s="769" t="s">
        <v>416</v>
      </c>
      <c r="Y2" s="768"/>
      <c r="Z2" s="768"/>
      <c r="AA2" s="770"/>
      <c r="AB2" s="769" t="s">
        <v>415</v>
      </c>
      <c r="AC2" s="768"/>
      <c r="AD2" s="768"/>
      <c r="AE2" s="770"/>
      <c r="AF2" s="768" t="s">
        <v>414</v>
      </c>
      <c r="AG2" s="768"/>
      <c r="AH2" s="768"/>
      <c r="AI2" s="768"/>
      <c r="AJ2" s="156" t="s">
        <v>148</v>
      </c>
    </row>
    <row r="3" spans="1:37" ht="12.75" customHeight="1">
      <c r="A3" s="729"/>
      <c r="B3" s="734"/>
      <c r="C3" s="736"/>
      <c r="D3" s="750"/>
      <c r="E3" s="741"/>
      <c r="F3" s="742"/>
      <c r="G3" s="743"/>
      <c r="H3" s="157"/>
      <c r="I3" s="731" t="s">
        <v>400</v>
      </c>
      <c r="J3" s="719" t="s">
        <v>401</v>
      </c>
      <c r="K3" s="752" t="s">
        <v>402</v>
      </c>
      <c r="L3" s="753"/>
      <c r="M3" s="753"/>
      <c r="N3" s="753"/>
      <c r="O3" s="753"/>
      <c r="P3" s="753"/>
      <c r="Q3" s="753"/>
      <c r="R3" s="753"/>
      <c r="S3" s="754"/>
      <c r="T3" s="762" t="s">
        <v>409</v>
      </c>
      <c r="U3" s="763"/>
      <c r="V3" s="764" t="s">
        <v>410</v>
      </c>
      <c r="W3" s="765"/>
      <c r="X3" s="762" t="s">
        <v>417</v>
      </c>
      <c r="Y3" s="763"/>
      <c r="Z3" s="764" t="s">
        <v>418</v>
      </c>
      <c r="AA3" s="765"/>
      <c r="AB3" s="762" t="s">
        <v>419</v>
      </c>
      <c r="AC3" s="763"/>
      <c r="AD3" s="764" t="s">
        <v>420</v>
      </c>
      <c r="AE3" s="765"/>
      <c r="AF3" s="766" t="s">
        <v>421</v>
      </c>
      <c r="AG3" s="763"/>
      <c r="AH3" s="764" t="s">
        <v>422</v>
      </c>
      <c r="AI3" s="765"/>
      <c r="AJ3" s="156" t="s">
        <v>149</v>
      </c>
    </row>
    <row r="4" spans="1:37" ht="12.75" customHeight="1">
      <c r="A4" s="729"/>
      <c r="B4" s="734"/>
      <c r="C4" s="736"/>
      <c r="D4" s="750"/>
      <c r="E4" s="741"/>
      <c r="F4" s="742"/>
      <c r="G4" s="743"/>
      <c r="H4" s="157"/>
      <c r="I4" s="732"/>
      <c r="J4" s="751"/>
      <c r="K4" s="755" t="s">
        <v>144</v>
      </c>
      <c r="L4" s="719" t="s">
        <v>403</v>
      </c>
      <c r="M4" s="719" t="s">
        <v>404</v>
      </c>
      <c r="N4" s="719" t="s">
        <v>405</v>
      </c>
      <c r="O4" s="758" t="s">
        <v>151</v>
      </c>
      <c r="P4" s="719" t="s">
        <v>406</v>
      </c>
      <c r="Q4" s="719" t="s">
        <v>152</v>
      </c>
      <c r="R4" s="719" t="s">
        <v>407</v>
      </c>
      <c r="S4" s="717" t="s">
        <v>147</v>
      </c>
      <c r="T4" s="707" t="s">
        <v>411</v>
      </c>
      <c r="U4" s="708"/>
      <c r="V4" s="709" t="s">
        <v>412</v>
      </c>
      <c r="W4" s="710"/>
      <c r="X4" s="707" t="s">
        <v>411</v>
      </c>
      <c r="Y4" s="708"/>
      <c r="Z4" s="709" t="s">
        <v>412</v>
      </c>
      <c r="AA4" s="710"/>
      <c r="AB4" s="707" t="s">
        <v>411</v>
      </c>
      <c r="AC4" s="708"/>
      <c r="AD4" s="709" t="s">
        <v>464</v>
      </c>
      <c r="AE4" s="710"/>
      <c r="AF4" s="707" t="s">
        <v>411</v>
      </c>
      <c r="AG4" s="708"/>
      <c r="AH4" s="709" t="s">
        <v>412</v>
      </c>
      <c r="AI4" s="710"/>
      <c r="AJ4" s="156" t="s">
        <v>150</v>
      </c>
    </row>
    <row r="5" spans="1:37" ht="16.5" customHeight="1">
      <c r="A5" s="729"/>
      <c r="B5" s="734"/>
      <c r="C5" s="736"/>
      <c r="D5" s="750"/>
      <c r="E5" s="741"/>
      <c r="F5" s="742"/>
      <c r="G5" s="743"/>
      <c r="H5" s="157"/>
      <c r="I5" s="732"/>
      <c r="J5" s="751"/>
      <c r="K5" s="756"/>
      <c r="L5" s="751"/>
      <c r="M5" s="751"/>
      <c r="N5" s="751"/>
      <c r="O5" s="759"/>
      <c r="P5" s="751"/>
      <c r="Q5" s="751"/>
      <c r="R5" s="751"/>
      <c r="S5" s="761"/>
      <c r="T5" s="713" t="s">
        <v>413</v>
      </c>
      <c r="U5" s="713" t="s">
        <v>144</v>
      </c>
      <c r="V5" s="719" t="s">
        <v>413</v>
      </c>
      <c r="W5" s="717" t="s">
        <v>144</v>
      </c>
      <c r="X5" s="713" t="s">
        <v>413</v>
      </c>
      <c r="Y5" s="713" t="s">
        <v>144</v>
      </c>
      <c r="Z5" s="719" t="s">
        <v>413</v>
      </c>
      <c r="AA5" s="717" t="s">
        <v>144</v>
      </c>
      <c r="AB5" s="713" t="s">
        <v>413</v>
      </c>
      <c r="AC5" s="713" t="s">
        <v>144</v>
      </c>
      <c r="AD5" s="719" t="s">
        <v>413</v>
      </c>
      <c r="AE5" s="715" t="s">
        <v>144</v>
      </c>
      <c r="AF5" s="713" t="s">
        <v>413</v>
      </c>
      <c r="AG5" s="713" t="s">
        <v>144</v>
      </c>
      <c r="AH5" s="719" t="s">
        <v>413</v>
      </c>
      <c r="AI5" s="713" t="s">
        <v>144</v>
      </c>
      <c r="AJ5" s="711" t="s">
        <v>153</v>
      </c>
    </row>
    <row r="6" spans="1:37" ht="59.25" customHeight="1">
      <c r="A6" s="730"/>
      <c r="B6" s="734"/>
      <c r="C6" s="737"/>
      <c r="D6" s="747"/>
      <c r="E6" s="741"/>
      <c r="F6" s="742"/>
      <c r="G6" s="743"/>
      <c r="H6" s="157"/>
      <c r="I6" s="733"/>
      <c r="J6" s="720"/>
      <c r="K6" s="757"/>
      <c r="L6" s="720"/>
      <c r="M6" s="720"/>
      <c r="N6" s="720"/>
      <c r="O6" s="760"/>
      <c r="P6" s="720"/>
      <c r="Q6" s="720"/>
      <c r="R6" s="720"/>
      <c r="S6" s="718"/>
      <c r="T6" s="714"/>
      <c r="U6" s="714"/>
      <c r="V6" s="720"/>
      <c r="W6" s="718"/>
      <c r="X6" s="714"/>
      <c r="Y6" s="714"/>
      <c r="Z6" s="720"/>
      <c r="AA6" s="718"/>
      <c r="AB6" s="714"/>
      <c r="AC6" s="714"/>
      <c r="AD6" s="720"/>
      <c r="AE6" s="716"/>
      <c r="AF6" s="714"/>
      <c r="AG6" s="714"/>
      <c r="AH6" s="720"/>
      <c r="AI6" s="714"/>
      <c r="AJ6" s="712"/>
    </row>
    <row r="7" spans="1:37" ht="13.5" customHeight="1">
      <c r="A7" s="158">
        <v>1</v>
      </c>
      <c r="B7" s="156">
        <v>2</v>
      </c>
      <c r="C7" s="159">
        <v>3</v>
      </c>
      <c r="D7" s="160">
        <v>4</v>
      </c>
      <c r="E7" s="156" t="s">
        <v>73</v>
      </c>
      <c r="F7" s="161" t="s">
        <v>74</v>
      </c>
      <c r="G7" s="161" t="s">
        <v>75</v>
      </c>
      <c r="H7" s="161" t="s">
        <v>77</v>
      </c>
      <c r="I7" s="161">
        <v>5</v>
      </c>
      <c r="J7" s="161">
        <v>6</v>
      </c>
      <c r="K7" s="162">
        <v>7</v>
      </c>
      <c r="L7" s="161">
        <v>8</v>
      </c>
      <c r="M7" s="161">
        <v>9</v>
      </c>
      <c r="N7" s="161">
        <v>10</v>
      </c>
      <c r="O7" s="157">
        <v>11</v>
      </c>
      <c r="P7" s="157">
        <v>12</v>
      </c>
      <c r="Q7" s="157">
        <v>13</v>
      </c>
      <c r="R7" s="157">
        <v>14</v>
      </c>
      <c r="S7" s="163">
        <v>15</v>
      </c>
      <c r="T7" s="164">
        <v>16</v>
      </c>
      <c r="U7" s="164">
        <v>17</v>
      </c>
      <c r="V7" s="165">
        <v>18</v>
      </c>
      <c r="W7" s="166">
        <v>19</v>
      </c>
      <c r="X7" s="156">
        <v>20</v>
      </c>
      <c r="Y7" s="161">
        <v>21</v>
      </c>
      <c r="Z7" s="161">
        <v>22</v>
      </c>
      <c r="AA7" s="163">
        <v>23</v>
      </c>
      <c r="AB7" s="164">
        <v>24</v>
      </c>
      <c r="AC7" s="165">
        <v>25</v>
      </c>
      <c r="AD7" s="165">
        <v>26</v>
      </c>
      <c r="AE7" s="167">
        <v>27</v>
      </c>
      <c r="AF7" s="156">
        <v>28</v>
      </c>
      <c r="AG7" s="161">
        <v>29</v>
      </c>
      <c r="AH7" s="161">
        <v>30</v>
      </c>
      <c r="AI7" s="156">
        <v>31</v>
      </c>
      <c r="AJ7" s="156" t="s">
        <v>154</v>
      </c>
    </row>
    <row r="8" spans="1:37" ht="13.5" customHeight="1" thickBot="1">
      <c r="A8" s="158"/>
      <c r="B8" s="156"/>
      <c r="C8" s="159"/>
      <c r="D8" s="168"/>
      <c r="E8" s="156"/>
      <c r="F8" s="161"/>
      <c r="G8" s="161"/>
      <c r="H8" s="161"/>
      <c r="I8" s="169"/>
      <c r="J8" s="169"/>
      <c r="K8" s="170">
        <f>T9+U9+V9+W9+X9+Y9+Z9+AA9+AB9+AC9+AD9+AE9+AF9+AG9+AH9+AI9</f>
        <v>5940</v>
      </c>
      <c r="L8" s="169"/>
      <c r="M8" s="169"/>
      <c r="N8" s="169"/>
      <c r="O8" s="171"/>
      <c r="P8" s="171"/>
      <c r="Q8" s="171"/>
      <c r="R8" s="171"/>
      <c r="S8" s="172"/>
      <c r="T8" s="704">
        <f>(T9+U9)/17</f>
        <v>36</v>
      </c>
      <c r="U8" s="705"/>
      <c r="V8" s="699">
        <f>(V9+W9)/24</f>
        <v>36</v>
      </c>
      <c r="W8" s="700"/>
      <c r="X8" s="701">
        <f>(X9+Y9)/17</f>
        <v>36</v>
      </c>
      <c r="Y8" s="702"/>
      <c r="Z8" s="703">
        <f>(Z9+AA9)/24</f>
        <v>36</v>
      </c>
      <c r="AA8" s="706"/>
      <c r="AB8" s="704">
        <f>(AB9+AC9)/17</f>
        <v>36</v>
      </c>
      <c r="AC8" s="705"/>
      <c r="AD8" s="699">
        <f>(AD9+AE9)/25</f>
        <v>36</v>
      </c>
      <c r="AE8" s="700"/>
      <c r="AF8" s="701">
        <f>(AF9+AG9)/17</f>
        <v>36</v>
      </c>
      <c r="AG8" s="702"/>
      <c r="AH8" s="703">
        <f>(AH9+AI9)/24</f>
        <v>36</v>
      </c>
      <c r="AI8" s="702"/>
      <c r="AJ8" s="156"/>
    </row>
    <row r="9" spans="1:37" ht="13.5" customHeight="1" thickTop="1" thickBot="1">
      <c r="A9" s="158"/>
      <c r="B9" s="156"/>
      <c r="C9" s="159"/>
      <c r="D9" s="168"/>
      <c r="E9" s="156"/>
      <c r="F9" s="161"/>
      <c r="G9" s="161"/>
      <c r="H9" s="161"/>
      <c r="I9" s="173">
        <f t="shared" ref="I9:AI9" si="0">I11+I32+I40+I52+I87+I88</f>
        <v>5940</v>
      </c>
      <c r="J9" s="173">
        <f t="shared" si="0"/>
        <v>260</v>
      </c>
      <c r="K9" s="173">
        <f t="shared" si="0"/>
        <v>5680</v>
      </c>
      <c r="L9" s="173">
        <f t="shared" si="0"/>
        <v>3178</v>
      </c>
      <c r="M9" s="173">
        <f t="shared" si="0"/>
        <v>1968</v>
      </c>
      <c r="N9" s="173">
        <f t="shared" si="0"/>
        <v>2026</v>
      </c>
      <c r="O9" s="173">
        <f t="shared" si="0"/>
        <v>60</v>
      </c>
      <c r="P9" s="173">
        <f t="shared" si="0"/>
        <v>432</v>
      </c>
      <c r="Q9" s="173">
        <f t="shared" si="0"/>
        <v>64</v>
      </c>
      <c r="R9" s="173">
        <f t="shared" si="0"/>
        <v>186</v>
      </c>
      <c r="S9" s="173">
        <f t="shared" si="0"/>
        <v>720</v>
      </c>
      <c r="T9" s="173">
        <f t="shared" si="0"/>
        <v>0</v>
      </c>
      <c r="U9" s="173">
        <f t="shared" si="0"/>
        <v>612</v>
      </c>
      <c r="V9" s="173">
        <f t="shared" si="0"/>
        <v>4</v>
      </c>
      <c r="W9" s="173">
        <f t="shared" si="0"/>
        <v>860</v>
      </c>
      <c r="X9" s="173">
        <f t="shared" si="0"/>
        <v>36</v>
      </c>
      <c r="Y9" s="173">
        <f t="shared" si="0"/>
        <v>576</v>
      </c>
      <c r="Z9" s="173">
        <f t="shared" si="0"/>
        <v>60</v>
      </c>
      <c r="AA9" s="173">
        <f t="shared" si="0"/>
        <v>804</v>
      </c>
      <c r="AB9" s="173">
        <f t="shared" si="0"/>
        <v>30</v>
      </c>
      <c r="AC9" s="173">
        <f t="shared" si="0"/>
        <v>582</v>
      </c>
      <c r="AD9" s="173">
        <f t="shared" si="0"/>
        <v>30</v>
      </c>
      <c r="AE9" s="173">
        <f t="shared" si="0"/>
        <v>870</v>
      </c>
      <c r="AF9" s="173">
        <f t="shared" si="0"/>
        <v>86</v>
      </c>
      <c r="AG9" s="173">
        <f t="shared" si="0"/>
        <v>526</v>
      </c>
      <c r="AH9" s="173">
        <f t="shared" si="0"/>
        <v>14</v>
      </c>
      <c r="AI9" s="173">
        <f t="shared" si="0"/>
        <v>850</v>
      </c>
      <c r="AJ9" s="174"/>
    </row>
    <row r="10" spans="1:37" ht="13.5" customHeight="1" thickTop="1" thickBot="1">
      <c r="A10" s="175"/>
      <c r="B10" s="176"/>
      <c r="C10" s="177"/>
      <c r="D10" s="178"/>
      <c r="E10" s="176"/>
      <c r="F10" s="179"/>
      <c r="G10" s="179"/>
      <c r="H10" s="179"/>
      <c r="I10" s="180"/>
      <c r="J10" s="180"/>
      <c r="K10" s="581"/>
      <c r="L10" s="180"/>
      <c r="M10" s="180"/>
      <c r="N10" s="180"/>
      <c r="O10" s="180"/>
      <c r="P10" s="180"/>
      <c r="Q10" s="180"/>
      <c r="R10" s="180"/>
      <c r="S10" s="181"/>
      <c r="T10" s="182"/>
      <c r="U10" s="183"/>
      <c r="V10" s="184"/>
      <c r="W10" s="185"/>
      <c r="X10" s="186"/>
      <c r="Y10" s="180"/>
      <c r="Z10" s="180"/>
      <c r="AA10" s="181"/>
      <c r="AB10" s="182"/>
      <c r="AC10" s="183"/>
      <c r="AD10" s="183"/>
      <c r="AE10" s="187"/>
      <c r="AF10" s="188"/>
      <c r="AG10" s="180"/>
      <c r="AH10" s="180"/>
      <c r="AI10" s="180"/>
      <c r="AJ10" s="189"/>
    </row>
    <row r="11" spans="1:37" ht="13.5" customHeight="1" thickTop="1" thickBot="1">
      <c r="A11" s="190"/>
      <c r="B11" s="191" t="s">
        <v>155</v>
      </c>
      <c r="C11" s="192" t="s">
        <v>156</v>
      </c>
      <c r="D11" s="193"/>
      <c r="E11" s="191"/>
      <c r="F11" s="194"/>
      <c r="G11" s="194"/>
      <c r="H11" s="194"/>
      <c r="I11" s="195">
        <f>I13+I14+I15+I16+I20+I21+I22+I23+I24+I25+I26+I27+I28+I29+I31</f>
        <v>1476</v>
      </c>
      <c r="J11" s="195">
        <f t="shared" ref="J11:AI11" si="1">J13+J14+J15+J16+J20+J21+J22+J23+J24+J25+J26+J27+J28+J29+J31</f>
        <v>0</v>
      </c>
      <c r="K11" s="195">
        <f t="shared" si="1"/>
        <v>1476</v>
      </c>
      <c r="L11" s="195">
        <f t="shared" si="1"/>
        <v>594</v>
      </c>
      <c r="M11" s="195">
        <f t="shared" si="1"/>
        <v>840</v>
      </c>
      <c r="N11" s="195">
        <f t="shared" si="1"/>
        <v>594</v>
      </c>
      <c r="O11" s="195">
        <f t="shared" si="1"/>
        <v>0</v>
      </c>
      <c r="P11" s="195">
        <f t="shared" si="1"/>
        <v>0</v>
      </c>
      <c r="Q11" s="195">
        <f t="shared" si="1"/>
        <v>24</v>
      </c>
      <c r="R11" s="195">
        <f t="shared" si="1"/>
        <v>18</v>
      </c>
      <c r="S11" s="196">
        <f t="shared" si="1"/>
        <v>0</v>
      </c>
      <c r="T11" s="197">
        <f t="shared" si="1"/>
        <v>0</v>
      </c>
      <c r="U11" s="195">
        <f t="shared" si="1"/>
        <v>612</v>
      </c>
      <c r="V11" s="195">
        <f t="shared" si="1"/>
        <v>0</v>
      </c>
      <c r="W11" s="198">
        <f t="shared" si="1"/>
        <v>822</v>
      </c>
      <c r="X11" s="197">
        <f t="shared" si="1"/>
        <v>0</v>
      </c>
      <c r="Y11" s="195">
        <f t="shared" si="1"/>
        <v>42</v>
      </c>
      <c r="Z11" s="195">
        <f t="shared" si="1"/>
        <v>0</v>
      </c>
      <c r="AA11" s="196">
        <f t="shared" si="1"/>
        <v>0</v>
      </c>
      <c r="AB11" s="197">
        <f t="shared" si="1"/>
        <v>0</v>
      </c>
      <c r="AC11" s="195">
        <f t="shared" si="1"/>
        <v>0</v>
      </c>
      <c r="AD11" s="195">
        <f t="shared" si="1"/>
        <v>0</v>
      </c>
      <c r="AE11" s="196">
        <f t="shared" si="1"/>
        <v>0</v>
      </c>
      <c r="AF11" s="197">
        <f t="shared" si="1"/>
        <v>0</v>
      </c>
      <c r="AG11" s="195">
        <f t="shared" si="1"/>
        <v>0</v>
      </c>
      <c r="AH11" s="195">
        <f t="shared" si="1"/>
        <v>0</v>
      </c>
      <c r="AI11" s="195">
        <f t="shared" si="1"/>
        <v>0</v>
      </c>
      <c r="AJ11" s="199"/>
      <c r="AK11" s="200"/>
    </row>
    <row r="12" spans="1:37" ht="13.5" customHeight="1" thickTop="1">
      <c r="A12" s="738" t="s">
        <v>374</v>
      </c>
      <c r="B12" s="739"/>
      <c r="C12" s="740"/>
      <c r="D12" s="119"/>
      <c r="E12" s="201"/>
      <c r="F12" s="201"/>
      <c r="G12" s="202" t="s">
        <v>159</v>
      </c>
      <c r="H12" s="203"/>
      <c r="I12" s="204"/>
      <c r="J12" s="205"/>
      <c r="K12" s="138"/>
      <c r="L12" s="206"/>
      <c r="M12" s="204"/>
      <c r="N12" s="204"/>
      <c r="O12" s="207"/>
      <c r="P12" s="207"/>
      <c r="Q12" s="207"/>
      <c r="R12" s="207"/>
      <c r="S12" s="208"/>
      <c r="T12" s="209"/>
      <c r="U12" s="210"/>
      <c r="V12" s="211"/>
      <c r="W12" s="212"/>
      <c r="X12" s="213"/>
      <c r="Y12" s="214"/>
      <c r="Z12" s="204"/>
      <c r="AA12" s="208"/>
      <c r="AB12" s="209"/>
      <c r="AC12" s="209"/>
      <c r="AD12" s="215"/>
      <c r="AE12" s="216"/>
      <c r="AF12" s="214"/>
      <c r="AG12" s="204"/>
      <c r="AH12" s="214"/>
      <c r="AI12" s="217"/>
      <c r="AJ12" s="218"/>
      <c r="AK12" s="219"/>
    </row>
    <row r="13" spans="1:37" ht="13.5" customHeight="1">
      <c r="A13" s="721" t="s">
        <v>375</v>
      </c>
      <c r="B13" s="120" t="s">
        <v>157</v>
      </c>
      <c r="C13" s="121" t="s">
        <v>158</v>
      </c>
      <c r="D13" s="122" t="s">
        <v>376</v>
      </c>
      <c r="E13" s="161"/>
      <c r="F13" s="161"/>
      <c r="G13" s="159" t="s">
        <v>162</v>
      </c>
      <c r="H13" s="156"/>
      <c r="I13" s="204">
        <f>J13+K13</f>
        <v>98</v>
      </c>
      <c r="J13" s="220"/>
      <c r="K13" s="138">
        <f>M13+N13+O13+P13+Q13+R13+S13</f>
        <v>98</v>
      </c>
      <c r="L13" s="221"/>
      <c r="M13" s="128">
        <v>78</v>
      </c>
      <c r="N13" s="128"/>
      <c r="O13" s="128"/>
      <c r="P13" s="128"/>
      <c r="Q13" s="128">
        <v>14</v>
      </c>
      <c r="R13" s="128">
        <v>6</v>
      </c>
      <c r="S13" s="222"/>
      <c r="T13" s="223"/>
      <c r="U13" s="223">
        <v>34</v>
      </c>
      <c r="V13" s="224"/>
      <c r="W13" s="225">
        <v>64</v>
      </c>
      <c r="X13" s="226"/>
      <c r="Y13" s="226"/>
      <c r="Z13" s="218"/>
      <c r="AA13" s="222"/>
      <c r="AB13" s="223"/>
      <c r="AC13" s="223"/>
      <c r="AD13" s="227"/>
      <c r="AE13" s="228"/>
      <c r="AF13" s="226"/>
      <c r="AG13" s="226"/>
      <c r="AH13" s="218"/>
      <c r="AI13" s="229"/>
      <c r="AJ13" s="218"/>
      <c r="AK13" s="219">
        <f t="shared" ref="AK13:AK81" si="2">T13+U13+V13+W13+X13+Y13+Z13+AA13+AB13+AC13+AD13+AE13+AF13+AG13+AH13+AI13</f>
        <v>98</v>
      </c>
    </row>
    <row r="14" spans="1:37" ht="13.5" customHeight="1">
      <c r="A14" s="723"/>
      <c r="B14" s="120" t="s">
        <v>160</v>
      </c>
      <c r="C14" s="121" t="s">
        <v>161</v>
      </c>
      <c r="D14" s="122" t="s">
        <v>181</v>
      </c>
      <c r="E14" s="161"/>
      <c r="F14" s="161"/>
      <c r="G14" s="159" t="s">
        <v>162</v>
      </c>
      <c r="H14" s="156"/>
      <c r="I14" s="204">
        <f t="shared" ref="I14:I29" si="3">J14+K14</f>
        <v>124</v>
      </c>
      <c r="J14" s="220"/>
      <c r="K14" s="138">
        <f t="shared" ref="K14:K31" si="4">M14+N14+O14+P14+Q14+R14+S14</f>
        <v>124</v>
      </c>
      <c r="L14" s="221"/>
      <c r="M14" s="128">
        <v>124</v>
      </c>
      <c r="N14" s="128"/>
      <c r="O14" s="128"/>
      <c r="P14" s="128"/>
      <c r="Q14" s="128"/>
      <c r="R14" s="128"/>
      <c r="S14" s="229"/>
      <c r="T14" s="230"/>
      <c r="U14" s="230">
        <v>62</v>
      </c>
      <c r="V14" s="224"/>
      <c r="W14" s="225">
        <v>62</v>
      </c>
      <c r="X14" s="226"/>
      <c r="Y14" s="226"/>
      <c r="Z14" s="218"/>
      <c r="AA14" s="222"/>
      <c r="AB14" s="223"/>
      <c r="AC14" s="223"/>
      <c r="AD14" s="231"/>
      <c r="AE14" s="232"/>
      <c r="AF14" s="226"/>
      <c r="AG14" s="226"/>
      <c r="AH14" s="218"/>
      <c r="AI14" s="229"/>
      <c r="AJ14" s="226"/>
      <c r="AK14" s="219">
        <f t="shared" si="2"/>
        <v>124</v>
      </c>
    </row>
    <row r="15" spans="1:37" ht="27" customHeight="1">
      <c r="A15" s="123" t="s">
        <v>377</v>
      </c>
      <c r="B15" s="120" t="s">
        <v>378</v>
      </c>
      <c r="C15" s="121" t="s">
        <v>163</v>
      </c>
      <c r="D15" s="122" t="s">
        <v>181</v>
      </c>
      <c r="E15" s="161"/>
      <c r="F15" s="161"/>
      <c r="G15" s="159" t="s">
        <v>159</v>
      </c>
      <c r="H15" s="156"/>
      <c r="I15" s="204">
        <f t="shared" si="3"/>
        <v>124</v>
      </c>
      <c r="J15" s="220"/>
      <c r="K15" s="138">
        <f t="shared" si="4"/>
        <v>124</v>
      </c>
      <c r="L15" s="221">
        <f t="shared" ref="L15:L31" si="5">N15</f>
        <v>124</v>
      </c>
      <c r="M15" s="128"/>
      <c r="N15" s="128">
        <v>124</v>
      </c>
      <c r="O15" s="128"/>
      <c r="P15" s="128"/>
      <c r="Q15" s="128"/>
      <c r="R15" s="128"/>
      <c r="S15" s="229"/>
      <c r="T15" s="230"/>
      <c r="U15" s="230">
        <v>34</v>
      </c>
      <c r="V15" s="224"/>
      <c r="W15" s="225">
        <v>90</v>
      </c>
      <c r="X15" s="226"/>
      <c r="Y15" s="226"/>
      <c r="Z15" s="218"/>
      <c r="AA15" s="222"/>
      <c r="AB15" s="223"/>
      <c r="AC15" s="223"/>
      <c r="AD15" s="231"/>
      <c r="AE15" s="232"/>
      <c r="AF15" s="218"/>
      <c r="AG15" s="221"/>
      <c r="AH15" s="221"/>
      <c r="AI15" s="229"/>
      <c r="AJ15" s="226"/>
      <c r="AK15" s="219">
        <f t="shared" si="2"/>
        <v>124</v>
      </c>
    </row>
    <row r="16" spans="1:37" ht="13.5" customHeight="1">
      <c r="A16" s="721" t="s">
        <v>379</v>
      </c>
      <c r="B16" s="120" t="s">
        <v>380</v>
      </c>
      <c r="C16" s="124" t="s">
        <v>381</v>
      </c>
      <c r="D16" s="122" t="s">
        <v>376</v>
      </c>
      <c r="E16" s="161"/>
      <c r="F16" s="161"/>
      <c r="G16" s="159" t="s">
        <v>162</v>
      </c>
      <c r="H16" s="156"/>
      <c r="I16" s="204">
        <f t="shared" si="3"/>
        <v>336</v>
      </c>
      <c r="J16" s="220"/>
      <c r="K16" s="138">
        <f t="shared" si="4"/>
        <v>336</v>
      </c>
      <c r="L16" s="221">
        <f t="shared" si="5"/>
        <v>110</v>
      </c>
      <c r="M16" s="128">
        <v>210</v>
      </c>
      <c r="N16" s="128">
        <v>110</v>
      </c>
      <c r="O16" s="128"/>
      <c r="P16" s="128"/>
      <c r="Q16" s="128">
        <v>10</v>
      </c>
      <c r="R16" s="128">
        <v>6</v>
      </c>
      <c r="S16" s="229"/>
      <c r="T16" s="230"/>
      <c r="U16" s="230">
        <v>140</v>
      </c>
      <c r="V16" s="224"/>
      <c r="W16" s="225">
        <v>196</v>
      </c>
      <c r="X16" s="226"/>
      <c r="Y16" s="226"/>
      <c r="Z16" s="218"/>
      <c r="AA16" s="222"/>
      <c r="AB16" s="223"/>
      <c r="AC16" s="223"/>
      <c r="AD16" s="233"/>
      <c r="AE16" s="232"/>
      <c r="AF16" s="226"/>
      <c r="AG16" s="221"/>
      <c r="AH16" s="218"/>
      <c r="AI16" s="229"/>
      <c r="AJ16" s="226"/>
      <c r="AK16" s="219">
        <f t="shared" si="2"/>
        <v>336</v>
      </c>
    </row>
    <row r="17" spans="1:37" ht="24" customHeight="1">
      <c r="A17" s="722"/>
      <c r="B17" s="120" t="s">
        <v>382</v>
      </c>
      <c r="C17" s="124" t="s">
        <v>383</v>
      </c>
      <c r="D17" s="122"/>
      <c r="E17" s="161"/>
      <c r="F17" s="161"/>
      <c r="G17" s="159" t="s">
        <v>162</v>
      </c>
      <c r="H17" s="156"/>
      <c r="I17" s="204">
        <f t="shared" si="3"/>
        <v>170</v>
      </c>
      <c r="J17" s="220"/>
      <c r="K17" s="138">
        <f t="shared" si="4"/>
        <v>170</v>
      </c>
      <c r="L17" s="221">
        <f t="shared" si="5"/>
        <v>54</v>
      </c>
      <c r="M17" s="128">
        <v>100</v>
      </c>
      <c r="N17" s="128">
        <v>54</v>
      </c>
      <c r="O17" s="128"/>
      <c r="P17" s="128"/>
      <c r="Q17" s="128">
        <v>10</v>
      </c>
      <c r="R17" s="128">
        <v>6</v>
      </c>
      <c r="S17" s="229"/>
      <c r="T17" s="230"/>
      <c r="U17" s="230">
        <v>64</v>
      </c>
      <c r="V17" s="234"/>
      <c r="W17" s="225">
        <v>106</v>
      </c>
      <c r="X17" s="226"/>
      <c r="Y17" s="226"/>
      <c r="Z17" s="218"/>
      <c r="AA17" s="222"/>
      <c r="AB17" s="223"/>
      <c r="AC17" s="223"/>
      <c r="AD17" s="233"/>
      <c r="AE17" s="232"/>
      <c r="AF17" s="226"/>
      <c r="AG17" s="221"/>
      <c r="AH17" s="218"/>
      <c r="AI17" s="229"/>
      <c r="AJ17" s="226"/>
      <c r="AK17" s="219">
        <f t="shared" si="2"/>
        <v>170</v>
      </c>
    </row>
    <row r="18" spans="1:37" ht="14.25" customHeight="1">
      <c r="A18" s="722"/>
      <c r="B18" s="120" t="s">
        <v>384</v>
      </c>
      <c r="C18" s="121" t="s">
        <v>385</v>
      </c>
      <c r="D18" s="122"/>
      <c r="E18" s="161"/>
      <c r="F18" s="161"/>
      <c r="G18" s="159" t="s">
        <v>162</v>
      </c>
      <c r="H18" s="156"/>
      <c r="I18" s="204">
        <f t="shared" si="3"/>
        <v>124</v>
      </c>
      <c r="J18" s="220"/>
      <c r="K18" s="138">
        <f t="shared" si="4"/>
        <v>124</v>
      </c>
      <c r="L18" s="221">
        <f t="shared" si="5"/>
        <v>42</v>
      </c>
      <c r="M18" s="128">
        <v>82</v>
      </c>
      <c r="N18" s="128">
        <v>42</v>
      </c>
      <c r="O18" s="128"/>
      <c r="P18" s="128"/>
      <c r="Q18" s="128"/>
      <c r="R18" s="128"/>
      <c r="S18" s="229"/>
      <c r="T18" s="230"/>
      <c r="U18" s="230">
        <v>76</v>
      </c>
      <c r="V18" s="234"/>
      <c r="W18" s="235">
        <v>48</v>
      </c>
      <c r="X18" s="226"/>
      <c r="Y18" s="226"/>
      <c r="Z18" s="218"/>
      <c r="AA18" s="222"/>
      <c r="AB18" s="223"/>
      <c r="AC18" s="223"/>
      <c r="AD18" s="233"/>
      <c r="AE18" s="232"/>
      <c r="AF18" s="226"/>
      <c r="AG18" s="221"/>
      <c r="AH18" s="218"/>
      <c r="AI18" s="229"/>
      <c r="AJ18" s="226"/>
      <c r="AK18" s="219">
        <f t="shared" si="2"/>
        <v>124</v>
      </c>
    </row>
    <row r="19" spans="1:37" ht="13.5" customHeight="1">
      <c r="A19" s="722"/>
      <c r="B19" s="120" t="s">
        <v>386</v>
      </c>
      <c r="C19" s="124" t="s">
        <v>387</v>
      </c>
      <c r="D19" s="122"/>
      <c r="E19" s="161"/>
      <c r="F19" s="161"/>
      <c r="G19" s="159" t="s">
        <v>170</v>
      </c>
      <c r="H19" s="156"/>
      <c r="I19" s="204">
        <f t="shared" si="3"/>
        <v>42</v>
      </c>
      <c r="J19" s="220"/>
      <c r="K19" s="138">
        <f t="shared" si="4"/>
        <v>42</v>
      </c>
      <c r="L19" s="221">
        <f t="shared" si="5"/>
        <v>14</v>
      </c>
      <c r="M19" s="128">
        <v>28</v>
      </c>
      <c r="N19" s="128">
        <v>14</v>
      </c>
      <c r="O19" s="128"/>
      <c r="P19" s="128"/>
      <c r="Q19" s="128"/>
      <c r="R19" s="128"/>
      <c r="S19" s="229"/>
      <c r="T19" s="230"/>
      <c r="U19" s="230"/>
      <c r="V19" s="234"/>
      <c r="W19" s="235">
        <v>42</v>
      </c>
      <c r="X19" s="226"/>
      <c r="Y19" s="226"/>
      <c r="Z19" s="218"/>
      <c r="AA19" s="229"/>
      <c r="AB19" s="223"/>
      <c r="AC19" s="223"/>
      <c r="AD19" s="233"/>
      <c r="AE19" s="232"/>
      <c r="AF19" s="226"/>
      <c r="AG19" s="221"/>
      <c r="AH19" s="218"/>
      <c r="AI19" s="229"/>
      <c r="AJ19" s="226"/>
      <c r="AK19" s="219">
        <f t="shared" si="2"/>
        <v>42</v>
      </c>
    </row>
    <row r="20" spans="1:37" ht="13.5" customHeight="1">
      <c r="A20" s="723"/>
      <c r="B20" s="120" t="s">
        <v>388</v>
      </c>
      <c r="C20" s="121" t="s">
        <v>164</v>
      </c>
      <c r="D20" s="122" t="s">
        <v>376</v>
      </c>
      <c r="E20" s="201"/>
      <c r="F20" s="201"/>
      <c r="G20" s="202" t="s">
        <v>162</v>
      </c>
      <c r="H20" s="203"/>
      <c r="I20" s="204">
        <f t="shared" si="3"/>
        <v>164</v>
      </c>
      <c r="J20" s="205"/>
      <c r="K20" s="138">
        <f t="shared" si="4"/>
        <v>164</v>
      </c>
      <c r="L20" s="221">
        <f t="shared" si="5"/>
        <v>158</v>
      </c>
      <c r="M20" s="128"/>
      <c r="N20" s="128">
        <v>158</v>
      </c>
      <c r="O20" s="128"/>
      <c r="P20" s="128"/>
      <c r="Q20" s="128"/>
      <c r="R20" s="128">
        <v>6</v>
      </c>
      <c r="S20" s="236"/>
      <c r="T20" s="210"/>
      <c r="U20" s="209">
        <v>68</v>
      </c>
      <c r="V20" s="237"/>
      <c r="W20" s="238">
        <v>96</v>
      </c>
      <c r="X20" s="214"/>
      <c r="Y20" s="221"/>
      <c r="Z20" s="239"/>
      <c r="AA20" s="236"/>
      <c r="AB20" s="209"/>
      <c r="AC20" s="209"/>
      <c r="AD20" s="240"/>
      <c r="AE20" s="241"/>
      <c r="AF20" s="226"/>
      <c r="AG20" s="214"/>
      <c r="AH20" s="239"/>
      <c r="AI20" s="236"/>
      <c r="AJ20" s="226"/>
      <c r="AK20" s="219">
        <f t="shared" si="2"/>
        <v>164</v>
      </c>
    </row>
    <row r="21" spans="1:37" ht="13.5" customHeight="1">
      <c r="A21" s="721" t="s">
        <v>389</v>
      </c>
      <c r="B21" s="120" t="s">
        <v>390</v>
      </c>
      <c r="C21" s="121" t="s">
        <v>165</v>
      </c>
      <c r="D21" s="122" t="s">
        <v>181</v>
      </c>
      <c r="E21" s="161"/>
      <c r="F21" s="161"/>
      <c r="G21" s="157"/>
      <c r="H21" s="156"/>
      <c r="I21" s="204">
        <f t="shared" si="3"/>
        <v>98</v>
      </c>
      <c r="J21" s="220"/>
      <c r="K21" s="138">
        <f t="shared" si="4"/>
        <v>98</v>
      </c>
      <c r="L21" s="221">
        <f t="shared" si="5"/>
        <v>30</v>
      </c>
      <c r="M21" s="128">
        <v>68</v>
      </c>
      <c r="N21" s="128">
        <v>30</v>
      </c>
      <c r="O21" s="128"/>
      <c r="P21" s="128"/>
      <c r="Q21" s="128"/>
      <c r="R21" s="128"/>
      <c r="S21" s="229"/>
      <c r="T21" s="230"/>
      <c r="U21" s="230">
        <v>34</v>
      </c>
      <c r="V21" s="234"/>
      <c r="W21" s="232">
        <v>64</v>
      </c>
      <c r="X21" s="226"/>
      <c r="Y21" s="226"/>
      <c r="Z21" s="218"/>
      <c r="AA21" s="229"/>
      <c r="AB21" s="223"/>
      <c r="AC21" s="223"/>
      <c r="AD21" s="233"/>
      <c r="AE21" s="232"/>
      <c r="AF21" s="226"/>
      <c r="AG21" s="226"/>
      <c r="AH21" s="218"/>
      <c r="AI21" s="229"/>
      <c r="AJ21" s="218"/>
      <c r="AK21" s="219">
        <f t="shared" si="2"/>
        <v>98</v>
      </c>
    </row>
    <row r="22" spans="1:37" ht="13.5" customHeight="1">
      <c r="A22" s="722"/>
      <c r="B22" s="120" t="s">
        <v>166</v>
      </c>
      <c r="C22" s="121" t="s">
        <v>167</v>
      </c>
      <c r="D22" s="122" t="s">
        <v>181</v>
      </c>
      <c r="E22" s="201"/>
      <c r="F22" s="201"/>
      <c r="G22" s="202" t="s">
        <v>162</v>
      </c>
      <c r="H22" s="203"/>
      <c r="I22" s="204">
        <f t="shared" si="3"/>
        <v>58</v>
      </c>
      <c r="J22" s="205"/>
      <c r="K22" s="138">
        <f t="shared" si="4"/>
        <v>58</v>
      </c>
      <c r="L22" s="221">
        <f t="shared" si="5"/>
        <v>22</v>
      </c>
      <c r="M22" s="128">
        <v>36</v>
      </c>
      <c r="N22" s="128">
        <v>22</v>
      </c>
      <c r="O22" s="128"/>
      <c r="P22" s="128"/>
      <c r="Q22" s="207"/>
      <c r="R22" s="207"/>
      <c r="S22" s="236"/>
      <c r="T22" s="210"/>
      <c r="U22" s="209">
        <v>34</v>
      </c>
      <c r="V22" s="224"/>
      <c r="W22" s="241">
        <v>24</v>
      </c>
      <c r="X22" s="226"/>
      <c r="Y22" s="214"/>
      <c r="Z22" s="239"/>
      <c r="AA22" s="236"/>
      <c r="AB22" s="209"/>
      <c r="AC22" s="209"/>
      <c r="AD22" s="240"/>
      <c r="AE22" s="241"/>
      <c r="AF22" s="214"/>
      <c r="AG22" s="214"/>
      <c r="AH22" s="239"/>
      <c r="AI22" s="236"/>
      <c r="AJ22" s="218"/>
      <c r="AK22" s="219">
        <f t="shared" si="2"/>
        <v>58</v>
      </c>
    </row>
    <row r="23" spans="1:37" ht="13.5" customHeight="1">
      <c r="A23" s="723"/>
      <c r="B23" s="120" t="s">
        <v>168</v>
      </c>
      <c r="C23" s="121" t="s">
        <v>169</v>
      </c>
      <c r="D23" s="122" t="s">
        <v>181</v>
      </c>
      <c r="E23" s="161"/>
      <c r="F23" s="161"/>
      <c r="G23" s="159" t="s">
        <v>178</v>
      </c>
      <c r="H23" s="156"/>
      <c r="I23" s="204">
        <f t="shared" si="3"/>
        <v>42</v>
      </c>
      <c r="J23" s="220"/>
      <c r="K23" s="138">
        <f t="shared" si="4"/>
        <v>42</v>
      </c>
      <c r="L23" s="221"/>
      <c r="M23" s="128">
        <v>42</v>
      </c>
      <c r="N23" s="128"/>
      <c r="O23" s="128"/>
      <c r="P23" s="128"/>
      <c r="Q23" s="242"/>
      <c r="R23" s="242"/>
      <c r="S23" s="229"/>
      <c r="T23" s="230"/>
      <c r="U23" s="223"/>
      <c r="V23" s="224"/>
      <c r="W23" s="225"/>
      <c r="X23" s="226"/>
      <c r="Y23" s="226">
        <v>42</v>
      </c>
      <c r="Z23" s="239"/>
      <c r="AA23" s="236"/>
      <c r="AB23" s="209"/>
      <c r="AC23" s="209"/>
      <c r="AD23" s="240"/>
      <c r="AE23" s="241"/>
      <c r="AF23" s="214"/>
      <c r="AG23" s="214"/>
      <c r="AH23" s="239"/>
      <c r="AI23" s="236"/>
      <c r="AJ23" s="218"/>
      <c r="AK23" s="219">
        <f t="shared" si="2"/>
        <v>42</v>
      </c>
    </row>
    <row r="24" spans="1:37" ht="18.75" customHeight="1">
      <c r="A24" s="721" t="s">
        <v>391</v>
      </c>
      <c r="B24" s="120" t="s">
        <v>171</v>
      </c>
      <c r="C24" s="121" t="s">
        <v>172</v>
      </c>
      <c r="D24" s="122" t="s">
        <v>181</v>
      </c>
      <c r="E24" s="243"/>
      <c r="F24" s="243"/>
      <c r="G24" s="244"/>
      <c r="H24" s="245"/>
      <c r="I24" s="204">
        <f t="shared" si="3"/>
        <v>82</v>
      </c>
      <c r="J24" s="246"/>
      <c r="K24" s="138">
        <f t="shared" si="4"/>
        <v>82</v>
      </c>
      <c r="L24" s="221"/>
      <c r="M24" s="128">
        <v>82</v>
      </c>
      <c r="N24" s="128"/>
      <c r="O24" s="128"/>
      <c r="P24" s="128"/>
      <c r="Q24" s="247"/>
      <c r="R24" s="247"/>
      <c r="S24" s="248"/>
      <c r="T24" s="249"/>
      <c r="U24" s="250">
        <v>34</v>
      </c>
      <c r="V24" s="251"/>
      <c r="W24" s="252">
        <v>48</v>
      </c>
      <c r="X24" s="253"/>
      <c r="Y24" s="253"/>
      <c r="Z24" s="254"/>
      <c r="AA24" s="255"/>
      <c r="AB24" s="256"/>
      <c r="AC24" s="257"/>
      <c r="AD24" s="258"/>
      <c r="AE24" s="259"/>
      <c r="AF24" s="260"/>
      <c r="AG24" s="260"/>
      <c r="AH24" s="254"/>
      <c r="AI24" s="261"/>
      <c r="AJ24" s="218"/>
      <c r="AK24" s="219">
        <f t="shared" si="2"/>
        <v>82</v>
      </c>
    </row>
    <row r="25" spans="1:37" ht="12" customHeight="1" thickBot="1">
      <c r="A25" s="722"/>
      <c r="B25" s="120" t="s">
        <v>173</v>
      </c>
      <c r="C25" s="121" t="s">
        <v>392</v>
      </c>
      <c r="D25" s="122" t="s">
        <v>181</v>
      </c>
      <c r="E25" s="169"/>
      <c r="F25" s="169"/>
      <c r="G25" s="262" t="s">
        <v>181</v>
      </c>
      <c r="H25" s="174"/>
      <c r="I25" s="204">
        <f t="shared" si="3"/>
        <v>82</v>
      </c>
      <c r="J25" s="243"/>
      <c r="K25" s="138">
        <f t="shared" si="4"/>
        <v>82</v>
      </c>
      <c r="L25" s="221"/>
      <c r="M25" s="128">
        <v>82</v>
      </c>
      <c r="N25" s="128"/>
      <c r="O25" s="128"/>
      <c r="P25" s="128"/>
      <c r="Q25" s="263"/>
      <c r="R25" s="263"/>
      <c r="S25" s="264"/>
      <c r="T25" s="249"/>
      <c r="U25" s="265">
        <v>42</v>
      </c>
      <c r="V25" s="266"/>
      <c r="W25" s="267">
        <v>40</v>
      </c>
      <c r="X25" s="253"/>
      <c r="Y25" s="253"/>
      <c r="Z25" s="268"/>
      <c r="AA25" s="269"/>
      <c r="AB25" s="270"/>
      <c r="AC25" s="258"/>
      <c r="AD25" s="258"/>
      <c r="AE25" s="271"/>
      <c r="AF25" s="253"/>
      <c r="AG25" s="253"/>
      <c r="AH25" s="268"/>
      <c r="AI25" s="248"/>
      <c r="AJ25" s="226"/>
      <c r="AK25" s="219">
        <f t="shared" si="2"/>
        <v>82</v>
      </c>
    </row>
    <row r="26" spans="1:37" ht="12" customHeight="1" thickTop="1" thickBot="1">
      <c r="A26" s="723"/>
      <c r="B26" s="120" t="s">
        <v>174</v>
      </c>
      <c r="C26" s="121" t="s">
        <v>175</v>
      </c>
      <c r="D26" s="122" t="s">
        <v>181</v>
      </c>
      <c r="E26" s="272"/>
      <c r="F26" s="272"/>
      <c r="G26" s="273"/>
      <c r="H26" s="273"/>
      <c r="I26" s="204">
        <f t="shared" si="3"/>
        <v>42</v>
      </c>
      <c r="J26" s="243"/>
      <c r="K26" s="138">
        <f t="shared" si="4"/>
        <v>42</v>
      </c>
      <c r="L26" s="221"/>
      <c r="M26" s="128">
        <v>42</v>
      </c>
      <c r="N26" s="128"/>
      <c r="O26" s="128"/>
      <c r="P26" s="128"/>
      <c r="Q26" s="133"/>
      <c r="R26" s="133"/>
      <c r="S26" s="274"/>
      <c r="T26" s="230"/>
      <c r="U26" s="230">
        <v>42</v>
      </c>
      <c r="V26" s="266"/>
      <c r="W26" s="232"/>
      <c r="X26" s="226"/>
      <c r="Y26" s="221"/>
      <c r="Z26" s="221"/>
      <c r="AA26" s="222"/>
      <c r="AB26" s="223"/>
      <c r="AC26" s="227"/>
      <c r="AD26" s="227"/>
      <c r="AE26" s="232"/>
      <c r="AF26" s="226"/>
      <c r="AG26" s="221"/>
      <c r="AH26" s="221"/>
      <c r="AI26" s="221"/>
      <c r="AJ26" s="260"/>
      <c r="AK26" s="219">
        <f t="shared" si="2"/>
        <v>42</v>
      </c>
    </row>
    <row r="27" spans="1:37" ht="12" customHeight="1" thickTop="1" thickBot="1">
      <c r="A27" s="724" t="s">
        <v>393</v>
      </c>
      <c r="B27" s="120" t="s">
        <v>176</v>
      </c>
      <c r="C27" s="121" t="s">
        <v>177</v>
      </c>
      <c r="D27" s="122" t="s">
        <v>181</v>
      </c>
      <c r="E27" s="272"/>
      <c r="F27" s="272"/>
      <c r="G27" s="273"/>
      <c r="H27" s="273"/>
      <c r="I27" s="204">
        <f t="shared" si="3"/>
        <v>82</v>
      </c>
      <c r="J27" s="243"/>
      <c r="K27" s="138">
        <f t="shared" si="4"/>
        <v>82</v>
      </c>
      <c r="L27" s="221">
        <f t="shared" si="5"/>
        <v>80</v>
      </c>
      <c r="M27" s="128">
        <v>2</v>
      </c>
      <c r="N27" s="128">
        <v>80</v>
      </c>
      <c r="O27" s="128"/>
      <c r="P27" s="128"/>
      <c r="Q27" s="133"/>
      <c r="R27" s="133"/>
      <c r="S27" s="274"/>
      <c r="T27" s="230"/>
      <c r="U27" s="230">
        <v>34</v>
      </c>
      <c r="V27" s="266"/>
      <c r="W27" s="232">
        <v>48</v>
      </c>
      <c r="X27" s="226"/>
      <c r="Y27" s="221"/>
      <c r="Z27" s="221"/>
      <c r="AA27" s="222"/>
      <c r="AB27" s="223"/>
      <c r="AC27" s="227"/>
      <c r="AD27" s="227"/>
      <c r="AE27" s="232"/>
      <c r="AF27" s="226"/>
      <c r="AG27" s="221"/>
      <c r="AH27" s="221"/>
      <c r="AI27" s="221"/>
      <c r="AJ27" s="260"/>
      <c r="AK27" s="219">
        <f t="shared" si="2"/>
        <v>82</v>
      </c>
    </row>
    <row r="28" spans="1:37" ht="30" customHeight="1" thickTop="1" thickBot="1">
      <c r="A28" s="725"/>
      <c r="B28" s="120" t="s">
        <v>179</v>
      </c>
      <c r="C28" s="124" t="s">
        <v>394</v>
      </c>
      <c r="D28" s="122" t="s">
        <v>181</v>
      </c>
      <c r="E28" s="272"/>
      <c r="F28" s="272"/>
      <c r="G28" s="273"/>
      <c r="H28" s="273"/>
      <c r="I28" s="204">
        <f t="shared" si="3"/>
        <v>60</v>
      </c>
      <c r="J28" s="243"/>
      <c r="K28" s="138">
        <f t="shared" si="4"/>
        <v>60</v>
      </c>
      <c r="L28" s="221">
        <f t="shared" si="5"/>
        <v>24</v>
      </c>
      <c r="M28" s="128">
        <v>36</v>
      </c>
      <c r="N28" s="128">
        <v>24</v>
      </c>
      <c r="O28" s="128"/>
      <c r="P28" s="128"/>
      <c r="Q28" s="133"/>
      <c r="R28" s="133"/>
      <c r="S28" s="274"/>
      <c r="T28" s="230"/>
      <c r="U28" s="230">
        <v>34</v>
      </c>
      <c r="V28" s="266"/>
      <c r="W28" s="232">
        <v>26</v>
      </c>
      <c r="X28" s="226"/>
      <c r="Y28" s="221"/>
      <c r="Z28" s="226"/>
      <c r="AA28" s="222"/>
      <c r="AB28" s="223"/>
      <c r="AC28" s="227"/>
      <c r="AD28" s="227"/>
      <c r="AE28" s="232"/>
      <c r="AF28" s="226"/>
      <c r="AG28" s="221"/>
      <c r="AH28" s="221"/>
      <c r="AI28" s="221"/>
      <c r="AJ28" s="260"/>
      <c r="AK28" s="219">
        <f t="shared" si="2"/>
        <v>60</v>
      </c>
    </row>
    <row r="29" spans="1:37" ht="21.75" customHeight="1" thickTop="1" thickBot="1">
      <c r="A29" s="120"/>
      <c r="B29" s="120" t="s">
        <v>395</v>
      </c>
      <c r="C29" s="124" t="s">
        <v>396</v>
      </c>
      <c r="D29" s="125" t="s">
        <v>397</v>
      </c>
      <c r="E29" s="275"/>
      <c r="F29" s="272"/>
      <c r="G29" s="273"/>
      <c r="H29" s="273"/>
      <c r="I29" s="204">
        <f t="shared" si="3"/>
        <v>42</v>
      </c>
      <c r="J29" s="243"/>
      <c r="K29" s="138">
        <f t="shared" si="4"/>
        <v>42</v>
      </c>
      <c r="L29" s="221">
        <f t="shared" si="5"/>
        <v>24</v>
      </c>
      <c r="M29" s="128">
        <v>18</v>
      </c>
      <c r="N29" s="128">
        <v>24</v>
      </c>
      <c r="O29" s="128"/>
      <c r="P29" s="128"/>
      <c r="Q29" s="133"/>
      <c r="R29" s="133"/>
      <c r="S29" s="274"/>
      <c r="T29" s="230"/>
      <c r="U29" s="230">
        <v>20</v>
      </c>
      <c r="V29" s="266"/>
      <c r="W29" s="232">
        <v>22</v>
      </c>
      <c r="X29" s="226"/>
      <c r="Y29" s="221"/>
      <c r="Z29" s="226"/>
      <c r="AA29" s="222"/>
      <c r="AB29" s="223"/>
      <c r="AC29" s="227"/>
      <c r="AD29" s="227"/>
      <c r="AE29" s="232"/>
      <c r="AF29" s="226"/>
      <c r="AG29" s="221"/>
      <c r="AH29" s="221"/>
      <c r="AI29" s="221"/>
      <c r="AJ29" s="260"/>
      <c r="AK29" s="219">
        <f t="shared" si="2"/>
        <v>42</v>
      </c>
    </row>
    <row r="30" spans="1:37" ht="15.75" customHeight="1" thickTop="1" thickBot="1">
      <c r="A30" s="726" t="s">
        <v>398</v>
      </c>
      <c r="B30" s="727"/>
      <c r="C30" s="727"/>
      <c r="D30" s="126"/>
      <c r="E30" s="275"/>
      <c r="F30" s="272"/>
      <c r="G30" s="273"/>
      <c r="H30" s="273"/>
      <c r="I30" s="221"/>
      <c r="J30" s="243"/>
      <c r="K30" s="139"/>
      <c r="L30" s="221"/>
      <c r="M30" s="128"/>
      <c r="N30" s="128"/>
      <c r="O30" s="128"/>
      <c r="P30" s="128"/>
      <c r="Q30" s="133"/>
      <c r="R30" s="276"/>
      <c r="S30" s="274"/>
      <c r="T30" s="230"/>
      <c r="U30" s="230"/>
      <c r="V30" s="266"/>
      <c r="W30" s="232"/>
      <c r="X30" s="260"/>
      <c r="Y30" s="277"/>
      <c r="Z30" s="254"/>
      <c r="AA30" s="278"/>
      <c r="AB30" s="279"/>
      <c r="AC30" s="280"/>
      <c r="AD30" s="215"/>
      <c r="AE30" s="232"/>
      <c r="AF30" s="226"/>
      <c r="AG30" s="218"/>
      <c r="AH30" s="218"/>
      <c r="AI30" s="242"/>
      <c r="AJ30" s="260"/>
      <c r="AK30" s="219">
        <f t="shared" si="2"/>
        <v>0</v>
      </c>
    </row>
    <row r="31" spans="1:37" ht="24" customHeight="1" thickTop="1" thickBot="1">
      <c r="A31" s="127"/>
      <c r="B31" s="140" t="s">
        <v>180</v>
      </c>
      <c r="C31" s="141" t="s">
        <v>182</v>
      </c>
      <c r="D31" s="142" t="s">
        <v>397</v>
      </c>
      <c r="E31" s="275"/>
      <c r="F31" s="272"/>
      <c r="G31" s="273"/>
      <c r="H31" s="273"/>
      <c r="I31" s="281">
        <f>J31+K31</f>
        <v>42</v>
      </c>
      <c r="J31" s="174"/>
      <c r="K31" s="143">
        <f t="shared" si="4"/>
        <v>42</v>
      </c>
      <c r="L31" s="281">
        <f t="shared" si="5"/>
        <v>22</v>
      </c>
      <c r="M31" s="130">
        <v>20</v>
      </c>
      <c r="N31" s="129">
        <v>22</v>
      </c>
      <c r="O31" s="129"/>
      <c r="P31" s="129"/>
      <c r="Q31" s="282"/>
      <c r="R31" s="283"/>
      <c r="S31" s="284"/>
      <c r="T31" s="285"/>
      <c r="U31" s="286"/>
      <c r="V31" s="287"/>
      <c r="W31" s="288">
        <v>42</v>
      </c>
      <c r="X31" s="289"/>
      <c r="Y31" s="281"/>
      <c r="Z31" s="289"/>
      <c r="AA31" s="290"/>
      <c r="AB31" s="291"/>
      <c r="AC31" s="292"/>
      <c r="AD31" s="292"/>
      <c r="AE31" s="293"/>
      <c r="AF31" s="289"/>
      <c r="AG31" s="281"/>
      <c r="AH31" s="281"/>
      <c r="AI31" s="294"/>
      <c r="AJ31" s="260"/>
      <c r="AK31" s="219">
        <f t="shared" si="2"/>
        <v>42</v>
      </c>
    </row>
    <row r="32" spans="1:37" ht="23.25" customHeight="1" thickTop="1" thickBot="1">
      <c r="A32" s="295"/>
      <c r="B32" s="116" t="s">
        <v>183</v>
      </c>
      <c r="C32" s="1" t="s">
        <v>184</v>
      </c>
      <c r="D32" s="296"/>
      <c r="E32" s="297"/>
      <c r="F32" s="298"/>
      <c r="G32" s="298"/>
      <c r="H32" s="299"/>
      <c r="I32" s="298">
        <f>SUM(I33:I39)</f>
        <v>586</v>
      </c>
      <c r="J32" s="297">
        <f>SUM(J33:J39)</f>
        <v>48</v>
      </c>
      <c r="K32" s="297">
        <f t="shared" ref="K32:R32" si="6">SUM(K33:K39)</f>
        <v>538</v>
      </c>
      <c r="L32" s="297">
        <f t="shared" si="6"/>
        <v>382</v>
      </c>
      <c r="M32" s="297">
        <f t="shared" si="6"/>
        <v>156</v>
      </c>
      <c r="N32" s="297">
        <f t="shared" si="6"/>
        <v>382</v>
      </c>
      <c r="O32" s="297">
        <f t="shared" si="6"/>
        <v>0</v>
      </c>
      <c r="P32" s="297">
        <f t="shared" si="6"/>
        <v>0</v>
      </c>
      <c r="Q32" s="297">
        <f t="shared" si="6"/>
        <v>0</v>
      </c>
      <c r="R32" s="297">
        <f t="shared" si="6"/>
        <v>0</v>
      </c>
      <c r="S32" s="301">
        <f t="shared" ref="S32:AI32" si="7">SUM(S33:S39)</f>
        <v>0</v>
      </c>
      <c r="T32" s="297">
        <f t="shared" si="7"/>
        <v>0</v>
      </c>
      <c r="U32" s="300">
        <f t="shared" si="7"/>
        <v>0</v>
      </c>
      <c r="V32" s="300">
        <f t="shared" si="7"/>
        <v>0</v>
      </c>
      <c r="W32" s="301">
        <f t="shared" si="7"/>
        <v>0</v>
      </c>
      <c r="X32" s="297">
        <f t="shared" si="7"/>
        <v>12</v>
      </c>
      <c r="Y32" s="298">
        <f t="shared" si="7"/>
        <v>128</v>
      </c>
      <c r="Z32" s="298">
        <f t="shared" si="7"/>
        <v>10</v>
      </c>
      <c r="AA32" s="301">
        <f t="shared" si="7"/>
        <v>94</v>
      </c>
      <c r="AB32" s="300">
        <f t="shared" si="7"/>
        <v>8</v>
      </c>
      <c r="AC32" s="298">
        <f t="shared" si="7"/>
        <v>138</v>
      </c>
      <c r="AD32" s="298">
        <f t="shared" si="7"/>
        <v>4</v>
      </c>
      <c r="AE32" s="296">
        <f t="shared" si="7"/>
        <v>50</v>
      </c>
      <c r="AF32" s="297">
        <f t="shared" si="7"/>
        <v>14</v>
      </c>
      <c r="AG32" s="298">
        <f t="shared" si="7"/>
        <v>128</v>
      </c>
      <c r="AH32" s="298">
        <f t="shared" si="7"/>
        <v>0</v>
      </c>
      <c r="AI32" s="191">
        <f t="shared" si="7"/>
        <v>0</v>
      </c>
      <c r="AJ32" s="302"/>
      <c r="AK32" s="219">
        <f t="shared" si="2"/>
        <v>586</v>
      </c>
    </row>
    <row r="33" spans="1:37" ht="13.5" customHeight="1" thickTop="1">
      <c r="A33" s="303"/>
      <c r="B33" s="304" t="s">
        <v>185</v>
      </c>
      <c r="C33" s="305" t="s">
        <v>186</v>
      </c>
      <c r="D33" s="163" t="s">
        <v>181</v>
      </c>
      <c r="E33" s="203"/>
      <c r="F33" s="201"/>
      <c r="G33" s="201"/>
      <c r="H33" s="306"/>
      <c r="I33" s="206">
        <f t="shared" ref="I33:I39" si="8">J33+K33</f>
        <v>40</v>
      </c>
      <c r="J33" s="203">
        <v>8</v>
      </c>
      <c r="K33" s="307">
        <f>M33+N33+O33+P33+Q33+R33+S33</f>
        <v>32</v>
      </c>
      <c r="L33" s="206">
        <f t="shared" ref="L33:L38" si="9">N33</f>
        <v>0</v>
      </c>
      <c r="M33" s="308">
        <v>32</v>
      </c>
      <c r="N33" s="206"/>
      <c r="O33" s="206"/>
      <c r="P33" s="206"/>
      <c r="Q33" s="206"/>
      <c r="R33" s="206"/>
      <c r="S33" s="309"/>
      <c r="T33" s="210"/>
      <c r="U33" s="310"/>
      <c r="V33" s="237"/>
      <c r="W33" s="212"/>
      <c r="X33" s="304">
        <v>8</v>
      </c>
      <c r="Y33" s="206">
        <v>32</v>
      </c>
      <c r="Z33" s="304"/>
      <c r="AA33" s="311"/>
      <c r="AB33" s="312"/>
      <c r="AC33" s="152"/>
      <c r="AD33" s="152"/>
      <c r="AE33" s="313"/>
      <c r="AF33" s="304"/>
      <c r="AG33" s="206"/>
      <c r="AH33" s="206"/>
      <c r="AI33" s="314"/>
      <c r="AJ33" s="276"/>
      <c r="AK33" s="219">
        <f t="shared" si="2"/>
        <v>40</v>
      </c>
    </row>
    <row r="34" spans="1:37" ht="24" customHeight="1">
      <c r="A34" s="132"/>
      <c r="B34" s="276" t="s">
        <v>187</v>
      </c>
      <c r="C34" s="305" t="s">
        <v>188</v>
      </c>
      <c r="D34" s="163" t="s">
        <v>181</v>
      </c>
      <c r="E34" s="156"/>
      <c r="F34" s="161"/>
      <c r="G34" s="161"/>
      <c r="H34" s="157"/>
      <c r="I34" s="206">
        <f t="shared" si="8"/>
        <v>164</v>
      </c>
      <c r="J34" s="156">
        <v>12</v>
      </c>
      <c r="K34" s="307">
        <f t="shared" ref="K34:K39" si="10">M34+N34+O34+P34+Q34+R34+S34</f>
        <v>152</v>
      </c>
      <c r="L34" s="206">
        <f t="shared" si="9"/>
        <v>152</v>
      </c>
      <c r="M34" s="315"/>
      <c r="N34" s="133">
        <v>152</v>
      </c>
      <c r="O34" s="133"/>
      <c r="P34" s="133"/>
      <c r="Q34" s="133"/>
      <c r="R34" s="133"/>
      <c r="S34" s="274"/>
      <c r="T34" s="230"/>
      <c r="U34" s="266"/>
      <c r="V34" s="234"/>
      <c r="W34" s="225"/>
      <c r="X34" s="276">
        <v>2</v>
      </c>
      <c r="Y34" s="133">
        <v>26</v>
      </c>
      <c r="Z34" s="276">
        <v>4</v>
      </c>
      <c r="AA34" s="274">
        <v>26</v>
      </c>
      <c r="AB34" s="234">
        <v>2</v>
      </c>
      <c r="AC34" s="266">
        <v>32</v>
      </c>
      <c r="AD34" s="266">
        <v>2</v>
      </c>
      <c r="AE34" s="316">
        <v>22</v>
      </c>
      <c r="AF34" s="276">
        <v>2</v>
      </c>
      <c r="AG34" s="133">
        <v>46</v>
      </c>
      <c r="AH34" s="133"/>
      <c r="AI34" s="317"/>
      <c r="AJ34" s="276"/>
      <c r="AK34" s="219">
        <f t="shared" si="2"/>
        <v>164</v>
      </c>
    </row>
    <row r="35" spans="1:37" ht="13.5" customHeight="1">
      <c r="A35" s="132"/>
      <c r="B35" s="276" t="s">
        <v>189</v>
      </c>
      <c r="C35" s="318" t="s">
        <v>190</v>
      </c>
      <c r="D35" s="159" t="s">
        <v>181</v>
      </c>
      <c r="E35" s="161"/>
      <c r="F35" s="161"/>
      <c r="G35" s="161"/>
      <c r="H35" s="157"/>
      <c r="I35" s="319">
        <f t="shared" si="8"/>
        <v>72</v>
      </c>
      <c r="J35" s="161">
        <v>4</v>
      </c>
      <c r="K35" s="307">
        <f t="shared" si="10"/>
        <v>68</v>
      </c>
      <c r="L35" s="206">
        <f t="shared" si="9"/>
        <v>36</v>
      </c>
      <c r="M35" s="320">
        <v>32</v>
      </c>
      <c r="N35" s="133">
        <v>36</v>
      </c>
      <c r="O35" s="133"/>
      <c r="P35" s="133"/>
      <c r="Q35" s="315"/>
      <c r="R35" s="133"/>
      <c r="S35" s="274"/>
      <c r="T35" s="230"/>
      <c r="U35" s="230"/>
      <c r="V35" s="234"/>
      <c r="W35" s="225"/>
      <c r="X35" s="276"/>
      <c r="Y35" s="320">
        <v>34</v>
      </c>
      <c r="Z35" s="133">
        <v>4</v>
      </c>
      <c r="AA35" s="274">
        <v>34</v>
      </c>
      <c r="AB35" s="230"/>
      <c r="AC35" s="230"/>
      <c r="AD35" s="234"/>
      <c r="AE35" s="225"/>
      <c r="AF35" s="276"/>
      <c r="AG35" s="133"/>
      <c r="AH35" s="315"/>
      <c r="AI35" s="321"/>
      <c r="AJ35" s="276"/>
      <c r="AK35" s="219">
        <f t="shared" si="2"/>
        <v>72</v>
      </c>
    </row>
    <row r="36" spans="1:37" ht="13.5" customHeight="1">
      <c r="A36" s="132"/>
      <c r="B36" s="276" t="s">
        <v>191</v>
      </c>
      <c r="C36" s="318" t="s">
        <v>177</v>
      </c>
      <c r="D36" s="159" t="s">
        <v>181</v>
      </c>
      <c r="E36" s="161"/>
      <c r="F36" s="161"/>
      <c r="G36" s="161"/>
      <c r="H36" s="157"/>
      <c r="I36" s="319">
        <f t="shared" si="8"/>
        <v>180</v>
      </c>
      <c r="J36" s="161">
        <v>10</v>
      </c>
      <c r="K36" s="307">
        <f t="shared" si="10"/>
        <v>170</v>
      </c>
      <c r="L36" s="206">
        <f t="shared" si="9"/>
        <v>168</v>
      </c>
      <c r="M36" s="133">
        <v>2</v>
      </c>
      <c r="N36" s="133">
        <v>168</v>
      </c>
      <c r="O36" s="320"/>
      <c r="P36" s="320"/>
      <c r="Q36" s="320"/>
      <c r="R36" s="320"/>
      <c r="S36" s="274"/>
      <c r="T36" s="230"/>
      <c r="U36" s="230"/>
      <c r="V36" s="234"/>
      <c r="W36" s="225"/>
      <c r="X36" s="276">
        <v>2</v>
      </c>
      <c r="Y36" s="133">
        <v>36</v>
      </c>
      <c r="Z36" s="315">
        <v>2</v>
      </c>
      <c r="AA36" s="274">
        <v>34</v>
      </c>
      <c r="AB36" s="230">
        <v>2</v>
      </c>
      <c r="AC36" s="266">
        <v>34</v>
      </c>
      <c r="AD36" s="234">
        <v>2</v>
      </c>
      <c r="AE36" s="225">
        <v>28</v>
      </c>
      <c r="AF36" s="276">
        <v>2</v>
      </c>
      <c r="AG36" s="133">
        <v>38</v>
      </c>
      <c r="AH36" s="315"/>
      <c r="AI36" s="321"/>
      <c r="AJ36" s="276"/>
      <c r="AK36" s="219">
        <f t="shared" si="2"/>
        <v>180</v>
      </c>
    </row>
    <row r="37" spans="1:37" ht="15.75" customHeight="1" thickBot="1">
      <c r="A37" s="322"/>
      <c r="B37" s="133" t="s">
        <v>192</v>
      </c>
      <c r="C37" s="619" t="s">
        <v>193</v>
      </c>
      <c r="D37" s="617" t="s">
        <v>181</v>
      </c>
      <c r="E37" s="161"/>
      <c r="F37" s="161"/>
      <c r="G37" s="161"/>
      <c r="H37" s="157"/>
      <c r="I37" s="396">
        <f t="shared" si="8"/>
        <v>54</v>
      </c>
      <c r="J37" s="161">
        <v>10</v>
      </c>
      <c r="K37" s="397">
        <f t="shared" si="10"/>
        <v>44</v>
      </c>
      <c r="L37" s="133">
        <f t="shared" si="9"/>
        <v>16</v>
      </c>
      <c r="M37" s="388">
        <v>28</v>
      </c>
      <c r="N37" s="388">
        <v>16</v>
      </c>
      <c r="O37" s="263"/>
      <c r="P37" s="263"/>
      <c r="Q37" s="263"/>
      <c r="R37" s="263"/>
      <c r="S37" s="264"/>
      <c r="T37" s="249"/>
      <c r="U37" s="249"/>
      <c r="V37" s="336"/>
      <c r="W37" s="252"/>
      <c r="X37" s="389"/>
      <c r="Y37" s="133"/>
      <c r="Z37" s="338"/>
      <c r="AA37" s="264"/>
      <c r="AB37" s="614"/>
      <c r="AC37" s="336"/>
      <c r="AD37" s="251"/>
      <c r="AE37" s="252"/>
      <c r="AF37" s="389">
        <v>10</v>
      </c>
      <c r="AG37" s="133">
        <v>44</v>
      </c>
      <c r="AH37" s="338"/>
      <c r="AI37" s="613"/>
      <c r="AJ37" s="328"/>
      <c r="AK37" s="219">
        <f t="shared" si="2"/>
        <v>54</v>
      </c>
    </row>
    <row r="38" spans="1:37" ht="23.1" customHeight="1" thickTop="1" thickBot="1">
      <c r="A38" s="398"/>
      <c r="B38" s="206" t="s">
        <v>468</v>
      </c>
      <c r="C38" s="618" t="s">
        <v>475</v>
      </c>
      <c r="D38" s="202" t="s">
        <v>181</v>
      </c>
      <c r="E38" s="203"/>
      <c r="F38" s="201"/>
      <c r="G38" s="201"/>
      <c r="H38" s="306"/>
      <c r="I38" s="319">
        <f t="shared" si="8"/>
        <v>38</v>
      </c>
      <c r="J38" s="161">
        <v>2</v>
      </c>
      <c r="K38" s="397">
        <f t="shared" si="10"/>
        <v>36</v>
      </c>
      <c r="L38" s="133">
        <f t="shared" si="9"/>
        <v>10</v>
      </c>
      <c r="M38" s="133">
        <v>26</v>
      </c>
      <c r="N38" s="133">
        <v>10</v>
      </c>
      <c r="O38" s="133"/>
      <c r="P38" s="133"/>
      <c r="Q38" s="133"/>
      <c r="R38" s="133"/>
      <c r="S38" s="274"/>
      <c r="T38" s="614"/>
      <c r="U38" s="266"/>
      <c r="V38" s="266"/>
      <c r="W38" s="225"/>
      <c r="X38" s="334"/>
      <c r="Y38" s="382"/>
      <c r="Z38" s="133"/>
      <c r="AA38" s="274"/>
      <c r="AB38" s="383">
        <v>2</v>
      </c>
      <c r="AC38" s="266">
        <v>36</v>
      </c>
      <c r="AD38" s="266"/>
      <c r="AE38" s="225"/>
      <c r="AF38" s="334"/>
      <c r="AG38" s="382"/>
      <c r="AH38" s="133"/>
      <c r="AI38" s="320"/>
      <c r="AJ38" s="608"/>
      <c r="AK38" s="219"/>
    </row>
    <row r="39" spans="1:37" ht="15.75" customHeight="1" thickBot="1">
      <c r="A39" s="398"/>
      <c r="B39" s="283" t="s">
        <v>469</v>
      </c>
      <c r="C39" s="609" t="s">
        <v>470</v>
      </c>
      <c r="D39" s="615" t="s">
        <v>181</v>
      </c>
      <c r="E39" s="275"/>
      <c r="F39" s="272"/>
      <c r="G39" s="272"/>
      <c r="H39" s="401"/>
      <c r="I39" s="616">
        <f t="shared" si="8"/>
        <v>38</v>
      </c>
      <c r="J39" s="272">
        <v>2</v>
      </c>
      <c r="K39" s="298">
        <f t="shared" si="10"/>
        <v>36</v>
      </c>
      <c r="L39" s="282"/>
      <c r="M39" s="282">
        <v>36</v>
      </c>
      <c r="N39" s="282"/>
      <c r="O39" s="606"/>
      <c r="P39" s="606"/>
      <c r="Q39" s="606"/>
      <c r="R39" s="606"/>
      <c r="S39" s="402"/>
      <c r="T39" s="372"/>
      <c r="U39" s="372"/>
      <c r="V39" s="403"/>
      <c r="W39" s="373"/>
      <c r="X39" s="371"/>
      <c r="Y39" s="283"/>
      <c r="Z39" s="283"/>
      <c r="AA39" s="284"/>
      <c r="AB39" s="612">
        <v>2</v>
      </c>
      <c r="AC39" s="286">
        <v>36</v>
      </c>
      <c r="AD39" s="607"/>
      <c r="AE39" s="326"/>
      <c r="AF39" s="371"/>
      <c r="AG39" s="283"/>
      <c r="AH39" s="283"/>
      <c r="AI39" s="325"/>
      <c r="AJ39" s="608"/>
      <c r="AK39" s="219"/>
    </row>
    <row r="40" spans="1:37" ht="13.5" customHeight="1" thickTop="1" thickBot="1">
      <c r="A40" s="329"/>
      <c r="B40" s="116" t="s">
        <v>194</v>
      </c>
      <c r="C40" s="1" t="s">
        <v>195</v>
      </c>
      <c r="D40" s="151"/>
      <c r="E40" s="297"/>
      <c r="F40" s="298"/>
      <c r="G40" s="298"/>
      <c r="H40" s="299"/>
      <c r="I40" s="2">
        <f>I41+I42+I43+I44+I45+I46+I47+I48+I49+I50+I51</f>
        <v>924</v>
      </c>
      <c r="J40" s="2">
        <f>J41+J42+J43+J44+J45+J46+J47+J48+J49+J50+J51</f>
        <v>84</v>
      </c>
      <c r="K40" s="2">
        <f t="shared" ref="K40:R40" si="11">K41+K42+K43+K44+K45+K46+K47+K48+K49+K50+K51</f>
        <v>840</v>
      </c>
      <c r="L40" s="2">
        <f t="shared" si="11"/>
        <v>348</v>
      </c>
      <c r="M40" s="2">
        <f t="shared" si="11"/>
        <v>436</v>
      </c>
      <c r="N40" s="2">
        <f t="shared" si="11"/>
        <v>348</v>
      </c>
      <c r="O40" s="2">
        <f t="shared" si="11"/>
        <v>0</v>
      </c>
      <c r="P40" s="2">
        <f t="shared" si="11"/>
        <v>0</v>
      </c>
      <c r="Q40" s="2">
        <f t="shared" si="11"/>
        <v>8</v>
      </c>
      <c r="R40" s="2">
        <f t="shared" si="11"/>
        <v>48</v>
      </c>
      <c r="S40" s="145">
        <f t="shared" ref="S40:AI40" si="12">S41+S42+S43+S44+S45+S46+S47+S48+S49+S50+S51</f>
        <v>0</v>
      </c>
      <c r="T40" s="144">
        <f t="shared" si="12"/>
        <v>0</v>
      </c>
      <c r="U40" s="2">
        <f t="shared" si="12"/>
        <v>0</v>
      </c>
      <c r="V40" s="2">
        <f t="shared" si="12"/>
        <v>4</v>
      </c>
      <c r="W40" s="145">
        <f t="shared" si="12"/>
        <v>38</v>
      </c>
      <c r="X40" s="144">
        <f t="shared" si="12"/>
        <v>12</v>
      </c>
      <c r="Y40" s="2">
        <f t="shared" si="12"/>
        <v>214</v>
      </c>
      <c r="Z40" s="2">
        <f t="shared" si="12"/>
        <v>42</v>
      </c>
      <c r="AA40" s="146">
        <f t="shared" si="12"/>
        <v>400</v>
      </c>
      <c r="AB40" s="144">
        <f t="shared" si="12"/>
        <v>0</v>
      </c>
      <c r="AC40" s="2">
        <f t="shared" si="12"/>
        <v>0</v>
      </c>
      <c r="AD40" s="2">
        <f t="shared" si="12"/>
        <v>0</v>
      </c>
      <c r="AE40" s="145">
        <f t="shared" si="12"/>
        <v>0</v>
      </c>
      <c r="AF40" s="144">
        <f t="shared" si="12"/>
        <v>26</v>
      </c>
      <c r="AG40" s="2">
        <f t="shared" si="12"/>
        <v>188</v>
      </c>
      <c r="AH40" s="2">
        <f t="shared" si="12"/>
        <v>0</v>
      </c>
      <c r="AI40" s="2">
        <f t="shared" si="12"/>
        <v>0</v>
      </c>
      <c r="AJ40" s="302"/>
      <c r="AK40" s="219">
        <f t="shared" si="2"/>
        <v>924</v>
      </c>
    </row>
    <row r="41" spans="1:37" ht="13.5" customHeight="1" thickTop="1">
      <c r="A41" s="303"/>
      <c r="B41" s="304" t="s">
        <v>196</v>
      </c>
      <c r="C41" s="330" t="s">
        <v>197</v>
      </c>
      <c r="D41" s="159" t="s">
        <v>181</v>
      </c>
      <c r="E41" s="201"/>
      <c r="F41" s="201"/>
      <c r="G41" s="201"/>
      <c r="H41" s="201"/>
      <c r="I41" s="206">
        <f t="shared" ref="I41:I51" si="13">J41+K41</f>
        <v>108</v>
      </c>
      <c r="J41" s="201">
        <v>8</v>
      </c>
      <c r="K41" s="307">
        <f>M41+N41+O41+P41+Q41+R41+S41</f>
        <v>100</v>
      </c>
      <c r="L41" s="206">
        <f t="shared" ref="L41:L51" si="14">N41</f>
        <v>58</v>
      </c>
      <c r="M41" s="206">
        <v>42</v>
      </c>
      <c r="N41" s="206">
        <v>58</v>
      </c>
      <c r="O41" s="331"/>
      <c r="P41" s="331"/>
      <c r="Q41" s="331"/>
      <c r="R41" s="331"/>
      <c r="S41" s="309"/>
      <c r="T41" s="210"/>
      <c r="U41" s="210"/>
      <c r="V41" s="152"/>
      <c r="W41" s="332"/>
      <c r="X41" s="304">
        <v>2</v>
      </c>
      <c r="Y41" s="206">
        <v>38</v>
      </c>
      <c r="Z41" s="308">
        <v>6</v>
      </c>
      <c r="AA41" s="309">
        <v>62</v>
      </c>
      <c r="AB41" s="237"/>
      <c r="AC41" s="211"/>
      <c r="AD41" s="357"/>
      <c r="AE41" s="332"/>
      <c r="AF41" s="304"/>
      <c r="AG41" s="206"/>
      <c r="AH41" s="308"/>
      <c r="AI41" s="333"/>
      <c r="AJ41" s="276"/>
      <c r="AK41" s="219">
        <f t="shared" si="2"/>
        <v>108</v>
      </c>
    </row>
    <row r="42" spans="1:37" ht="13.5" customHeight="1">
      <c r="A42" s="132"/>
      <c r="B42" s="304" t="s">
        <v>198</v>
      </c>
      <c r="C42" s="305" t="s">
        <v>199</v>
      </c>
      <c r="D42" s="202" t="s">
        <v>376</v>
      </c>
      <c r="E42" s="201"/>
      <c r="F42" s="201"/>
      <c r="G42" s="201"/>
      <c r="H42" s="201"/>
      <c r="I42" s="206">
        <f t="shared" si="13"/>
        <v>126</v>
      </c>
      <c r="J42" s="201">
        <v>8</v>
      </c>
      <c r="K42" s="307">
        <f t="shared" ref="K42:K51" si="15">M42+N42+O42+P42+Q42+R42+S42</f>
        <v>118</v>
      </c>
      <c r="L42" s="206">
        <f t="shared" si="14"/>
        <v>44</v>
      </c>
      <c r="M42" s="206">
        <v>58</v>
      </c>
      <c r="N42" s="206">
        <v>44</v>
      </c>
      <c r="O42" s="331"/>
      <c r="P42" s="331"/>
      <c r="Q42" s="331">
        <v>8</v>
      </c>
      <c r="R42" s="331">
        <v>8</v>
      </c>
      <c r="S42" s="309"/>
      <c r="T42" s="210"/>
      <c r="U42" s="210"/>
      <c r="V42" s="152"/>
      <c r="W42" s="332"/>
      <c r="X42" s="304">
        <v>2</v>
      </c>
      <c r="Y42" s="206">
        <v>36</v>
      </c>
      <c r="Z42" s="308">
        <v>6</v>
      </c>
      <c r="AA42" s="309">
        <v>82</v>
      </c>
      <c r="AB42" s="230"/>
      <c r="AC42" s="210"/>
      <c r="AD42" s="237"/>
      <c r="AE42" s="225"/>
      <c r="AF42" s="304"/>
      <c r="AG42" s="206"/>
      <c r="AH42" s="308"/>
      <c r="AI42" s="333"/>
      <c r="AJ42" s="276"/>
      <c r="AK42" s="219">
        <f t="shared" si="2"/>
        <v>126</v>
      </c>
    </row>
    <row r="43" spans="1:37" ht="13.5" customHeight="1">
      <c r="A43" s="132"/>
      <c r="B43" s="304" t="s">
        <v>200</v>
      </c>
      <c r="C43" s="305" t="s">
        <v>201</v>
      </c>
      <c r="D43" s="202" t="s">
        <v>376</v>
      </c>
      <c r="E43" s="201"/>
      <c r="F43" s="201"/>
      <c r="G43" s="201"/>
      <c r="H43" s="201"/>
      <c r="I43" s="206">
        <f t="shared" si="13"/>
        <v>80</v>
      </c>
      <c r="J43" s="201">
        <v>2</v>
      </c>
      <c r="K43" s="307">
        <f t="shared" si="15"/>
        <v>78</v>
      </c>
      <c r="L43" s="206">
        <f t="shared" si="14"/>
        <v>24</v>
      </c>
      <c r="M43" s="206">
        <v>46</v>
      </c>
      <c r="N43" s="206">
        <v>24</v>
      </c>
      <c r="O43" s="331"/>
      <c r="P43" s="331"/>
      <c r="Q43" s="331"/>
      <c r="R43" s="331">
        <v>8</v>
      </c>
      <c r="S43" s="274"/>
      <c r="T43" s="210"/>
      <c r="U43" s="152"/>
      <c r="V43" s="237"/>
      <c r="W43" s="332"/>
      <c r="X43" s="304">
        <v>2</v>
      </c>
      <c r="Y43" s="206">
        <v>78</v>
      </c>
      <c r="Z43" s="308"/>
      <c r="AA43" s="309"/>
      <c r="AB43" s="210"/>
      <c r="AC43" s="210"/>
      <c r="AD43" s="237"/>
      <c r="AE43" s="332"/>
      <c r="AF43" s="304"/>
      <c r="AG43" s="206"/>
      <c r="AH43" s="308"/>
      <c r="AI43" s="333"/>
      <c r="AJ43" s="276"/>
      <c r="AK43" s="219">
        <f t="shared" si="2"/>
        <v>80</v>
      </c>
    </row>
    <row r="44" spans="1:37" ht="22.5" customHeight="1">
      <c r="A44" s="132"/>
      <c r="B44" s="304" t="s">
        <v>202</v>
      </c>
      <c r="C44" s="305" t="s">
        <v>203</v>
      </c>
      <c r="D44" s="202" t="s">
        <v>376</v>
      </c>
      <c r="E44" s="201"/>
      <c r="F44" s="201"/>
      <c r="G44" s="201"/>
      <c r="H44" s="201"/>
      <c r="I44" s="206">
        <f t="shared" si="13"/>
        <v>64</v>
      </c>
      <c r="J44" s="201">
        <v>2</v>
      </c>
      <c r="K44" s="307">
        <f t="shared" si="15"/>
        <v>62</v>
      </c>
      <c r="L44" s="206">
        <f t="shared" si="14"/>
        <v>24</v>
      </c>
      <c r="M44" s="206">
        <v>30</v>
      </c>
      <c r="N44" s="206">
        <v>24</v>
      </c>
      <c r="O44" s="331"/>
      <c r="P44" s="331"/>
      <c r="Q44" s="331"/>
      <c r="R44" s="331">
        <v>8</v>
      </c>
      <c r="S44" s="309"/>
      <c r="T44" s="210"/>
      <c r="U44" s="152"/>
      <c r="V44" s="266"/>
      <c r="W44" s="332"/>
      <c r="X44" s="304"/>
      <c r="Y44" s="206"/>
      <c r="Z44" s="308">
        <v>2</v>
      </c>
      <c r="AA44" s="309">
        <v>62</v>
      </c>
      <c r="AB44" s="210"/>
      <c r="AC44" s="210"/>
      <c r="AD44" s="237"/>
      <c r="AE44" s="332"/>
      <c r="AF44" s="304"/>
      <c r="AG44" s="206"/>
      <c r="AH44" s="308"/>
      <c r="AI44" s="333"/>
      <c r="AJ44" s="276"/>
      <c r="AK44" s="219">
        <f t="shared" si="2"/>
        <v>64</v>
      </c>
    </row>
    <row r="45" spans="1:37" ht="24" customHeight="1">
      <c r="A45" s="132"/>
      <c r="B45" s="304" t="s">
        <v>204</v>
      </c>
      <c r="C45" s="305" t="s">
        <v>205</v>
      </c>
      <c r="D45" s="202" t="s">
        <v>376</v>
      </c>
      <c r="E45" s="201"/>
      <c r="F45" s="201"/>
      <c r="G45" s="201"/>
      <c r="H45" s="201"/>
      <c r="I45" s="206">
        <f t="shared" si="13"/>
        <v>112</v>
      </c>
      <c r="J45" s="201">
        <v>4</v>
      </c>
      <c r="K45" s="307">
        <f t="shared" si="15"/>
        <v>108</v>
      </c>
      <c r="L45" s="206">
        <f t="shared" si="14"/>
        <v>40</v>
      </c>
      <c r="M45" s="206">
        <v>60</v>
      </c>
      <c r="N45" s="206">
        <v>40</v>
      </c>
      <c r="O45" s="331"/>
      <c r="P45" s="331"/>
      <c r="Q45" s="331"/>
      <c r="R45" s="331">
        <v>8</v>
      </c>
      <c r="S45" s="309"/>
      <c r="T45" s="210"/>
      <c r="U45" s="152"/>
      <c r="V45" s="237"/>
      <c r="W45" s="332"/>
      <c r="X45" s="304"/>
      <c r="Y45" s="206"/>
      <c r="Z45" s="308">
        <v>4</v>
      </c>
      <c r="AA45" s="309">
        <v>108</v>
      </c>
      <c r="AB45" s="210"/>
      <c r="AC45" s="210"/>
      <c r="AD45" s="237"/>
      <c r="AE45" s="332"/>
      <c r="AF45" s="304"/>
      <c r="AG45" s="206"/>
      <c r="AH45" s="308"/>
      <c r="AI45" s="333"/>
      <c r="AJ45" s="276"/>
      <c r="AK45" s="219">
        <f t="shared" si="2"/>
        <v>112</v>
      </c>
    </row>
    <row r="46" spans="1:37" ht="13.5" customHeight="1">
      <c r="A46" s="132"/>
      <c r="B46" s="304" t="s">
        <v>206</v>
      </c>
      <c r="C46" s="305" t="s">
        <v>207</v>
      </c>
      <c r="D46" s="202" t="s">
        <v>376</v>
      </c>
      <c r="E46" s="201"/>
      <c r="F46" s="201"/>
      <c r="G46" s="201"/>
      <c r="H46" s="201"/>
      <c r="I46" s="206">
        <f t="shared" si="13"/>
        <v>110</v>
      </c>
      <c r="J46" s="201">
        <v>24</v>
      </c>
      <c r="K46" s="307">
        <f t="shared" si="15"/>
        <v>86</v>
      </c>
      <c r="L46" s="206">
        <f t="shared" si="14"/>
        <v>32</v>
      </c>
      <c r="M46" s="206">
        <v>46</v>
      </c>
      <c r="N46" s="206">
        <v>32</v>
      </c>
      <c r="O46" s="331"/>
      <c r="P46" s="331"/>
      <c r="Q46" s="331"/>
      <c r="R46" s="331">
        <v>8</v>
      </c>
      <c r="S46" s="309"/>
      <c r="T46" s="210"/>
      <c r="U46" s="152"/>
      <c r="V46" s="237"/>
      <c r="W46" s="332"/>
      <c r="X46" s="304"/>
      <c r="Y46" s="206"/>
      <c r="Z46" s="308">
        <v>24</v>
      </c>
      <c r="AA46" s="309">
        <v>86</v>
      </c>
      <c r="AB46" s="210"/>
      <c r="AC46" s="210"/>
      <c r="AD46" s="237"/>
      <c r="AE46" s="332"/>
      <c r="AF46" s="304"/>
      <c r="AG46" s="206"/>
      <c r="AH46" s="308"/>
      <c r="AI46" s="333"/>
      <c r="AJ46" s="276"/>
      <c r="AK46" s="219">
        <f t="shared" si="2"/>
        <v>110</v>
      </c>
    </row>
    <row r="47" spans="1:37" ht="13.5" customHeight="1">
      <c r="A47" s="132"/>
      <c r="B47" s="304" t="s">
        <v>208</v>
      </c>
      <c r="C47" s="305" t="s">
        <v>209</v>
      </c>
      <c r="D47" s="159" t="s">
        <v>181</v>
      </c>
      <c r="E47" s="201"/>
      <c r="F47" s="201"/>
      <c r="G47" s="201"/>
      <c r="H47" s="201"/>
      <c r="I47" s="206">
        <f t="shared" si="13"/>
        <v>62</v>
      </c>
      <c r="J47" s="201">
        <v>10</v>
      </c>
      <c r="K47" s="307">
        <f t="shared" si="15"/>
        <v>52</v>
      </c>
      <c r="L47" s="206">
        <f t="shared" si="14"/>
        <v>24</v>
      </c>
      <c r="M47" s="206">
        <v>28</v>
      </c>
      <c r="N47" s="206">
        <v>24</v>
      </c>
      <c r="O47" s="331"/>
      <c r="P47" s="331"/>
      <c r="Q47" s="331"/>
      <c r="R47" s="331"/>
      <c r="S47" s="309"/>
      <c r="T47" s="210"/>
      <c r="U47" s="152"/>
      <c r="V47" s="237"/>
      <c r="W47" s="332"/>
      <c r="X47" s="276"/>
      <c r="Y47" s="304"/>
      <c r="Z47" s="308"/>
      <c r="AA47" s="309"/>
      <c r="AB47" s="210"/>
      <c r="AC47" s="210"/>
      <c r="AD47" s="237"/>
      <c r="AE47" s="332"/>
      <c r="AF47" s="276">
        <v>10</v>
      </c>
      <c r="AG47" s="304">
        <v>52</v>
      </c>
      <c r="AH47" s="308"/>
      <c r="AI47" s="333"/>
      <c r="AJ47" s="276"/>
      <c r="AK47" s="219">
        <f t="shared" si="2"/>
        <v>62</v>
      </c>
    </row>
    <row r="48" spans="1:37" ht="24.75" customHeight="1">
      <c r="A48" s="132"/>
      <c r="B48" s="304" t="s">
        <v>210</v>
      </c>
      <c r="C48" s="305" t="s">
        <v>211</v>
      </c>
      <c r="D48" s="202" t="s">
        <v>376</v>
      </c>
      <c r="E48" s="161"/>
      <c r="F48" s="161"/>
      <c r="G48" s="161"/>
      <c r="H48" s="161"/>
      <c r="I48" s="206">
        <f t="shared" si="13"/>
        <v>68</v>
      </c>
      <c r="J48" s="161">
        <v>6</v>
      </c>
      <c r="K48" s="307">
        <f t="shared" si="15"/>
        <v>62</v>
      </c>
      <c r="L48" s="206">
        <f t="shared" si="14"/>
        <v>24</v>
      </c>
      <c r="M48" s="133">
        <v>30</v>
      </c>
      <c r="N48" s="133">
        <v>24</v>
      </c>
      <c r="O48" s="320"/>
      <c r="P48" s="320"/>
      <c r="Q48" s="320"/>
      <c r="R48" s="320">
        <v>8</v>
      </c>
      <c r="S48" s="274"/>
      <c r="T48" s="230"/>
      <c r="U48" s="266"/>
      <c r="V48" s="234"/>
      <c r="W48" s="225"/>
      <c r="X48" s="276">
        <v>6</v>
      </c>
      <c r="Y48" s="276">
        <v>62</v>
      </c>
      <c r="Z48" s="315"/>
      <c r="AA48" s="274"/>
      <c r="AB48" s="230"/>
      <c r="AC48" s="230"/>
      <c r="AD48" s="234"/>
      <c r="AE48" s="225"/>
      <c r="AF48" s="276"/>
      <c r="AG48" s="276"/>
      <c r="AH48" s="315"/>
      <c r="AI48" s="321"/>
      <c r="AJ48" s="276"/>
      <c r="AK48" s="219">
        <f t="shared" si="2"/>
        <v>68</v>
      </c>
    </row>
    <row r="49" spans="1:37" ht="20.25" customHeight="1">
      <c r="A49" s="132"/>
      <c r="B49" s="117" t="s">
        <v>212</v>
      </c>
      <c r="C49" s="3" t="s">
        <v>443</v>
      </c>
      <c r="D49" s="159" t="s">
        <v>181</v>
      </c>
      <c r="E49" s="161"/>
      <c r="F49" s="161"/>
      <c r="G49" s="161"/>
      <c r="H49" s="161"/>
      <c r="I49" s="206">
        <f t="shared" si="13"/>
        <v>60</v>
      </c>
      <c r="J49" s="161"/>
      <c r="K49" s="307">
        <f t="shared" si="15"/>
        <v>60</v>
      </c>
      <c r="L49" s="206">
        <f t="shared" si="14"/>
        <v>30</v>
      </c>
      <c r="M49" s="133">
        <v>30</v>
      </c>
      <c r="N49" s="133">
        <v>30</v>
      </c>
      <c r="O49" s="320"/>
      <c r="P49" s="320"/>
      <c r="Q49" s="320"/>
      <c r="R49" s="320"/>
      <c r="S49" s="274"/>
      <c r="T49" s="230"/>
      <c r="U49" s="266"/>
      <c r="V49" s="234"/>
      <c r="W49" s="225"/>
      <c r="X49" s="276"/>
      <c r="Y49" s="276"/>
      <c r="Z49" s="315"/>
      <c r="AA49" s="274"/>
      <c r="AB49" s="230"/>
      <c r="AC49" s="230"/>
      <c r="AD49" s="234"/>
      <c r="AE49" s="225"/>
      <c r="AF49" s="276"/>
      <c r="AG49" s="276">
        <v>60</v>
      </c>
      <c r="AH49" s="315"/>
      <c r="AI49" s="321"/>
      <c r="AJ49" s="276"/>
      <c r="AK49" s="219">
        <f t="shared" si="2"/>
        <v>60</v>
      </c>
    </row>
    <row r="50" spans="1:37" ht="16.5" customHeight="1">
      <c r="A50" s="132"/>
      <c r="B50" s="117" t="s">
        <v>471</v>
      </c>
      <c r="C50" s="3" t="s">
        <v>442</v>
      </c>
      <c r="D50" s="202" t="s">
        <v>181</v>
      </c>
      <c r="E50" s="161"/>
      <c r="F50" s="161"/>
      <c r="G50" s="161"/>
      <c r="H50" s="161"/>
      <c r="I50" s="206">
        <f t="shared" si="13"/>
        <v>80</v>
      </c>
      <c r="J50" s="161">
        <v>16</v>
      </c>
      <c r="K50" s="307">
        <f t="shared" si="15"/>
        <v>64</v>
      </c>
      <c r="L50" s="206">
        <f t="shared" si="14"/>
        <v>30</v>
      </c>
      <c r="M50" s="133">
        <v>34</v>
      </c>
      <c r="N50" s="133">
        <v>30</v>
      </c>
      <c r="O50" s="320"/>
      <c r="P50" s="320"/>
      <c r="Q50" s="320"/>
      <c r="R50" s="320"/>
      <c r="S50" s="274"/>
      <c r="T50" s="230"/>
      <c r="U50" s="266"/>
      <c r="V50" s="266"/>
      <c r="W50" s="225"/>
      <c r="X50" s="276"/>
      <c r="Y50" s="276"/>
      <c r="Z50" s="133"/>
      <c r="AA50" s="274"/>
      <c r="AB50" s="230"/>
      <c r="AC50" s="266"/>
      <c r="AD50" s="234"/>
      <c r="AE50" s="225"/>
      <c r="AF50" s="276">
        <v>16</v>
      </c>
      <c r="AG50" s="133">
        <v>64</v>
      </c>
      <c r="AH50" s="276"/>
      <c r="AI50" s="133"/>
      <c r="AJ50" s="276"/>
      <c r="AK50" s="219">
        <f t="shared" si="2"/>
        <v>80</v>
      </c>
    </row>
    <row r="51" spans="1:37" ht="23.45" customHeight="1" thickBot="1">
      <c r="A51" s="132"/>
      <c r="B51" s="117" t="s">
        <v>472</v>
      </c>
      <c r="C51" s="131" t="s">
        <v>476</v>
      </c>
      <c r="D51" s="125" t="s">
        <v>444</v>
      </c>
      <c r="E51" s="161"/>
      <c r="F51" s="161"/>
      <c r="G51" s="161"/>
      <c r="H51" s="157"/>
      <c r="I51" s="334">
        <f t="shared" si="13"/>
        <v>54</v>
      </c>
      <c r="J51" s="161">
        <v>4</v>
      </c>
      <c r="K51" s="307">
        <f t="shared" si="15"/>
        <v>50</v>
      </c>
      <c r="L51" s="206">
        <f t="shared" si="14"/>
        <v>18</v>
      </c>
      <c r="M51" s="133">
        <v>32</v>
      </c>
      <c r="N51" s="133">
        <v>18</v>
      </c>
      <c r="O51" s="320"/>
      <c r="P51" s="320"/>
      <c r="Q51" s="320"/>
      <c r="R51" s="320"/>
      <c r="S51" s="274"/>
      <c r="T51" s="230"/>
      <c r="U51" s="266"/>
      <c r="V51" s="266">
        <v>4</v>
      </c>
      <c r="W51" s="225">
        <v>38</v>
      </c>
      <c r="X51" s="276"/>
      <c r="Y51" s="276"/>
      <c r="Z51" s="315"/>
      <c r="AA51" s="274"/>
      <c r="AB51" s="234"/>
      <c r="AC51" s="266"/>
      <c r="AD51" s="234"/>
      <c r="AE51" s="225"/>
      <c r="AF51" s="315"/>
      <c r="AG51" s="133">
        <v>12</v>
      </c>
      <c r="AH51" s="315"/>
      <c r="AI51" s="321"/>
      <c r="AJ51" s="276"/>
      <c r="AK51" s="219">
        <f t="shared" si="2"/>
        <v>54</v>
      </c>
    </row>
    <row r="52" spans="1:37" ht="13.5" customHeight="1" thickTop="1" thickBot="1">
      <c r="A52" s="340"/>
      <c r="B52" s="118" t="s">
        <v>214</v>
      </c>
      <c r="C52" s="147" t="s">
        <v>215</v>
      </c>
      <c r="D52" s="193"/>
      <c r="E52" s="191"/>
      <c r="F52" s="194"/>
      <c r="G52" s="194"/>
      <c r="H52" s="341"/>
      <c r="I52" s="342">
        <f t="shared" ref="I52:AI52" si="16">I53+I63+I68+I73+I77+I83</f>
        <v>2594</v>
      </c>
      <c r="J52" s="194">
        <f t="shared" si="16"/>
        <v>128</v>
      </c>
      <c r="K52" s="194">
        <f t="shared" si="16"/>
        <v>2466</v>
      </c>
      <c r="L52" s="194">
        <f t="shared" si="16"/>
        <v>1710</v>
      </c>
      <c r="M52" s="194">
        <f t="shared" si="16"/>
        <v>536</v>
      </c>
      <c r="N52" s="191">
        <f t="shared" si="16"/>
        <v>702</v>
      </c>
      <c r="O52" s="194">
        <f t="shared" si="16"/>
        <v>60</v>
      </c>
      <c r="P52" s="194">
        <f t="shared" si="16"/>
        <v>432</v>
      </c>
      <c r="Q52" s="343">
        <f t="shared" si="16"/>
        <v>32</v>
      </c>
      <c r="R52" s="194">
        <f t="shared" si="16"/>
        <v>120</v>
      </c>
      <c r="S52" s="344">
        <f t="shared" si="16"/>
        <v>576</v>
      </c>
      <c r="T52" s="191">
        <f t="shared" si="16"/>
        <v>0</v>
      </c>
      <c r="U52" s="341">
        <f t="shared" si="16"/>
        <v>0</v>
      </c>
      <c r="V52" s="194">
        <f t="shared" si="16"/>
        <v>0</v>
      </c>
      <c r="W52" s="344">
        <f t="shared" si="16"/>
        <v>0</v>
      </c>
      <c r="X52" s="191">
        <f t="shared" si="16"/>
        <v>12</v>
      </c>
      <c r="Y52" s="345">
        <f t="shared" si="16"/>
        <v>192</v>
      </c>
      <c r="Z52" s="194">
        <f t="shared" si="16"/>
        <v>8</v>
      </c>
      <c r="AA52" s="344">
        <f t="shared" si="16"/>
        <v>310</v>
      </c>
      <c r="AB52" s="191">
        <f t="shared" si="16"/>
        <v>22</v>
      </c>
      <c r="AC52" s="194">
        <f t="shared" si="16"/>
        <v>444</v>
      </c>
      <c r="AD52" s="194">
        <f t="shared" si="16"/>
        <v>26</v>
      </c>
      <c r="AE52" s="346">
        <f t="shared" si="16"/>
        <v>820</v>
      </c>
      <c r="AF52" s="191">
        <f t="shared" si="16"/>
        <v>46</v>
      </c>
      <c r="AG52" s="343">
        <f t="shared" si="16"/>
        <v>210</v>
      </c>
      <c r="AH52" s="194">
        <f t="shared" si="16"/>
        <v>14</v>
      </c>
      <c r="AI52" s="191">
        <f t="shared" si="16"/>
        <v>490</v>
      </c>
      <c r="AJ52" s="302"/>
      <c r="AK52" s="219">
        <f t="shared" si="2"/>
        <v>2594</v>
      </c>
    </row>
    <row r="53" spans="1:37" ht="23.25" customHeight="1" thickTop="1" thickBot="1">
      <c r="A53" s="340"/>
      <c r="B53" s="191" t="s">
        <v>216</v>
      </c>
      <c r="C53" s="347" t="s">
        <v>217</v>
      </c>
      <c r="D53" s="348" t="s">
        <v>218</v>
      </c>
      <c r="E53" s="191"/>
      <c r="F53" s="194"/>
      <c r="G53" s="194"/>
      <c r="H53" s="341"/>
      <c r="I53" s="342">
        <f>I54+I58+I61+I62</f>
        <v>684</v>
      </c>
      <c r="J53" s="194">
        <f t="shared" ref="J53:AI53" si="17">J54+J58+J61+J62</f>
        <v>24</v>
      </c>
      <c r="K53" s="194">
        <f t="shared" si="17"/>
        <v>660</v>
      </c>
      <c r="L53" s="194">
        <f t="shared" si="17"/>
        <v>428</v>
      </c>
      <c r="M53" s="194">
        <f t="shared" si="17"/>
        <v>182</v>
      </c>
      <c r="N53" s="194">
        <f t="shared" si="17"/>
        <v>248</v>
      </c>
      <c r="O53" s="194">
        <f t="shared" si="17"/>
        <v>30</v>
      </c>
      <c r="P53" s="194">
        <f t="shared" si="17"/>
        <v>0</v>
      </c>
      <c r="Q53" s="343">
        <f t="shared" si="17"/>
        <v>0</v>
      </c>
      <c r="R53" s="194">
        <f t="shared" si="17"/>
        <v>12</v>
      </c>
      <c r="S53" s="344">
        <f t="shared" si="17"/>
        <v>180</v>
      </c>
      <c r="T53" s="191">
        <f t="shared" si="17"/>
        <v>0</v>
      </c>
      <c r="U53" s="343">
        <f t="shared" si="17"/>
        <v>0</v>
      </c>
      <c r="V53" s="194">
        <f t="shared" si="17"/>
        <v>0</v>
      </c>
      <c r="W53" s="344">
        <f t="shared" si="17"/>
        <v>0</v>
      </c>
      <c r="X53" s="343">
        <f t="shared" si="17"/>
        <v>0</v>
      </c>
      <c r="Y53" s="194">
        <f t="shared" si="17"/>
        <v>0</v>
      </c>
      <c r="Z53" s="194">
        <f t="shared" si="17"/>
        <v>0</v>
      </c>
      <c r="AA53" s="344">
        <f t="shared" si="17"/>
        <v>0</v>
      </c>
      <c r="AB53" s="191">
        <f t="shared" si="17"/>
        <v>14</v>
      </c>
      <c r="AC53" s="194">
        <f t="shared" si="17"/>
        <v>298</v>
      </c>
      <c r="AD53" s="194">
        <f t="shared" si="17"/>
        <v>10</v>
      </c>
      <c r="AE53" s="344">
        <f t="shared" si="17"/>
        <v>362</v>
      </c>
      <c r="AF53" s="191">
        <f t="shared" si="17"/>
        <v>0</v>
      </c>
      <c r="AG53" s="343">
        <f t="shared" si="17"/>
        <v>0</v>
      </c>
      <c r="AH53" s="194">
        <f t="shared" si="17"/>
        <v>0</v>
      </c>
      <c r="AI53" s="191">
        <f t="shared" si="17"/>
        <v>0</v>
      </c>
      <c r="AJ53" s="339"/>
      <c r="AK53" s="219">
        <f t="shared" si="2"/>
        <v>684</v>
      </c>
    </row>
    <row r="54" spans="1:37" ht="25.5" customHeight="1" thickTop="1">
      <c r="A54" s="349"/>
      <c r="B54" s="206" t="s">
        <v>219</v>
      </c>
      <c r="C54" s="350" t="s">
        <v>220</v>
      </c>
      <c r="D54" s="351"/>
      <c r="E54" s="203"/>
      <c r="F54" s="201"/>
      <c r="G54" s="201"/>
      <c r="H54" s="306"/>
      <c r="I54" s="206">
        <f t="shared" ref="I54:AE54" si="18">I55+I56+I57</f>
        <v>362</v>
      </c>
      <c r="J54" s="206">
        <v>14</v>
      </c>
      <c r="K54" s="582">
        <f t="shared" si="18"/>
        <v>348</v>
      </c>
      <c r="L54" s="353">
        <f t="shared" si="18"/>
        <v>138</v>
      </c>
      <c r="M54" s="353">
        <f t="shared" si="18"/>
        <v>172</v>
      </c>
      <c r="N54" s="353">
        <f t="shared" si="18"/>
        <v>138</v>
      </c>
      <c r="O54" s="353">
        <f t="shared" si="18"/>
        <v>30</v>
      </c>
      <c r="P54" s="353"/>
      <c r="Q54" s="354"/>
      <c r="R54" s="353"/>
      <c r="S54" s="355"/>
      <c r="T54" s="356"/>
      <c r="U54" s="312"/>
      <c r="V54" s="357"/>
      <c r="W54" s="212"/>
      <c r="X54" s="354"/>
      <c r="Y54" s="353"/>
      <c r="Z54" s="353"/>
      <c r="AA54" s="355"/>
      <c r="AB54" s="356">
        <v>8</v>
      </c>
      <c r="AC54" s="357">
        <v>234</v>
      </c>
      <c r="AD54" s="357">
        <v>6</v>
      </c>
      <c r="AE54" s="212">
        <f t="shared" si="18"/>
        <v>114</v>
      </c>
      <c r="AF54" s="358"/>
      <c r="AG54" s="354"/>
      <c r="AH54" s="353"/>
      <c r="AI54" s="358"/>
      <c r="AJ54" s="276"/>
      <c r="AK54" s="219">
        <f t="shared" si="2"/>
        <v>362</v>
      </c>
    </row>
    <row r="55" spans="1:37" ht="17.25" customHeight="1">
      <c r="A55" s="132"/>
      <c r="B55" s="136" t="s">
        <v>426</v>
      </c>
      <c r="C55" s="148" t="s">
        <v>427</v>
      </c>
      <c r="D55" s="168" t="s">
        <v>181</v>
      </c>
      <c r="E55" s="203"/>
      <c r="F55" s="306"/>
      <c r="G55" s="203"/>
      <c r="H55" s="359"/>
      <c r="I55" s="352">
        <f>J55+K55</f>
        <v>78</v>
      </c>
      <c r="J55" s="201">
        <v>4</v>
      </c>
      <c r="K55" s="360">
        <f t="shared" ref="K55:K61" si="19">M55+N55+O55+P55+Q55+R55+S55</f>
        <v>74</v>
      </c>
      <c r="L55" s="206">
        <f>N55</f>
        <v>34</v>
      </c>
      <c r="M55" s="133">
        <v>40</v>
      </c>
      <c r="N55" s="133">
        <v>34</v>
      </c>
      <c r="O55" s="133"/>
      <c r="P55" s="133"/>
      <c r="Q55" s="315"/>
      <c r="R55" s="206"/>
      <c r="S55" s="309"/>
      <c r="T55" s="210"/>
      <c r="U55" s="237"/>
      <c r="V55" s="152"/>
      <c r="W55" s="332"/>
      <c r="X55" s="308"/>
      <c r="Y55" s="206"/>
      <c r="Z55" s="206"/>
      <c r="AA55" s="309"/>
      <c r="AB55" s="210">
        <v>4</v>
      </c>
      <c r="AC55" s="152">
        <v>74</v>
      </c>
      <c r="AD55" s="266"/>
      <c r="AE55" s="332"/>
      <c r="AF55" s="304"/>
      <c r="AG55" s="308"/>
      <c r="AH55" s="206"/>
      <c r="AI55" s="314"/>
      <c r="AJ55" s="276"/>
      <c r="AK55" s="219">
        <f t="shared" si="2"/>
        <v>78</v>
      </c>
    </row>
    <row r="56" spans="1:37" ht="14.25" customHeight="1">
      <c r="A56" s="132"/>
      <c r="B56" s="136" t="s">
        <v>428</v>
      </c>
      <c r="C56" s="149" t="s">
        <v>429</v>
      </c>
      <c r="D56" s="168" t="s">
        <v>181</v>
      </c>
      <c r="E56" s="203"/>
      <c r="F56" s="306"/>
      <c r="G56" s="203"/>
      <c r="H56" s="359"/>
      <c r="I56" s="319">
        <f t="shared" ref="I56:I60" si="20">J56+K56</f>
        <v>88</v>
      </c>
      <c r="J56" s="201">
        <v>4</v>
      </c>
      <c r="K56" s="361">
        <f t="shared" si="19"/>
        <v>84</v>
      </c>
      <c r="L56" s="206">
        <f>N56</f>
        <v>44</v>
      </c>
      <c r="M56" s="133">
        <v>40</v>
      </c>
      <c r="N56" s="133">
        <v>44</v>
      </c>
      <c r="O56" s="133"/>
      <c r="P56" s="133"/>
      <c r="Q56" s="315"/>
      <c r="R56" s="206"/>
      <c r="S56" s="309"/>
      <c r="T56" s="210"/>
      <c r="U56" s="237"/>
      <c r="V56" s="152"/>
      <c r="W56" s="332"/>
      <c r="X56" s="308"/>
      <c r="Y56" s="206"/>
      <c r="Z56" s="206"/>
      <c r="AA56" s="309"/>
      <c r="AB56" s="230">
        <v>4</v>
      </c>
      <c r="AC56" s="152">
        <v>84</v>
      </c>
      <c r="AD56" s="152"/>
      <c r="AE56" s="332"/>
      <c r="AF56" s="304"/>
      <c r="AG56" s="308"/>
      <c r="AH56" s="206"/>
      <c r="AI56" s="314"/>
      <c r="AJ56" s="276"/>
      <c r="AK56" s="219">
        <f t="shared" si="2"/>
        <v>88</v>
      </c>
    </row>
    <row r="57" spans="1:37" ht="25.5" customHeight="1">
      <c r="A57" s="132"/>
      <c r="B57" s="136" t="s">
        <v>430</v>
      </c>
      <c r="C57" s="149" t="s">
        <v>431</v>
      </c>
      <c r="D57" s="351" t="s">
        <v>376</v>
      </c>
      <c r="E57" s="203"/>
      <c r="F57" s="306"/>
      <c r="G57" s="203"/>
      <c r="H57" s="359"/>
      <c r="I57" s="319">
        <f t="shared" si="20"/>
        <v>196</v>
      </c>
      <c r="J57" s="201">
        <v>6</v>
      </c>
      <c r="K57" s="360">
        <f t="shared" si="19"/>
        <v>190</v>
      </c>
      <c r="L57" s="206">
        <f>N57</f>
        <v>60</v>
      </c>
      <c r="M57" s="133">
        <v>92</v>
      </c>
      <c r="N57" s="133">
        <v>60</v>
      </c>
      <c r="O57" s="133">
        <v>30</v>
      </c>
      <c r="P57" s="133"/>
      <c r="Q57" s="315"/>
      <c r="R57" s="206">
        <v>8</v>
      </c>
      <c r="S57" s="309"/>
      <c r="T57" s="210"/>
      <c r="U57" s="211"/>
      <c r="V57" s="152"/>
      <c r="W57" s="332"/>
      <c r="X57" s="308"/>
      <c r="Y57" s="206"/>
      <c r="Z57" s="206"/>
      <c r="AA57" s="309"/>
      <c r="AB57" s="210">
        <v>2</v>
      </c>
      <c r="AC57" s="152">
        <v>76</v>
      </c>
      <c r="AD57" s="152">
        <v>4</v>
      </c>
      <c r="AE57" s="332">
        <v>114</v>
      </c>
      <c r="AF57" s="304"/>
      <c r="AG57" s="308"/>
      <c r="AH57" s="206"/>
      <c r="AI57" s="314"/>
      <c r="AJ57" s="276"/>
      <c r="AK57" s="219">
        <f t="shared" si="2"/>
        <v>196</v>
      </c>
    </row>
    <row r="58" spans="1:37" ht="33" customHeight="1">
      <c r="A58" s="132"/>
      <c r="B58" s="137" t="s">
        <v>432</v>
      </c>
      <c r="C58" s="150" t="s">
        <v>433</v>
      </c>
      <c r="D58" s="168"/>
      <c r="E58" s="203"/>
      <c r="F58" s="306"/>
      <c r="G58" s="203"/>
      <c r="H58" s="359"/>
      <c r="I58" s="319">
        <f t="shared" si="20"/>
        <v>130</v>
      </c>
      <c r="J58" s="203">
        <v>10</v>
      </c>
      <c r="K58" s="361">
        <f t="shared" si="19"/>
        <v>120</v>
      </c>
      <c r="L58" s="304">
        <f t="shared" ref="L58:N58" si="21">L59+L60</f>
        <v>110</v>
      </c>
      <c r="M58" s="206">
        <f t="shared" si="21"/>
        <v>10</v>
      </c>
      <c r="N58" s="206">
        <f t="shared" si="21"/>
        <v>110</v>
      </c>
      <c r="O58" s="206"/>
      <c r="P58" s="206"/>
      <c r="Q58" s="308"/>
      <c r="R58" s="206"/>
      <c r="S58" s="309"/>
      <c r="T58" s="210"/>
      <c r="U58" s="211"/>
      <c r="V58" s="152"/>
      <c r="W58" s="332"/>
      <c r="X58" s="308"/>
      <c r="Y58" s="206"/>
      <c r="Z58" s="304"/>
      <c r="AA58" s="309"/>
      <c r="AB58" s="210">
        <v>6</v>
      </c>
      <c r="AC58" s="152">
        <f t="shared" ref="AC58" si="22">AC59+AC60</f>
        <v>64</v>
      </c>
      <c r="AD58" s="152">
        <v>4</v>
      </c>
      <c r="AE58" s="332">
        <f t="shared" ref="AE58" si="23">AE59+AE60</f>
        <v>56</v>
      </c>
      <c r="AF58" s="304"/>
      <c r="AG58" s="308"/>
      <c r="AH58" s="206"/>
      <c r="AI58" s="304"/>
      <c r="AJ58" s="276"/>
      <c r="AK58" s="219">
        <f t="shared" si="2"/>
        <v>130</v>
      </c>
    </row>
    <row r="59" spans="1:37" ht="17.25" customHeight="1">
      <c r="A59" s="132"/>
      <c r="B59" s="137" t="s">
        <v>434</v>
      </c>
      <c r="C59" s="150" t="s">
        <v>435</v>
      </c>
      <c r="D59" s="168" t="s">
        <v>181</v>
      </c>
      <c r="E59" s="203"/>
      <c r="F59" s="306"/>
      <c r="G59" s="203"/>
      <c r="H59" s="359"/>
      <c r="I59" s="319">
        <f t="shared" si="20"/>
        <v>70</v>
      </c>
      <c r="J59" s="201">
        <v>6</v>
      </c>
      <c r="K59" s="360">
        <f t="shared" si="19"/>
        <v>64</v>
      </c>
      <c r="L59" s="206">
        <f>N59</f>
        <v>60</v>
      </c>
      <c r="M59" s="133">
        <v>4</v>
      </c>
      <c r="N59" s="133">
        <v>60</v>
      </c>
      <c r="O59" s="133"/>
      <c r="P59" s="133"/>
      <c r="Q59" s="315"/>
      <c r="R59" s="133"/>
      <c r="S59" s="309"/>
      <c r="T59" s="210"/>
      <c r="U59" s="237"/>
      <c r="V59" s="152"/>
      <c r="W59" s="332"/>
      <c r="X59" s="304"/>
      <c r="Y59" s="304"/>
      <c r="Z59" s="308"/>
      <c r="AA59" s="309"/>
      <c r="AB59" s="210">
        <v>6</v>
      </c>
      <c r="AC59" s="152">
        <v>64</v>
      </c>
      <c r="AD59" s="230"/>
      <c r="AE59" s="332"/>
      <c r="AF59" s="304"/>
      <c r="AG59" s="304"/>
      <c r="AH59" s="308"/>
      <c r="AI59" s="333"/>
      <c r="AJ59" s="276"/>
      <c r="AK59" s="219">
        <f t="shared" si="2"/>
        <v>70</v>
      </c>
    </row>
    <row r="60" spans="1:37" ht="19.5" customHeight="1">
      <c r="A60" s="132"/>
      <c r="B60" s="137" t="s">
        <v>436</v>
      </c>
      <c r="C60" s="150" t="s">
        <v>437</v>
      </c>
      <c r="D60" s="168" t="s">
        <v>181</v>
      </c>
      <c r="E60" s="203"/>
      <c r="F60" s="306"/>
      <c r="G60" s="203"/>
      <c r="H60" s="359"/>
      <c r="I60" s="319">
        <f t="shared" si="20"/>
        <v>62</v>
      </c>
      <c r="J60" s="201">
        <v>6</v>
      </c>
      <c r="K60" s="360">
        <f t="shared" si="19"/>
        <v>56</v>
      </c>
      <c r="L60" s="206">
        <f>N60</f>
        <v>50</v>
      </c>
      <c r="M60" s="133">
        <v>6</v>
      </c>
      <c r="N60" s="133">
        <v>50</v>
      </c>
      <c r="O60" s="133"/>
      <c r="P60" s="133"/>
      <c r="Q60" s="315"/>
      <c r="R60" s="206"/>
      <c r="S60" s="309"/>
      <c r="T60" s="210"/>
      <c r="U60" s="210"/>
      <c r="V60" s="266"/>
      <c r="W60" s="332"/>
      <c r="X60" s="308"/>
      <c r="Y60" s="133"/>
      <c r="Z60" s="276"/>
      <c r="AA60" s="311"/>
      <c r="AB60" s="210"/>
      <c r="AC60" s="210"/>
      <c r="AD60" s="152">
        <v>6</v>
      </c>
      <c r="AE60" s="332">
        <v>56</v>
      </c>
      <c r="AF60" s="308"/>
      <c r="AG60" s="206"/>
      <c r="AH60" s="308"/>
      <c r="AI60" s="333"/>
      <c r="AJ60" s="276"/>
      <c r="AK60" s="219">
        <f t="shared" si="2"/>
        <v>62</v>
      </c>
    </row>
    <row r="61" spans="1:37" ht="13.5" customHeight="1" thickBot="1">
      <c r="A61" s="132"/>
      <c r="B61" s="158" t="s">
        <v>223</v>
      </c>
      <c r="C61" s="362" t="s">
        <v>136</v>
      </c>
      <c r="D61" s="168" t="s">
        <v>181</v>
      </c>
      <c r="E61" s="327"/>
      <c r="F61" s="327"/>
      <c r="G61" s="327"/>
      <c r="H61" s="327"/>
      <c r="I61" s="319">
        <f t="shared" ref="I61" si="24">J61+K61</f>
        <v>180</v>
      </c>
      <c r="J61" s="320"/>
      <c r="K61" s="363">
        <f t="shared" si="19"/>
        <v>180</v>
      </c>
      <c r="L61" s="133">
        <f>S61</f>
        <v>180</v>
      </c>
      <c r="M61" s="133"/>
      <c r="N61" s="315"/>
      <c r="O61" s="133"/>
      <c r="P61" s="276"/>
      <c r="Q61" s="315"/>
      <c r="R61" s="133"/>
      <c r="S61" s="274">
        <v>180</v>
      </c>
      <c r="T61" s="230"/>
      <c r="U61" s="230"/>
      <c r="V61" s="230"/>
      <c r="W61" s="225"/>
      <c r="X61" s="315"/>
      <c r="Y61" s="133"/>
      <c r="Z61" s="276"/>
      <c r="AA61" s="364"/>
      <c r="AB61" s="230"/>
      <c r="AC61" s="230"/>
      <c r="AD61" s="230"/>
      <c r="AE61" s="225">
        <v>180</v>
      </c>
      <c r="AF61" s="315"/>
      <c r="AG61" s="133"/>
      <c r="AH61" s="276"/>
      <c r="AI61" s="317"/>
      <c r="AJ61" s="315"/>
      <c r="AK61" s="219">
        <f t="shared" si="2"/>
        <v>180</v>
      </c>
    </row>
    <row r="62" spans="1:37" ht="13.5" customHeight="1" thickTop="1" thickBot="1">
      <c r="A62" s="322"/>
      <c r="B62" s="365"/>
      <c r="C62" s="366" t="s">
        <v>224</v>
      </c>
      <c r="D62" s="367"/>
      <c r="E62" s="368"/>
      <c r="F62" s="368"/>
      <c r="G62" s="368"/>
      <c r="H62" s="368"/>
      <c r="I62" s="369">
        <f>R62</f>
        <v>12</v>
      </c>
      <c r="J62" s="283"/>
      <c r="K62" s="370">
        <f t="shared" ref="K62" si="25">M62+N62+O62+P62+Q62+R62+S62</f>
        <v>12</v>
      </c>
      <c r="L62" s="133"/>
      <c r="M62" s="304"/>
      <c r="N62" s="308"/>
      <c r="O62" s="282"/>
      <c r="P62" s="371"/>
      <c r="Q62" s="368"/>
      <c r="R62" s="282">
        <v>12</v>
      </c>
      <c r="S62" s="284"/>
      <c r="T62" s="285"/>
      <c r="U62" s="285"/>
      <c r="V62" s="372"/>
      <c r="W62" s="373"/>
      <c r="X62" s="327"/>
      <c r="Y62" s="282"/>
      <c r="Z62" s="371"/>
      <c r="AA62" s="368"/>
      <c r="AB62" s="374"/>
      <c r="AC62" s="372"/>
      <c r="AD62" s="372"/>
      <c r="AE62" s="373">
        <v>12</v>
      </c>
      <c r="AF62" s="323"/>
      <c r="AG62" s="323"/>
      <c r="AH62" s="371"/>
      <c r="AI62" s="368"/>
      <c r="AJ62" s="375"/>
      <c r="AK62" s="219">
        <f t="shared" si="2"/>
        <v>12</v>
      </c>
    </row>
    <row r="63" spans="1:37" ht="42" customHeight="1" thickTop="1" thickBot="1">
      <c r="A63" s="340"/>
      <c r="B63" s="194" t="s">
        <v>225</v>
      </c>
      <c r="C63" s="376" t="s">
        <v>226</v>
      </c>
      <c r="D63" s="348" t="s">
        <v>218</v>
      </c>
      <c r="E63" s="191"/>
      <c r="F63" s="194"/>
      <c r="G63" s="194"/>
      <c r="H63" s="341"/>
      <c r="I63" s="377">
        <f>SUM(I64:I67)</f>
        <v>396</v>
      </c>
      <c r="J63" s="194">
        <f t="shared" ref="J63:AI63" si="26">SUM(J64:J67)</f>
        <v>8</v>
      </c>
      <c r="K63" s="343">
        <f t="shared" si="26"/>
        <v>388</v>
      </c>
      <c r="L63" s="194">
        <f t="shared" si="26"/>
        <v>242</v>
      </c>
      <c r="M63" s="191">
        <f t="shared" si="26"/>
        <v>80</v>
      </c>
      <c r="N63" s="343">
        <f t="shared" si="26"/>
        <v>98</v>
      </c>
      <c r="O63" s="194">
        <f t="shared" si="26"/>
        <v>30</v>
      </c>
      <c r="P63" s="191">
        <f t="shared" si="26"/>
        <v>72</v>
      </c>
      <c r="Q63" s="343">
        <f t="shared" si="26"/>
        <v>16</v>
      </c>
      <c r="R63" s="194">
        <f t="shared" si="26"/>
        <v>20</v>
      </c>
      <c r="S63" s="344">
        <f t="shared" si="26"/>
        <v>72</v>
      </c>
      <c r="T63" s="191">
        <f t="shared" si="26"/>
        <v>0</v>
      </c>
      <c r="U63" s="191">
        <f t="shared" si="26"/>
        <v>0</v>
      </c>
      <c r="V63" s="191">
        <f t="shared" si="26"/>
        <v>0</v>
      </c>
      <c r="W63" s="344">
        <f t="shared" si="26"/>
        <v>0</v>
      </c>
      <c r="X63" s="343">
        <f t="shared" si="26"/>
        <v>0</v>
      </c>
      <c r="Y63" s="194">
        <f t="shared" si="26"/>
        <v>0</v>
      </c>
      <c r="Z63" s="191">
        <f t="shared" si="26"/>
        <v>0</v>
      </c>
      <c r="AA63" s="191">
        <f t="shared" si="26"/>
        <v>0</v>
      </c>
      <c r="AB63" s="378">
        <f t="shared" si="26"/>
        <v>2</v>
      </c>
      <c r="AC63" s="191">
        <f t="shared" si="26"/>
        <v>68</v>
      </c>
      <c r="AD63" s="191">
        <f t="shared" si="26"/>
        <v>6</v>
      </c>
      <c r="AE63" s="344">
        <f t="shared" si="26"/>
        <v>236</v>
      </c>
      <c r="AF63" s="191">
        <f t="shared" si="26"/>
        <v>0</v>
      </c>
      <c r="AG63" s="194">
        <f t="shared" si="26"/>
        <v>0</v>
      </c>
      <c r="AH63" s="191">
        <f t="shared" si="26"/>
        <v>0</v>
      </c>
      <c r="AI63" s="191">
        <f t="shared" si="26"/>
        <v>84</v>
      </c>
      <c r="AJ63" s="339"/>
      <c r="AK63" s="219">
        <f t="shared" si="2"/>
        <v>396</v>
      </c>
    </row>
    <row r="64" spans="1:37" ht="28.5" customHeight="1" thickTop="1">
      <c r="A64" s="349"/>
      <c r="B64" s="304" t="s">
        <v>227</v>
      </c>
      <c r="C64" s="330" t="s">
        <v>228</v>
      </c>
      <c r="D64" s="202" t="s">
        <v>376</v>
      </c>
      <c r="E64" s="201"/>
      <c r="F64" s="201"/>
      <c r="G64" s="201"/>
      <c r="H64" s="306"/>
      <c r="I64" s="379">
        <f>J64+K64</f>
        <v>240</v>
      </c>
      <c r="J64" s="201">
        <v>8</v>
      </c>
      <c r="K64" s="380">
        <f>M64+N64+O64+P64+Q64+R64+S64</f>
        <v>232</v>
      </c>
      <c r="L64" s="206">
        <f>N64</f>
        <v>98</v>
      </c>
      <c r="M64" s="381">
        <v>80</v>
      </c>
      <c r="N64" s="354">
        <v>98</v>
      </c>
      <c r="O64" s="382">
        <v>30</v>
      </c>
      <c r="P64" s="304"/>
      <c r="Q64" s="354">
        <v>16</v>
      </c>
      <c r="R64" s="382">
        <v>8</v>
      </c>
      <c r="S64" s="309"/>
      <c r="T64" s="356"/>
      <c r="U64" s="383"/>
      <c r="V64" s="230"/>
      <c r="W64" s="212"/>
      <c r="X64" s="354"/>
      <c r="Y64" s="353"/>
      <c r="Z64" s="358"/>
      <c r="AA64" s="384"/>
      <c r="AB64" s="356">
        <v>2</v>
      </c>
      <c r="AC64" s="356">
        <v>68</v>
      </c>
      <c r="AD64" s="356">
        <v>6</v>
      </c>
      <c r="AE64" s="212">
        <v>164</v>
      </c>
      <c r="AF64" s="354"/>
      <c r="AG64" s="206"/>
      <c r="AH64" s="358"/>
      <c r="AI64" s="385"/>
      <c r="AJ64" s="276"/>
      <c r="AK64" s="219">
        <f t="shared" si="2"/>
        <v>240</v>
      </c>
    </row>
    <row r="65" spans="1:41" ht="14.25" customHeight="1" thickBot="1">
      <c r="A65" s="132"/>
      <c r="B65" s="276" t="s">
        <v>229</v>
      </c>
      <c r="C65" s="305" t="s">
        <v>135</v>
      </c>
      <c r="D65" s="159" t="s">
        <v>181</v>
      </c>
      <c r="E65" s="161"/>
      <c r="F65" s="161"/>
      <c r="G65" s="161"/>
      <c r="H65" s="157"/>
      <c r="I65" s="386">
        <f t="shared" ref="I65:I67" si="27">J65+K65</f>
        <v>72</v>
      </c>
      <c r="J65" s="161"/>
      <c r="K65" s="387">
        <f t="shared" ref="K65:K66" si="28">M65+N65+O65+P65+Q65+R65+S65</f>
        <v>72</v>
      </c>
      <c r="L65" s="133">
        <f>P65</f>
        <v>72</v>
      </c>
      <c r="M65" s="388"/>
      <c r="N65" s="315"/>
      <c r="O65" s="388"/>
      <c r="P65" s="389">
        <v>72</v>
      </c>
      <c r="Q65" s="338"/>
      <c r="R65" s="388"/>
      <c r="S65" s="390"/>
      <c r="T65" s="383"/>
      <c r="U65" s="230"/>
      <c r="V65" s="230"/>
      <c r="W65" s="332"/>
      <c r="X65" s="375"/>
      <c r="Y65" s="382"/>
      <c r="Z65" s="388"/>
      <c r="AA65" s="391"/>
      <c r="AB65" s="249"/>
      <c r="AC65" s="383"/>
      <c r="AD65" s="383"/>
      <c r="AE65" s="392">
        <v>72</v>
      </c>
      <c r="AF65" s="375"/>
      <c r="AG65" s="206"/>
      <c r="AH65" s="276"/>
      <c r="AI65" s="314"/>
      <c r="AJ65" s="328"/>
      <c r="AK65" s="219">
        <f t="shared" si="2"/>
        <v>72</v>
      </c>
    </row>
    <row r="66" spans="1:41" ht="25.5" customHeight="1">
      <c r="A66" s="132"/>
      <c r="B66" s="393" t="s">
        <v>230</v>
      </c>
      <c r="C66" s="394" t="s">
        <v>136</v>
      </c>
      <c r="D66" s="395" t="s">
        <v>445</v>
      </c>
      <c r="E66" s="161"/>
      <c r="F66" s="161"/>
      <c r="G66" s="161"/>
      <c r="H66" s="157"/>
      <c r="I66" s="396">
        <f t="shared" si="27"/>
        <v>72</v>
      </c>
      <c r="J66" s="161"/>
      <c r="K66" s="397">
        <f t="shared" si="28"/>
        <v>72</v>
      </c>
      <c r="L66" s="133">
        <f>S66</f>
        <v>72</v>
      </c>
      <c r="M66" s="133"/>
      <c r="N66" s="308"/>
      <c r="O66" s="133"/>
      <c r="P66" s="133"/>
      <c r="Q66" s="133"/>
      <c r="R66" s="133"/>
      <c r="S66" s="274">
        <v>72</v>
      </c>
      <c r="T66" s="230"/>
      <c r="U66" s="234"/>
      <c r="V66" s="266"/>
      <c r="W66" s="225"/>
      <c r="X66" s="315"/>
      <c r="Y66" s="133"/>
      <c r="Z66" s="133"/>
      <c r="AA66" s="317"/>
      <c r="AB66" s="230"/>
      <c r="AC66" s="266"/>
      <c r="AD66" s="230"/>
      <c r="AE66" s="225"/>
      <c r="AF66" s="315"/>
      <c r="AG66" s="133"/>
      <c r="AH66" s="133"/>
      <c r="AI66" s="317">
        <v>72</v>
      </c>
      <c r="AJ66" s="304"/>
      <c r="AK66" s="219">
        <f t="shared" si="2"/>
        <v>72</v>
      </c>
    </row>
    <row r="67" spans="1:41" ht="15" customHeight="1" thickBot="1">
      <c r="A67" s="398"/>
      <c r="B67" s="399"/>
      <c r="C67" s="400" t="s">
        <v>224</v>
      </c>
      <c r="D67" s="275"/>
      <c r="E67" s="272"/>
      <c r="F67" s="272"/>
      <c r="G67" s="272"/>
      <c r="H67" s="401"/>
      <c r="I67" s="319">
        <f t="shared" si="27"/>
        <v>12</v>
      </c>
      <c r="J67" s="171"/>
      <c r="K67" s="324">
        <f>R67</f>
        <v>12</v>
      </c>
      <c r="L67" s="283"/>
      <c r="M67" s="371"/>
      <c r="N67" s="368"/>
      <c r="O67" s="282"/>
      <c r="P67" s="282"/>
      <c r="Q67" s="282"/>
      <c r="R67" s="282">
        <v>12</v>
      </c>
      <c r="S67" s="402"/>
      <c r="T67" s="372"/>
      <c r="U67" s="287"/>
      <c r="V67" s="403"/>
      <c r="W67" s="373"/>
      <c r="X67" s="327"/>
      <c r="Y67" s="382"/>
      <c r="Z67" s="382"/>
      <c r="AA67" s="404"/>
      <c r="AB67" s="285"/>
      <c r="AC67" s="286"/>
      <c r="AD67" s="285"/>
      <c r="AE67" s="373"/>
      <c r="AF67" s="327"/>
      <c r="AG67" s="282"/>
      <c r="AH67" s="283"/>
      <c r="AI67" s="404">
        <v>12</v>
      </c>
      <c r="AJ67" s="304"/>
      <c r="AK67" s="219">
        <f t="shared" si="2"/>
        <v>12</v>
      </c>
    </row>
    <row r="68" spans="1:41" ht="41.25" customHeight="1" thickTop="1" thickBot="1">
      <c r="A68" s="340"/>
      <c r="B68" s="191" t="s">
        <v>231</v>
      </c>
      <c r="C68" s="405" t="s">
        <v>232</v>
      </c>
      <c r="D68" s="348" t="s">
        <v>218</v>
      </c>
      <c r="E68" s="406"/>
      <c r="F68" s="406"/>
      <c r="G68" s="406"/>
      <c r="H68" s="407"/>
      <c r="I68" s="378">
        <f t="shared" ref="I68:AI68" si="29">SUM(I69+I70+I71+I72)</f>
        <v>376</v>
      </c>
      <c r="J68" s="341">
        <f t="shared" si="29"/>
        <v>28</v>
      </c>
      <c r="K68" s="194">
        <f t="shared" si="29"/>
        <v>348</v>
      </c>
      <c r="L68" s="194">
        <f t="shared" si="29"/>
        <v>246</v>
      </c>
      <c r="M68" s="194">
        <f t="shared" si="29"/>
        <v>66</v>
      </c>
      <c r="N68" s="343">
        <f t="shared" si="29"/>
        <v>174</v>
      </c>
      <c r="O68" s="194">
        <f t="shared" si="29"/>
        <v>0</v>
      </c>
      <c r="P68" s="194">
        <f t="shared" si="29"/>
        <v>0</v>
      </c>
      <c r="Q68" s="194">
        <f t="shared" si="29"/>
        <v>8</v>
      </c>
      <c r="R68" s="194">
        <f t="shared" si="29"/>
        <v>28</v>
      </c>
      <c r="S68" s="344">
        <f t="shared" si="29"/>
        <v>72</v>
      </c>
      <c r="T68" s="191">
        <f t="shared" si="29"/>
        <v>0</v>
      </c>
      <c r="U68" s="343">
        <f t="shared" si="29"/>
        <v>0</v>
      </c>
      <c r="V68" s="194">
        <f t="shared" si="29"/>
        <v>0</v>
      </c>
      <c r="W68" s="344">
        <f t="shared" si="29"/>
        <v>0</v>
      </c>
      <c r="X68" s="343">
        <f t="shared" si="29"/>
        <v>0</v>
      </c>
      <c r="Y68" s="194">
        <f t="shared" si="29"/>
        <v>0</v>
      </c>
      <c r="Z68" s="194">
        <f t="shared" si="29"/>
        <v>0</v>
      </c>
      <c r="AA68" s="191">
        <f t="shared" si="29"/>
        <v>0</v>
      </c>
      <c r="AB68" s="378">
        <f t="shared" si="29"/>
        <v>6</v>
      </c>
      <c r="AC68" s="194">
        <f t="shared" si="29"/>
        <v>78</v>
      </c>
      <c r="AD68" s="191">
        <f t="shared" si="29"/>
        <v>10</v>
      </c>
      <c r="AE68" s="344">
        <f t="shared" si="29"/>
        <v>210</v>
      </c>
      <c r="AF68" s="343">
        <f t="shared" si="29"/>
        <v>12</v>
      </c>
      <c r="AG68" s="194">
        <f t="shared" si="29"/>
        <v>60</v>
      </c>
      <c r="AH68" s="194">
        <f t="shared" si="29"/>
        <v>0</v>
      </c>
      <c r="AI68" s="191">
        <f t="shared" si="29"/>
        <v>0</v>
      </c>
      <c r="AJ68" s="276"/>
      <c r="AK68" s="219">
        <f t="shared" si="2"/>
        <v>376</v>
      </c>
    </row>
    <row r="69" spans="1:41" ht="35.25" customHeight="1" thickTop="1">
      <c r="A69" s="132"/>
      <c r="B69" s="276" t="s">
        <v>233</v>
      </c>
      <c r="C69" s="305" t="s">
        <v>232</v>
      </c>
      <c r="D69" s="202" t="s">
        <v>376</v>
      </c>
      <c r="E69" s="156"/>
      <c r="F69" s="161"/>
      <c r="G69" s="161"/>
      <c r="H69" s="161"/>
      <c r="I69" s="133">
        <f>J69+K69</f>
        <v>188</v>
      </c>
      <c r="J69" s="157">
        <v>16</v>
      </c>
      <c r="K69" s="397">
        <f>M69+N69+O69+P69+Q69+R69+S69</f>
        <v>172</v>
      </c>
      <c r="L69" s="133">
        <f>N69</f>
        <v>126</v>
      </c>
      <c r="M69" s="133">
        <v>30</v>
      </c>
      <c r="N69" s="315">
        <v>126</v>
      </c>
      <c r="O69" s="133"/>
      <c r="P69" s="133"/>
      <c r="Q69" s="133">
        <v>8</v>
      </c>
      <c r="R69" s="133">
        <v>8</v>
      </c>
      <c r="S69" s="274"/>
      <c r="T69" s="230"/>
      <c r="U69" s="234"/>
      <c r="V69" s="266"/>
      <c r="W69" s="225"/>
      <c r="X69" s="315"/>
      <c r="Y69" s="133"/>
      <c r="Z69" s="133"/>
      <c r="AA69" s="317"/>
      <c r="AB69" s="230">
        <v>6</v>
      </c>
      <c r="AC69" s="266">
        <v>78</v>
      </c>
      <c r="AD69" s="230">
        <v>10</v>
      </c>
      <c r="AE69" s="225">
        <v>94</v>
      </c>
      <c r="AF69" s="315"/>
      <c r="AG69" s="133"/>
      <c r="AH69" s="133"/>
      <c r="AI69" s="317"/>
      <c r="AJ69" s="276"/>
      <c r="AK69" s="219">
        <f t="shared" si="2"/>
        <v>188</v>
      </c>
    </row>
    <row r="70" spans="1:41" ht="35.25" customHeight="1">
      <c r="A70" s="132"/>
      <c r="B70" s="134" t="s">
        <v>438</v>
      </c>
      <c r="C70" s="3" t="s">
        <v>213</v>
      </c>
      <c r="D70" s="159" t="s">
        <v>376</v>
      </c>
      <c r="E70" s="245"/>
      <c r="F70" s="243"/>
      <c r="G70" s="243"/>
      <c r="H70" s="408"/>
      <c r="I70" s="334">
        <f t="shared" ref="I70:I72" si="30">J70+K70</f>
        <v>104</v>
      </c>
      <c r="J70" s="157">
        <v>12</v>
      </c>
      <c r="K70" s="397">
        <f t="shared" ref="K70:K72" si="31">M70+N70+O70+P70+Q70+R70+S70</f>
        <v>92</v>
      </c>
      <c r="L70" s="133">
        <f>N70</f>
        <v>48</v>
      </c>
      <c r="M70" s="133">
        <v>36</v>
      </c>
      <c r="N70" s="315">
        <v>48</v>
      </c>
      <c r="O70" s="133"/>
      <c r="P70" s="133"/>
      <c r="Q70" s="133"/>
      <c r="R70" s="133">
        <v>8</v>
      </c>
      <c r="S70" s="274"/>
      <c r="T70" s="230"/>
      <c r="U70" s="234"/>
      <c r="V70" s="266"/>
      <c r="W70" s="225"/>
      <c r="X70" s="276"/>
      <c r="Y70" s="276"/>
      <c r="Z70" s="133"/>
      <c r="AA70" s="317"/>
      <c r="AB70" s="230"/>
      <c r="AC70" s="266"/>
      <c r="AD70" s="230"/>
      <c r="AE70" s="225">
        <v>44</v>
      </c>
      <c r="AF70" s="315">
        <v>12</v>
      </c>
      <c r="AG70" s="133">
        <v>48</v>
      </c>
      <c r="AH70" s="133"/>
      <c r="AI70" s="317"/>
      <c r="AJ70" s="276"/>
      <c r="AK70" s="219">
        <f t="shared" si="2"/>
        <v>104</v>
      </c>
    </row>
    <row r="71" spans="1:41" ht="13.5" customHeight="1" thickBot="1">
      <c r="A71" s="132"/>
      <c r="B71" s="276" t="s">
        <v>234</v>
      </c>
      <c r="C71" s="305" t="s">
        <v>235</v>
      </c>
      <c r="D71" s="159" t="s">
        <v>181</v>
      </c>
      <c r="E71" s="174"/>
      <c r="F71" s="772"/>
      <c r="G71" s="772"/>
      <c r="H71" s="171"/>
      <c r="I71" s="334">
        <f t="shared" si="30"/>
        <v>72</v>
      </c>
      <c r="J71" s="409"/>
      <c r="K71" s="397">
        <f t="shared" si="31"/>
        <v>72</v>
      </c>
      <c r="L71" s="133">
        <f>S71</f>
        <v>72</v>
      </c>
      <c r="M71" s="133"/>
      <c r="N71" s="276"/>
      <c r="O71" s="315"/>
      <c r="P71" s="133"/>
      <c r="Q71" s="315"/>
      <c r="R71" s="133"/>
      <c r="S71" s="274">
        <v>72</v>
      </c>
      <c r="T71" s="410"/>
      <c r="U71" s="230"/>
      <c r="V71" s="411"/>
      <c r="W71" s="166"/>
      <c r="X71" s="412"/>
      <c r="Y71" s="315"/>
      <c r="Z71" s="409"/>
      <c r="AA71" s="317"/>
      <c r="AB71" s="413"/>
      <c r="AC71" s="266"/>
      <c r="AD71" s="410"/>
      <c r="AE71" s="225">
        <v>72</v>
      </c>
      <c r="AF71" s="412"/>
      <c r="AG71" s="276"/>
      <c r="AH71" s="414"/>
      <c r="AI71" s="321"/>
      <c r="AJ71" s="412" t="s">
        <v>222</v>
      </c>
      <c r="AK71" s="219">
        <f t="shared" si="2"/>
        <v>72</v>
      </c>
    </row>
    <row r="72" spans="1:41" ht="13.5" customHeight="1" thickTop="1" thickBot="1">
      <c r="A72" s="322"/>
      <c r="B72" s="371"/>
      <c r="C72" s="400" t="s">
        <v>224</v>
      </c>
      <c r="D72" s="273"/>
      <c r="E72" s="275"/>
      <c r="F72" s="282"/>
      <c r="G72" s="282"/>
      <c r="H72" s="401"/>
      <c r="I72" s="334">
        <f t="shared" si="30"/>
        <v>12</v>
      </c>
      <c r="J72" s="415"/>
      <c r="K72" s="416">
        <f t="shared" si="31"/>
        <v>12</v>
      </c>
      <c r="L72" s="371"/>
      <c r="M72" s="283"/>
      <c r="N72" s="323"/>
      <c r="O72" s="323"/>
      <c r="P72" s="371"/>
      <c r="Q72" s="368"/>
      <c r="R72" s="282">
        <v>12</v>
      </c>
      <c r="S72" s="402"/>
      <c r="T72" s="417"/>
      <c r="U72" s="286"/>
      <c r="V72" s="418"/>
      <c r="W72" s="419"/>
      <c r="X72" s="420"/>
      <c r="Y72" s="327"/>
      <c r="Z72" s="421"/>
      <c r="AA72" s="404"/>
      <c r="AB72" s="417"/>
      <c r="AC72" s="403"/>
      <c r="AD72" s="418"/>
      <c r="AE72" s="373"/>
      <c r="AF72" s="420"/>
      <c r="AG72" s="371">
        <v>12</v>
      </c>
      <c r="AH72" s="420"/>
      <c r="AI72" s="404"/>
      <c r="AJ72" s="422"/>
      <c r="AK72" s="219">
        <f t="shared" si="2"/>
        <v>12</v>
      </c>
    </row>
    <row r="73" spans="1:41" ht="48.75" customHeight="1" thickTop="1" thickBot="1">
      <c r="A73" s="329"/>
      <c r="B73" s="191" t="s">
        <v>236</v>
      </c>
      <c r="C73" s="466" t="s">
        <v>237</v>
      </c>
      <c r="D73" s="348" t="s">
        <v>218</v>
      </c>
      <c r="E73" s="194"/>
      <c r="F73" s="194"/>
      <c r="G73" s="194"/>
      <c r="H73" s="341"/>
      <c r="I73" s="342">
        <f>SUM(I74+I75+I76)</f>
        <v>310</v>
      </c>
      <c r="J73" s="194">
        <f t="shared" ref="J73:AI73" si="32">SUM(J74+J75+J76)</f>
        <v>22</v>
      </c>
      <c r="K73" s="191">
        <f t="shared" si="32"/>
        <v>288</v>
      </c>
      <c r="L73" s="191">
        <f t="shared" si="32"/>
        <v>208</v>
      </c>
      <c r="M73" s="191">
        <f t="shared" si="32"/>
        <v>60</v>
      </c>
      <c r="N73" s="191">
        <f t="shared" si="32"/>
        <v>64</v>
      </c>
      <c r="O73" s="191">
        <f t="shared" si="32"/>
        <v>0</v>
      </c>
      <c r="P73" s="191">
        <f t="shared" si="32"/>
        <v>0</v>
      </c>
      <c r="Q73" s="343">
        <f t="shared" si="32"/>
        <v>0</v>
      </c>
      <c r="R73" s="194">
        <f t="shared" si="32"/>
        <v>20</v>
      </c>
      <c r="S73" s="344">
        <f t="shared" si="32"/>
        <v>144</v>
      </c>
      <c r="T73" s="343">
        <f t="shared" si="32"/>
        <v>0</v>
      </c>
      <c r="U73" s="194">
        <f t="shared" si="32"/>
        <v>0</v>
      </c>
      <c r="V73" s="191">
        <f t="shared" si="32"/>
        <v>0</v>
      </c>
      <c r="W73" s="344">
        <f t="shared" si="32"/>
        <v>0</v>
      </c>
      <c r="X73" s="191">
        <f t="shared" si="32"/>
        <v>0</v>
      </c>
      <c r="Y73" s="343">
        <f t="shared" si="32"/>
        <v>0</v>
      </c>
      <c r="Z73" s="194">
        <f t="shared" si="32"/>
        <v>0</v>
      </c>
      <c r="AA73" s="191">
        <f t="shared" si="32"/>
        <v>0</v>
      </c>
      <c r="AB73" s="377">
        <f t="shared" si="32"/>
        <v>0</v>
      </c>
      <c r="AC73" s="194">
        <f t="shared" si="32"/>
        <v>0</v>
      </c>
      <c r="AD73" s="191">
        <f t="shared" si="32"/>
        <v>0</v>
      </c>
      <c r="AE73" s="344">
        <f t="shared" si="32"/>
        <v>0</v>
      </c>
      <c r="AF73" s="191">
        <f t="shared" si="32"/>
        <v>16</v>
      </c>
      <c r="AG73" s="191">
        <f t="shared" si="32"/>
        <v>90</v>
      </c>
      <c r="AH73" s="191">
        <f t="shared" si="32"/>
        <v>6</v>
      </c>
      <c r="AI73" s="191">
        <f t="shared" si="32"/>
        <v>198</v>
      </c>
      <c r="AJ73" s="339"/>
      <c r="AK73" s="219">
        <f t="shared" si="2"/>
        <v>310</v>
      </c>
    </row>
    <row r="74" spans="1:41" ht="36" customHeight="1" thickTop="1">
      <c r="A74" s="303"/>
      <c r="B74" s="304" t="s">
        <v>238</v>
      </c>
      <c r="C74" s="135" t="s">
        <v>239</v>
      </c>
      <c r="D74" s="159" t="s">
        <v>376</v>
      </c>
      <c r="E74" s="201"/>
      <c r="F74" s="201"/>
      <c r="G74" s="201"/>
      <c r="H74" s="306"/>
      <c r="I74" s="352">
        <f>J74+K74</f>
        <v>154</v>
      </c>
      <c r="J74" s="201">
        <v>22</v>
      </c>
      <c r="K74" s="387">
        <f>M74+N74+O74+P74+Q74+R74+S74</f>
        <v>132</v>
      </c>
      <c r="L74" s="304">
        <f>N74</f>
        <v>64</v>
      </c>
      <c r="M74" s="304">
        <v>60</v>
      </c>
      <c r="N74" s="304">
        <v>64</v>
      </c>
      <c r="O74" s="304"/>
      <c r="P74" s="358"/>
      <c r="Q74" s="354"/>
      <c r="R74" s="206">
        <v>8</v>
      </c>
      <c r="S74" s="309"/>
      <c r="T74" s="237"/>
      <c r="U74" s="152"/>
      <c r="V74" s="210"/>
      <c r="W74" s="332"/>
      <c r="X74" s="358"/>
      <c r="Y74" s="308"/>
      <c r="Z74" s="206"/>
      <c r="AA74" s="314"/>
      <c r="AB74" s="237"/>
      <c r="AC74" s="266"/>
      <c r="AD74" s="230"/>
      <c r="AE74" s="225"/>
      <c r="AF74" s="304">
        <v>16</v>
      </c>
      <c r="AG74" s="304">
        <v>90</v>
      </c>
      <c r="AH74" s="304">
        <v>6</v>
      </c>
      <c r="AI74" s="314">
        <v>42</v>
      </c>
      <c r="AJ74" s="276"/>
      <c r="AK74" s="219">
        <f t="shared" si="2"/>
        <v>154</v>
      </c>
    </row>
    <row r="75" spans="1:41" ht="27" customHeight="1">
      <c r="A75" s="132"/>
      <c r="B75" s="393" t="s">
        <v>240</v>
      </c>
      <c r="C75" s="394" t="s">
        <v>136</v>
      </c>
      <c r="D75" s="395" t="s">
        <v>445</v>
      </c>
      <c r="E75" s="315"/>
      <c r="F75" s="315"/>
      <c r="G75" s="315"/>
      <c r="H75" s="315"/>
      <c r="I75" s="334">
        <f t="shared" ref="I75:I76" si="33">J75+K75</f>
        <v>144</v>
      </c>
      <c r="J75" s="315"/>
      <c r="K75" s="307">
        <f>M75+N75+O75+P75+Q75+R75+S75</f>
        <v>144</v>
      </c>
      <c r="L75" s="133">
        <f>S75</f>
        <v>144</v>
      </c>
      <c r="M75" s="133"/>
      <c r="N75" s="133"/>
      <c r="O75" s="133"/>
      <c r="P75" s="276"/>
      <c r="Q75" s="315"/>
      <c r="R75" s="133"/>
      <c r="S75" s="274">
        <v>144</v>
      </c>
      <c r="T75" s="234"/>
      <c r="U75" s="266"/>
      <c r="V75" s="230"/>
      <c r="W75" s="225"/>
      <c r="X75" s="276"/>
      <c r="Y75" s="315"/>
      <c r="Z75" s="133"/>
      <c r="AA75" s="317"/>
      <c r="AB75" s="234"/>
      <c r="AC75" s="266"/>
      <c r="AD75" s="266"/>
      <c r="AE75" s="225"/>
      <c r="AF75" s="276"/>
      <c r="AG75" s="276"/>
      <c r="AH75" s="315"/>
      <c r="AI75" s="321">
        <v>144</v>
      </c>
      <c r="AJ75" s="414"/>
      <c r="AK75" s="219">
        <f t="shared" si="2"/>
        <v>144</v>
      </c>
    </row>
    <row r="76" spans="1:41" ht="13.5" customHeight="1" thickBot="1">
      <c r="A76" s="322"/>
      <c r="B76" s="423"/>
      <c r="C76" s="424" t="s">
        <v>224</v>
      </c>
      <c r="D76" s="327"/>
      <c r="E76" s="327"/>
      <c r="F76" s="327"/>
      <c r="G76" s="327"/>
      <c r="H76" s="327"/>
      <c r="I76" s="335">
        <f t="shared" si="33"/>
        <v>12</v>
      </c>
      <c r="J76" s="323"/>
      <c r="K76" s="324">
        <f>M76+N76+O76+P76+Q76+R76+S76</f>
        <v>12</v>
      </c>
      <c r="L76" s="323"/>
      <c r="M76" s="283"/>
      <c r="N76" s="283"/>
      <c r="O76" s="283"/>
      <c r="P76" s="283"/>
      <c r="Q76" s="283"/>
      <c r="R76" s="283">
        <v>12</v>
      </c>
      <c r="S76" s="284"/>
      <c r="T76" s="285"/>
      <c r="U76" s="286"/>
      <c r="V76" s="285"/>
      <c r="W76" s="326"/>
      <c r="X76" s="323"/>
      <c r="Y76" s="327"/>
      <c r="Z76" s="283"/>
      <c r="AA76" s="284"/>
      <c r="AB76" s="337"/>
      <c r="AC76" s="286"/>
      <c r="AD76" s="286"/>
      <c r="AE76" s="326"/>
      <c r="AF76" s="323"/>
      <c r="AG76" s="327"/>
      <c r="AH76" s="283"/>
      <c r="AI76" s="327">
        <v>12</v>
      </c>
      <c r="AJ76" s="414"/>
      <c r="AK76" s="219">
        <f t="shared" si="2"/>
        <v>12</v>
      </c>
    </row>
    <row r="77" spans="1:41" ht="34.5" customHeight="1" thickTop="1" thickBot="1">
      <c r="A77" s="329"/>
      <c r="B77" s="425" t="s">
        <v>241</v>
      </c>
      <c r="C77" s="426" t="s">
        <v>242</v>
      </c>
      <c r="D77" s="427" t="s">
        <v>218</v>
      </c>
      <c r="E77" s="298"/>
      <c r="F77" s="298"/>
      <c r="G77" s="298"/>
      <c r="H77" s="299"/>
      <c r="I77" s="428">
        <f>I78+I79+I80+I81+I82</f>
        <v>294</v>
      </c>
      <c r="J77" s="297">
        <f t="shared" ref="J77:AI77" si="34">J78+J79+J80+J81+J82</f>
        <v>26</v>
      </c>
      <c r="K77" s="298">
        <f t="shared" si="34"/>
        <v>268</v>
      </c>
      <c r="L77" s="298">
        <f t="shared" si="34"/>
        <v>194</v>
      </c>
      <c r="M77" s="298">
        <f t="shared" si="34"/>
        <v>54</v>
      </c>
      <c r="N77" s="298">
        <f t="shared" si="34"/>
        <v>50</v>
      </c>
      <c r="O77" s="298">
        <f t="shared" si="34"/>
        <v>0</v>
      </c>
      <c r="P77" s="298">
        <f t="shared" si="34"/>
        <v>36</v>
      </c>
      <c r="Q77" s="298">
        <f t="shared" si="34"/>
        <v>0</v>
      </c>
      <c r="R77" s="298">
        <f t="shared" si="34"/>
        <v>20</v>
      </c>
      <c r="S77" s="344">
        <f t="shared" si="34"/>
        <v>108</v>
      </c>
      <c r="T77" s="297">
        <f t="shared" si="34"/>
        <v>0</v>
      </c>
      <c r="U77" s="298">
        <f t="shared" si="34"/>
        <v>0</v>
      </c>
      <c r="V77" s="300">
        <f t="shared" si="34"/>
        <v>0</v>
      </c>
      <c r="W77" s="301">
        <f t="shared" si="34"/>
        <v>0</v>
      </c>
      <c r="X77" s="297">
        <f t="shared" si="34"/>
        <v>0</v>
      </c>
      <c r="Y77" s="300">
        <f t="shared" si="34"/>
        <v>0</v>
      </c>
      <c r="Z77" s="298">
        <f t="shared" si="34"/>
        <v>0</v>
      </c>
      <c r="AA77" s="301">
        <f t="shared" si="34"/>
        <v>0</v>
      </c>
      <c r="AB77" s="300">
        <f t="shared" si="34"/>
        <v>0</v>
      </c>
      <c r="AC77" s="298">
        <f t="shared" si="34"/>
        <v>0</v>
      </c>
      <c r="AD77" s="298">
        <f t="shared" si="34"/>
        <v>0</v>
      </c>
      <c r="AE77" s="301">
        <f t="shared" si="34"/>
        <v>0</v>
      </c>
      <c r="AF77" s="297">
        <f t="shared" si="34"/>
        <v>18</v>
      </c>
      <c r="AG77" s="194">
        <f t="shared" si="34"/>
        <v>60</v>
      </c>
      <c r="AH77" s="298">
        <f t="shared" si="34"/>
        <v>8</v>
      </c>
      <c r="AI77" s="297">
        <f t="shared" si="34"/>
        <v>208</v>
      </c>
      <c r="AJ77" s="414"/>
      <c r="AK77" s="219">
        <f t="shared" si="2"/>
        <v>294</v>
      </c>
    </row>
    <row r="78" spans="1:41" ht="30.75" customHeight="1" thickTop="1">
      <c r="A78" s="303"/>
      <c r="B78" s="429" t="s">
        <v>243</v>
      </c>
      <c r="C78" s="430" t="s">
        <v>244</v>
      </c>
      <c r="D78" s="159" t="s">
        <v>376</v>
      </c>
      <c r="E78" s="206"/>
      <c r="F78" s="206"/>
      <c r="G78" s="206"/>
      <c r="H78" s="331"/>
      <c r="I78" s="319">
        <f>J78+K78</f>
        <v>78</v>
      </c>
      <c r="J78" s="304">
        <v>18</v>
      </c>
      <c r="K78" s="307">
        <f>M78+N78+O78+P78+Q78+R78+S78</f>
        <v>60</v>
      </c>
      <c r="L78" s="206">
        <f>N78</f>
        <v>30</v>
      </c>
      <c r="M78" s="206">
        <v>22</v>
      </c>
      <c r="N78" s="206">
        <v>30</v>
      </c>
      <c r="O78" s="206"/>
      <c r="P78" s="206"/>
      <c r="Q78" s="206"/>
      <c r="R78" s="206">
        <v>8</v>
      </c>
      <c r="S78" s="309"/>
      <c r="T78" s="210"/>
      <c r="U78" s="357"/>
      <c r="V78" s="237"/>
      <c r="W78" s="332"/>
      <c r="X78" s="358"/>
      <c r="Y78" s="308"/>
      <c r="Z78" s="206"/>
      <c r="AA78" s="355"/>
      <c r="AB78" s="237"/>
      <c r="AC78" s="152"/>
      <c r="AD78" s="152"/>
      <c r="AE78" s="332"/>
      <c r="AF78" s="304">
        <v>18</v>
      </c>
      <c r="AG78" s="206">
        <v>60</v>
      </c>
      <c r="AH78" s="206"/>
      <c r="AI78" s="308"/>
      <c r="AJ78" s="414"/>
      <c r="AK78" s="219">
        <f t="shared" si="2"/>
        <v>78</v>
      </c>
    </row>
    <row r="79" spans="1:41" ht="48.75" customHeight="1">
      <c r="A79" s="132"/>
      <c r="B79" s="429" t="s">
        <v>440</v>
      </c>
      <c r="C79" s="431" t="s">
        <v>439</v>
      </c>
      <c r="D79" s="159" t="s">
        <v>181</v>
      </c>
      <c r="E79" s="206"/>
      <c r="F79" s="206"/>
      <c r="G79" s="206"/>
      <c r="H79" s="331"/>
      <c r="I79" s="319">
        <f t="shared" ref="I79:I80" si="35">J79+K79</f>
        <v>60</v>
      </c>
      <c r="J79" s="276">
        <v>8</v>
      </c>
      <c r="K79" s="307">
        <f t="shared" ref="K79:K82" si="36">M79+N79+O79+P79+Q79+R79+S79</f>
        <v>52</v>
      </c>
      <c r="L79" s="206">
        <f>N79</f>
        <v>20</v>
      </c>
      <c r="M79" s="206">
        <v>32</v>
      </c>
      <c r="N79" s="206">
        <v>20</v>
      </c>
      <c r="O79" s="206"/>
      <c r="P79" s="206"/>
      <c r="Q79" s="206"/>
      <c r="R79" s="206"/>
      <c r="S79" s="309"/>
      <c r="T79" s="210"/>
      <c r="U79" s="152"/>
      <c r="V79" s="237"/>
      <c r="W79" s="332"/>
      <c r="X79" s="304"/>
      <c r="Y79" s="308"/>
      <c r="Z79" s="206"/>
      <c r="AA79" s="309"/>
      <c r="AB79" s="237"/>
      <c r="AC79" s="152"/>
      <c r="AD79" s="152"/>
      <c r="AE79" s="332"/>
      <c r="AF79" s="304"/>
      <c r="AG79" s="206"/>
      <c r="AH79" s="206">
        <v>8</v>
      </c>
      <c r="AI79" s="308">
        <v>52</v>
      </c>
      <c r="AJ79" s="414"/>
      <c r="AK79" s="219">
        <f t="shared" si="2"/>
        <v>60</v>
      </c>
    </row>
    <row r="80" spans="1:41" ht="14.25" customHeight="1">
      <c r="A80" s="132"/>
      <c r="B80" s="429" t="s">
        <v>441</v>
      </c>
      <c r="C80" s="430" t="s">
        <v>135</v>
      </c>
      <c r="D80" s="159" t="s">
        <v>181</v>
      </c>
      <c r="E80" s="206"/>
      <c r="F80" s="206"/>
      <c r="G80" s="206"/>
      <c r="H80" s="331"/>
      <c r="I80" s="319">
        <f t="shared" si="35"/>
        <v>36</v>
      </c>
      <c r="J80" s="304"/>
      <c r="K80" s="307">
        <f t="shared" si="36"/>
        <v>36</v>
      </c>
      <c r="L80" s="206">
        <f>P80</f>
        <v>36</v>
      </c>
      <c r="M80" s="206"/>
      <c r="N80" s="206"/>
      <c r="O80" s="206"/>
      <c r="P80" s="206">
        <v>36</v>
      </c>
      <c r="Q80" s="133"/>
      <c r="R80" s="304"/>
      <c r="S80" s="309"/>
      <c r="T80" s="210"/>
      <c r="U80" s="210"/>
      <c r="V80" s="211"/>
      <c r="W80" s="332"/>
      <c r="X80" s="304"/>
      <c r="Y80" s="315"/>
      <c r="Z80" s="206"/>
      <c r="AA80" s="309"/>
      <c r="AB80" s="237"/>
      <c r="AC80" s="266"/>
      <c r="AD80" s="210"/>
      <c r="AE80" s="332"/>
      <c r="AF80" s="304"/>
      <c r="AG80" s="206"/>
      <c r="AH80" s="206"/>
      <c r="AI80" s="206">
        <v>36</v>
      </c>
      <c r="AJ80" s="414"/>
      <c r="AK80" s="219">
        <f t="shared" si="2"/>
        <v>36</v>
      </c>
      <c r="AM80" s="155">
        <f>K87+K81+K75+K71+K66+K61</f>
        <v>720</v>
      </c>
      <c r="AN80" s="155">
        <v>2612</v>
      </c>
      <c r="AO80" s="155">
        <f>AM80/AN80</f>
        <v>0.27565084226646247</v>
      </c>
    </row>
    <row r="81" spans="1:41" ht="26.25" customHeight="1">
      <c r="A81" s="132"/>
      <c r="B81" s="393" t="s">
        <v>245</v>
      </c>
      <c r="C81" s="394" t="s">
        <v>136</v>
      </c>
      <c r="D81" s="395" t="s">
        <v>445</v>
      </c>
      <c r="E81" s="133"/>
      <c r="F81" s="133"/>
      <c r="G81" s="133"/>
      <c r="H81" s="320"/>
      <c r="I81" s="432">
        <f t="shared" ref="I81:I82" si="37">J81+K81</f>
        <v>108</v>
      </c>
      <c r="J81" s="133"/>
      <c r="K81" s="416">
        <f t="shared" si="36"/>
        <v>108</v>
      </c>
      <c r="L81" s="276">
        <f>S81</f>
        <v>108</v>
      </c>
      <c r="M81" s="276"/>
      <c r="N81" s="276"/>
      <c r="O81" s="276"/>
      <c r="P81" s="276"/>
      <c r="Q81" s="276"/>
      <c r="R81" s="276"/>
      <c r="S81" s="600">
        <v>108</v>
      </c>
      <c r="T81" s="230"/>
      <c r="U81" s="266"/>
      <c r="V81" s="266"/>
      <c r="W81" s="316"/>
      <c r="X81" s="276"/>
      <c r="Y81" s="133"/>
      <c r="Z81" s="133"/>
      <c r="AA81" s="600"/>
      <c r="AB81" s="230"/>
      <c r="AC81" s="266"/>
      <c r="AD81" s="266"/>
      <c r="AE81" s="316"/>
      <c r="AF81" s="276"/>
      <c r="AG81" s="133"/>
      <c r="AH81" s="133"/>
      <c r="AI81" s="276">
        <v>108</v>
      </c>
      <c r="AJ81" s="414"/>
      <c r="AK81" s="219">
        <f t="shared" si="2"/>
        <v>108</v>
      </c>
      <c r="AM81" s="155">
        <v>1710</v>
      </c>
      <c r="AN81" s="155">
        <v>2612</v>
      </c>
      <c r="AO81" s="155">
        <f>AM81/AN81</f>
        <v>0.65467075038284839</v>
      </c>
    </row>
    <row r="82" spans="1:41" ht="13.5" customHeight="1" thickBot="1">
      <c r="A82" s="322"/>
      <c r="B82" s="423"/>
      <c r="C82" s="400" t="s">
        <v>224</v>
      </c>
      <c r="D82" s="323"/>
      <c r="E82" s="133"/>
      <c r="F82" s="133"/>
      <c r="G82" s="133"/>
      <c r="H82" s="320"/>
      <c r="I82" s="432">
        <f t="shared" si="37"/>
        <v>12</v>
      </c>
      <c r="J82" s="283"/>
      <c r="K82" s="416">
        <f t="shared" si="36"/>
        <v>12</v>
      </c>
      <c r="L82" s="323"/>
      <c r="M82" s="323"/>
      <c r="N82" s="323"/>
      <c r="O82" s="323"/>
      <c r="P82" s="323"/>
      <c r="Q82" s="323"/>
      <c r="R82" s="323">
        <v>12</v>
      </c>
      <c r="S82" s="601"/>
      <c r="T82" s="285"/>
      <c r="U82" s="286"/>
      <c r="V82" s="286"/>
      <c r="W82" s="599"/>
      <c r="X82" s="323"/>
      <c r="Y82" s="283"/>
      <c r="Z82" s="283"/>
      <c r="AA82" s="601"/>
      <c r="AB82" s="285"/>
      <c r="AC82" s="286"/>
      <c r="AD82" s="286"/>
      <c r="AE82" s="599"/>
      <c r="AF82" s="323"/>
      <c r="AG82" s="283"/>
      <c r="AH82" s="283"/>
      <c r="AI82" s="323">
        <v>12</v>
      </c>
      <c r="AJ82" s="414"/>
      <c r="AK82" s="219">
        <f t="shared" ref="AK82" si="38">T82+U82+V82+W82+X82+Y82+Z82+AA82+AB82+AC82+AD82+AE82+AF82+AG82+AH82+AI82</f>
        <v>12</v>
      </c>
    </row>
    <row r="83" spans="1:41" ht="47.25" customHeight="1" thickTop="1" thickBot="1">
      <c r="A83" s="329"/>
      <c r="B83" s="425" t="s">
        <v>246</v>
      </c>
      <c r="C83" s="467" t="s">
        <v>247</v>
      </c>
      <c r="D83" s="348" t="s">
        <v>218</v>
      </c>
      <c r="E83" s="324"/>
      <c r="F83" s="324"/>
      <c r="G83" s="324"/>
      <c r="H83" s="433"/>
      <c r="I83" s="610">
        <f>I84+I85+I86</f>
        <v>534</v>
      </c>
      <c r="J83" s="194">
        <f t="shared" ref="J83:AI83" si="39">J84+J85+J86</f>
        <v>20</v>
      </c>
      <c r="K83" s="194">
        <f t="shared" si="39"/>
        <v>514</v>
      </c>
      <c r="L83" s="194">
        <f t="shared" si="39"/>
        <v>392</v>
      </c>
      <c r="M83" s="194">
        <f t="shared" si="39"/>
        <v>94</v>
      </c>
      <c r="N83" s="194">
        <f t="shared" si="39"/>
        <v>68</v>
      </c>
      <c r="O83" s="194">
        <f t="shared" si="39"/>
        <v>0</v>
      </c>
      <c r="P83" s="194">
        <f t="shared" si="39"/>
        <v>324</v>
      </c>
      <c r="Q83" s="194">
        <f t="shared" si="39"/>
        <v>8</v>
      </c>
      <c r="R83" s="194">
        <f t="shared" si="39"/>
        <v>20</v>
      </c>
      <c r="S83" s="191">
        <f t="shared" si="39"/>
        <v>0</v>
      </c>
      <c r="T83" s="611">
        <f t="shared" si="39"/>
        <v>0</v>
      </c>
      <c r="U83" s="194">
        <f t="shared" si="39"/>
        <v>0</v>
      </c>
      <c r="V83" s="194">
        <f t="shared" si="39"/>
        <v>0</v>
      </c>
      <c r="W83" s="191">
        <f t="shared" si="39"/>
        <v>0</v>
      </c>
      <c r="X83" s="611">
        <f t="shared" si="39"/>
        <v>12</v>
      </c>
      <c r="Y83" s="194">
        <f t="shared" si="39"/>
        <v>192</v>
      </c>
      <c r="Z83" s="194">
        <f t="shared" si="39"/>
        <v>8</v>
      </c>
      <c r="AA83" s="191">
        <f t="shared" si="39"/>
        <v>310</v>
      </c>
      <c r="AB83" s="611">
        <f t="shared" si="39"/>
        <v>0</v>
      </c>
      <c r="AC83" s="194">
        <f t="shared" si="39"/>
        <v>0</v>
      </c>
      <c r="AD83" s="194">
        <f t="shared" si="39"/>
        <v>0</v>
      </c>
      <c r="AE83" s="191">
        <f t="shared" si="39"/>
        <v>12</v>
      </c>
      <c r="AF83" s="611">
        <f t="shared" si="39"/>
        <v>0</v>
      </c>
      <c r="AG83" s="194">
        <f t="shared" si="39"/>
        <v>0</v>
      </c>
      <c r="AH83" s="194">
        <f t="shared" si="39"/>
        <v>0</v>
      </c>
      <c r="AI83" s="191">
        <f t="shared" si="39"/>
        <v>0</v>
      </c>
      <c r="AJ83" s="414"/>
      <c r="AK83" s="219">
        <f t="shared" ref="AK83:AK88" si="40">T83+U83+V83+W83+X83+Y83+Z83+AA83+AB83+AC83+AD83+AE83+AF83+AG83+AH83+AI83</f>
        <v>534</v>
      </c>
    </row>
    <row r="84" spans="1:41" ht="26.25" customHeight="1" thickTop="1">
      <c r="A84" s="303"/>
      <c r="B84" s="429" t="s">
        <v>467</v>
      </c>
      <c r="C84" s="434" t="s">
        <v>248</v>
      </c>
      <c r="D84" s="159" t="s">
        <v>376</v>
      </c>
      <c r="E84" s="206"/>
      <c r="F84" s="206"/>
      <c r="G84" s="206"/>
      <c r="H84" s="331"/>
      <c r="I84" s="432">
        <f t="shared" ref="I84:I87" si="41">J84+K84</f>
        <v>198</v>
      </c>
      <c r="J84" s="206">
        <v>20</v>
      </c>
      <c r="K84" s="307">
        <f>M84+N84+O84+P84+Q84+R84+S84</f>
        <v>178</v>
      </c>
      <c r="L84" s="206">
        <f>N84</f>
        <v>68</v>
      </c>
      <c r="M84" s="304">
        <v>94</v>
      </c>
      <c r="N84" s="304">
        <v>68</v>
      </c>
      <c r="O84" s="304"/>
      <c r="P84" s="304"/>
      <c r="Q84" s="304">
        <v>8</v>
      </c>
      <c r="R84" s="304">
        <v>8</v>
      </c>
      <c r="S84" s="605"/>
      <c r="T84" s="210"/>
      <c r="U84" s="152"/>
      <c r="V84" s="152"/>
      <c r="W84" s="603"/>
      <c r="X84" s="206">
        <v>12</v>
      </c>
      <c r="Y84" s="206">
        <v>84</v>
      </c>
      <c r="Z84" s="206">
        <v>8</v>
      </c>
      <c r="AA84" s="602">
        <v>94</v>
      </c>
      <c r="AB84" s="356"/>
      <c r="AC84" s="152"/>
      <c r="AD84" s="152"/>
      <c r="AE84" s="313"/>
      <c r="AF84" s="304"/>
      <c r="AG84" s="206"/>
      <c r="AH84" s="353"/>
      <c r="AI84" s="304"/>
      <c r="AJ84" s="414"/>
      <c r="AK84" s="219">
        <f t="shared" si="40"/>
        <v>198</v>
      </c>
    </row>
    <row r="85" spans="1:41" ht="13.5" customHeight="1">
      <c r="A85" s="132"/>
      <c r="B85" s="393" t="s">
        <v>249</v>
      </c>
      <c r="C85" s="394" t="s">
        <v>135</v>
      </c>
      <c r="D85" s="159" t="s">
        <v>181</v>
      </c>
      <c r="E85" s="133"/>
      <c r="F85" s="133"/>
      <c r="G85" s="133"/>
      <c r="H85" s="320"/>
      <c r="I85" s="432">
        <f t="shared" si="41"/>
        <v>324</v>
      </c>
      <c r="J85" s="133"/>
      <c r="K85" s="387">
        <f t="shared" ref="K85:K87" si="42">M85+N85+O85+P85+Q85+R85+S85</f>
        <v>324</v>
      </c>
      <c r="L85" s="276">
        <f>P85</f>
        <v>324</v>
      </c>
      <c r="M85" s="276"/>
      <c r="N85" s="133"/>
      <c r="O85" s="276"/>
      <c r="P85" s="276">
        <v>324</v>
      </c>
      <c r="Q85" s="276"/>
      <c r="R85" s="276"/>
      <c r="S85" s="317"/>
      <c r="T85" s="230"/>
      <c r="U85" s="230"/>
      <c r="V85" s="266"/>
      <c r="W85" s="604"/>
      <c r="X85" s="133"/>
      <c r="Y85" s="276">
        <v>108</v>
      </c>
      <c r="Z85" s="133"/>
      <c r="AA85" s="600">
        <v>216</v>
      </c>
      <c r="AB85" s="230"/>
      <c r="AC85" s="230"/>
      <c r="AD85" s="266"/>
      <c r="AE85" s="316"/>
      <c r="AF85" s="276"/>
      <c r="AG85" s="276"/>
      <c r="AH85" s="276"/>
      <c r="AI85" s="276"/>
      <c r="AJ85" s="414"/>
      <c r="AK85" s="219">
        <f t="shared" si="40"/>
        <v>324</v>
      </c>
    </row>
    <row r="86" spans="1:41" ht="13.5" customHeight="1">
      <c r="A86" s="132"/>
      <c r="B86" s="393"/>
      <c r="C86" s="596" t="s">
        <v>224</v>
      </c>
      <c r="D86" s="276"/>
      <c r="E86" s="133"/>
      <c r="F86" s="133"/>
      <c r="G86" s="133"/>
      <c r="H86" s="320"/>
      <c r="I86" s="386">
        <f t="shared" si="41"/>
        <v>12</v>
      </c>
      <c r="J86" s="133"/>
      <c r="K86" s="397">
        <f t="shared" si="42"/>
        <v>12</v>
      </c>
      <c r="L86" s="133"/>
      <c r="M86" s="133"/>
      <c r="N86" s="133"/>
      <c r="O86" s="133"/>
      <c r="P86" s="133"/>
      <c r="Q86" s="133"/>
      <c r="R86" s="133">
        <v>12</v>
      </c>
      <c r="S86" s="317"/>
      <c r="T86" s="230"/>
      <c r="U86" s="266"/>
      <c r="V86" s="224"/>
      <c r="W86" s="597"/>
      <c r="X86" s="133"/>
      <c r="Y86" s="133"/>
      <c r="Z86" s="276"/>
      <c r="AA86" s="276"/>
      <c r="AB86" s="598"/>
      <c r="AC86" s="266"/>
      <c r="AD86" s="266"/>
      <c r="AE86" s="225">
        <v>12</v>
      </c>
      <c r="AF86" s="276"/>
      <c r="AG86" s="133"/>
      <c r="AH86" s="133"/>
      <c r="AI86" s="133"/>
      <c r="AJ86" s="414"/>
      <c r="AK86" s="219">
        <f t="shared" si="40"/>
        <v>12</v>
      </c>
    </row>
    <row r="87" spans="1:41" ht="13.5" customHeight="1" thickBot="1">
      <c r="A87" s="583"/>
      <c r="B87" s="584" t="s">
        <v>466</v>
      </c>
      <c r="C87" s="435" t="s">
        <v>465</v>
      </c>
      <c r="D87" s="585"/>
      <c r="E87" s="585"/>
      <c r="F87" s="586"/>
      <c r="G87" s="586"/>
      <c r="H87" s="587"/>
      <c r="I87" s="432">
        <f t="shared" si="41"/>
        <v>144</v>
      </c>
      <c r="J87" s="586"/>
      <c r="K87" s="436">
        <f t="shared" si="42"/>
        <v>144</v>
      </c>
      <c r="L87" s="586">
        <f>S87</f>
        <v>144</v>
      </c>
      <c r="M87" s="586"/>
      <c r="N87" s="586"/>
      <c r="O87" s="586"/>
      <c r="P87" s="586"/>
      <c r="Q87" s="586"/>
      <c r="R87" s="586"/>
      <c r="S87" s="588">
        <v>144</v>
      </c>
      <c r="T87" s="589"/>
      <c r="U87" s="590"/>
      <c r="V87" s="591"/>
      <c r="W87" s="592"/>
      <c r="X87" s="586"/>
      <c r="Y87" s="586"/>
      <c r="Z87" s="593"/>
      <c r="AA87" s="593"/>
      <c r="AB87" s="594"/>
      <c r="AC87" s="590"/>
      <c r="AD87" s="589"/>
      <c r="AE87" s="595"/>
      <c r="AF87" s="585"/>
      <c r="AG87" s="586"/>
      <c r="AH87" s="586"/>
      <c r="AI87" s="586">
        <v>144</v>
      </c>
      <c r="AJ87" s="414"/>
      <c r="AK87" s="219"/>
    </row>
    <row r="88" spans="1:41" ht="25.5" customHeight="1" thickTop="1" thickBot="1">
      <c r="A88" s="437"/>
      <c r="B88" s="438" t="s">
        <v>250</v>
      </c>
      <c r="C88" s="439" t="s">
        <v>251</v>
      </c>
      <c r="D88" s="440"/>
      <c r="E88" s="440"/>
      <c r="F88" s="441"/>
      <c r="G88" s="441"/>
      <c r="H88" s="442"/>
      <c r="I88" s="443">
        <v>216</v>
      </c>
      <c r="J88" s="441"/>
      <c r="K88" s="441">
        <v>216</v>
      </c>
      <c r="L88" s="441"/>
      <c r="M88" s="441"/>
      <c r="N88" s="441"/>
      <c r="O88" s="441"/>
      <c r="P88" s="441"/>
      <c r="Q88" s="441"/>
      <c r="R88" s="441"/>
      <c r="S88" s="444"/>
      <c r="T88" s="440"/>
      <c r="U88" s="441"/>
      <c r="V88" s="442"/>
      <c r="W88" s="444"/>
      <c r="X88" s="441"/>
      <c r="Y88" s="441"/>
      <c r="Z88" s="442"/>
      <c r="AA88" s="442"/>
      <c r="AB88" s="443"/>
      <c r="AC88" s="441"/>
      <c r="AD88" s="440"/>
      <c r="AE88" s="445"/>
      <c r="AF88" s="440"/>
      <c r="AG88" s="441"/>
      <c r="AH88" s="441"/>
      <c r="AI88" s="441">
        <v>216</v>
      </c>
      <c r="AJ88" s="315"/>
      <c r="AK88" s="219">
        <f t="shared" si="40"/>
        <v>216</v>
      </c>
    </row>
    <row r="89" spans="1:41" ht="12" customHeight="1" thickTop="1" thickBot="1">
      <c r="A89" s="349"/>
      <c r="B89" s="304"/>
      <c r="C89" s="446"/>
      <c r="D89" s="4"/>
      <c r="E89" s="5"/>
      <c r="F89" s="4"/>
      <c r="G89" s="4"/>
      <c r="H89" s="4"/>
      <c r="I89" s="4"/>
      <c r="J89" s="4"/>
      <c r="K89" s="6"/>
      <c r="L89" s="7"/>
      <c r="M89" s="7"/>
      <c r="N89" s="7"/>
      <c r="O89" s="7"/>
      <c r="P89" s="7"/>
      <c r="Q89" s="7"/>
      <c r="R89" s="7"/>
      <c r="S89" s="7"/>
      <c r="T89" s="773"/>
      <c r="U89" s="771"/>
      <c r="V89" s="771"/>
      <c r="W89" s="771"/>
      <c r="X89" s="771"/>
      <c r="Y89" s="771"/>
      <c r="Z89" s="774"/>
      <c r="AA89" s="774"/>
      <c r="AB89" s="771"/>
      <c r="AC89" s="771"/>
      <c r="AD89" s="773"/>
      <c r="AE89" s="771"/>
      <c r="AF89" s="771"/>
      <c r="AG89" s="771"/>
      <c r="AH89" s="771"/>
      <c r="AI89" s="771"/>
      <c r="AJ89" s="412"/>
    </row>
    <row r="90" spans="1:41" ht="18.75" customHeight="1" thickTop="1">
      <c r="A90" s="132"/>
      <c r="B90" s="304">
        <v>1476</v>
      </c>
      <c r="C90" s="468" t="s">
        <v>252</v>
      </c>
      <c r="D90" s="4"/>
      <c r="E90" s="4"/>
      <c r="F90" s="4"/>
      <c r="G90" s="4"/>
      <c r="H90" s="4"/>
      <c r="I90" s="4"/>
      <c r="J90" s="469"/>
      <c r="K90" s="784" t="s">
        <v>253</v>
      </c>
      <c r="L90" s="778" t="s">
        <v>254</v>
      </c>
      <c r="M90" s="778"/>
      <c r="N90" s="778"/>
      <c r="O90" s="778"/>
      <c r="P90" s="778"/>
      <c r="Q90" s="778"/>
      <c r="R90" s="778"/>
      <c r="S90" s="779"/>
      <c r="T90" s="358"/>
      <c r="U90" s="448"/>
      <c r="V90" s="449"/>
      <c r="W90" s="450">
        <v>3</v>
      </c>
      <c r="X90" s="447"/>
      <c r="Y90" s="448">
        <v>2</v>
      </c>
      <c r="Z90" s="449"/>
      <c r="AA90" s="450">
        <v>5</v>
      </c>
      <c r="AB90" s="447"/>
      <c r="AC90" s="448"/>
      <c r="AD90" s="449"/>
      <c r="AE90" s="450">
        <v>2</v>
      </c>
      <c r="AF90" s="447"/>
      <c r="AG90" s="448">
        <v>3</v>
      </c>
      <c r="AH90" s="449"/>
      <c r="AI90" s="450">
        <v>1</v>
      </c>
      <c r="AJ90" s="412"/>
    </row>
    <row r="91" spans="1:41" s="456" customFormat="1" ht="15" customHeight="1" thickBot="1">
      <c r="A91" s="132"/>
      <c r="B91" s="389" t="s">
        <v>255</v>
      </c>
      <c r="C91" s="446" t="s">
        <v>424</v>
      </c>
      <c r="D91" s="470"/>
      <c r="E91" s="471"/>
      <c r="F91" s="471"/>
      <c r="G91" s="471"/>
      <c r="H91" s="471"/>
      <c r="I91" s="471"/>
      <c r="J91" s="472"/>
      <c r="K91" s="785"/>
      <c r="L91" s="780" t="s">
        <v>256</v>
      </c>
      <c r="M91" s="780"/>
      <c r="N91" s="780"/>
      <c r="O91" s="780"/>
      <c r="P91" s="780"/>
      <c r="Q91" s="780"/>
      <c r="R91" s="780"/>
      <c r="S91" s="781"/>
      <c r="T91" s="276"/>
      <c r="U91" s="452">
        <v>1</v>
      </c>
      <c r="V91" s="453"/>
      <c r="W91" s="454">
        <v>9</v>
      </c>
      <c r="X91" s="451"/>
      <c r="Y91" s="452">
        <v>2</v>
      </c>
      <c r="Z91" s="453"/>
      <c r="AA91" s="454">
        <v>2</v>
      </c>
      <c r="AB91" s="451"/>
      <c r="AC91" s="452">
        <v>4</v>
      </c>
      <c r="AD91" s="453"/>
      <c r="AE91" s="454">
        <v>4</v>
      </c>
      <c r="AF91" s="451"/>
      <c r="AG91" s="452">
        <v>7</v>
      </c>
      <c r="AH91" s="453"/>
      <c r="AI91" s="454">
        <v>3</v>
      </c>
      <c r="AJ91" s="455"/>
    </row>
    <row r="92" spans="1:41" ht="11.25" thickBot="1">
      <c r="A92" s="132"/>
      <c r="B92" s="276" t="s">
        <v>258</v>
      </c>
      <c r="C92" s="473" t="s">
        <v>259</v>
      </c>
      <c r="D92" s="474"/>
      <c r="E92" s="475"/>
      <c r="F92" s="475"/>
      <c r="G92" s="475"/>
      <c r="H92" s="475"/>
      <c r="I92" s="475"/>
      <c r="J92" s="476"/>
      <c r="K92" s="786"/>
      <c r="L92" s="772" t="s">
        <v>257</v>
      </c>
      <c r="M92" s="772"/>
      <c r="N92" s="772"/>
      <c r="O92" s="772"/>
      <c r="P92" s="772"/>
      <c r="Q92" s="772"/>
      <c r="R92" s="772"/>
      <c r="S92" s="782"/>
      <c r="T92" s="323"/>
      <c r="U92" s="458"/>
      <c r="V92" s="459"/>
      <c r="W92" s="460"/>
      <c r="X92" s="457"/>
      <c r="Y92" s="458"/>
      <c r="Z92" s="459"/>
      <c r="AA92" s="460"/>
      <c r="AB92" s="457"/>
      <c r="AC92" s="458"/>
      <c r="AD92" s="459"/>
      <c r="AE92" s="460">
        <v>1</v>
      </c>
      <c r="AF92" s="457"/>
      <c r="AG92" s="458">
        <v>1</v>
      </c>
      <c r="AH92" s="459"/>
      <c r="AI92" s="460">
        <v>4</v>
      </c>
      <c r="AJ92" s="461"/>
    </row>
    <row r="93" spans="1:41" ht="12" thickTop="1" thickBot="1">
      <c r="A93" s="132"/>
      <c r="B93" s="381">
        <f>B95-B90-B94-2052-900</f>
        <v>1296</v>
      </c>
      <c r="C93" s="473" t="s">
        <v>260</v>
      </c>
      <c r="D93" s="475"/>
      <c r="E93" s="475"/>
      <c r="F93" s="475"/>
      <c r="G93" s="475"/>
      <c r="H93" s="475"/>
      <c r="I93" s="475"/>
      <c r="J93" s="476"/>
      <c r="K93" s="446"/>
      <c r="L93" s="446"/>
      <c r="M93" s="446"/>
      <c r="N93" s="446"/>
      <c r="O93" s="446"/>
      <c r="P93" s="446"/>
      <c r="Q93" s="446"/>
      <c r="R93" s="446"/>
      <c r="S93" s="446"/>
      <c r="T93" s="783"/>
      <c r="U93" s="783"/>
      <c r="V93" s="783"/>
      <c r="W93" s="783"/>
      <c r="X93" s="462"/>
      <c r="Y93" s="462"/>
      <c r="Z93" s="462"/>
      <c r="AA93" s="462"/>
      <c r="AB93" s="462"/>
      <c r="AC93" s="462"/>
      <c r="AD93" s="462"/>
      <c r="AE93" s="462"/>
      <c r="AF93" s="462"/>
      <c r="AG93" s="462"/>
      <c r="AH93" s="462"/>
      <c r="AI93" s="462"/>
      <c r="AJ93" s="461"/>
    </row>
    <row r="94" spans="1:41" ht="10.5">
      <c r="A94" s="132"/>
      <c r="B94" s="276">
        <v>216</v>
      </c>
      <c r="C94" s="473" t="s">
        <v>425</v>
      </c>
      <c r="D94" s="475"/>
      <c r="E94" s="475"/>
      <c r="F94" s="475"/>
      <c r="G94" s="475"/>
      <c r="H94" s="475"/>
      <c r="I94" s="475"/>
      <c r="J94" s="476"/>
      <c r="K94" s="475"/>
      <c r="L94" s="475"/>
      <c r="M94" s="475"/>
      <c r="N94" s="475"/>
      <c r="O94" s="475"/>
      <c r="P94" s="475"/>
      <c r="Q94" s="475"/>
      <c r="R94" s="475"/>
      <c r="S94" s="475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463"/>
    </row>
    <row r="95" spans="1:41" ht="10.5">
      <c r="A95" s="132"/>
      <c r="B95" s="381">
        <v>5940</v>
      </c>
      <c r="C95" s="477" t="s">
        <v>261</v>
      </c>
      <c r="D95" s="133"/>
      <c r="E95" s="133"/>
      <c r="F95" s="133"/>
      <c r="G95" s="133"/>
      <c r="H95" s="133"/>
      <c r="I95" s="133"/>
      <c r="J95" s="133"/>
      <c r="K95" s="478"/>
      <c r="L95" s="478"/>
      <c r="M95" s="478"/>
      <c r="N95" s="478"/>
      <c r="O95" s="478"/>
      <c r="P95" s="478"/>
      <c r="Q95" s="478"/>
      <c r="R95" s="478"/>
      <c r="S95" s="478"/>
      <c r="T95" s="478"/>
      <c r="U95" s="478"/>
      <c r="V95" s="478"/>
      <c r="W95" s="478"/>
      <c r="X95" s="133"/>
      <c r="Y95" s="464"/>
      <c r="Z95" s="464"/>
      <c r="AA95" s="464"/>
      <c r="AB95" s="133"/>
      <c r="AC95" s="133"/>
      <c r="AD95" s="133"/>
      <c r="AE95" s="133"/>
      <c r="AF95" s="133"/>
      <c r="AG95" s="133"/>
      <c r="AH95" s="133"/>
      <c r="AI95" s="133"/>
      <c r="AJ95" s="381"/>
    </row>
    <row r="96" spans="1:41" ht="10.5">
      <c r="B96" s="775"/>
      <c r="C96" s="775"/>
      <c r="D96" s="465"/>
      <c r="E96" s="465"/>
      <c r="F96" s="465"/>
      <c r="G96" s="465"/>
      <c r="H96" s="465"/>
      <c r="I96" s="465"/>
      <c r="J96" s="465"/>
      <c r="K96" s="465"/>
      <c r="L96" s="465"/>
      <c r="M96" s="465"/>
      <c r="N96" s="465"/>
      <c r="O96" s="465"/>
      <c r="P96" s="465"/>
      <c r="Q96" s="465"/>
      <c r="R96" s="465"/>
      <c r="S96" s="465"/>
      <c r="T96" s="465"/>
      <c r="U96" s="465"/>
      <c r="V96" s="465"/>
    </row>
    <row r="97" spans="2:35" ht="10.5">
      <c r="B97" s="776"/>
      <c r="C97" s="776"/>
      <c r="D97" s="776"/>
      <c r="E97" s="776"/>
      <c r="F97" s="776"/>
      <c r="G97" s="776"/>
      <c r="H97" s="776"/>
      <c r="I97" s="776"/>
      <c r="J97" s="776"/>
      <c r="K97" s="776"/>
      <c r="L97" s="776"/>
      <c r="M97" s="776"/>
      <c r="N97" s="776"/>
      <c r="O97" s="776"/>
      <c r="P97" s="776"/>
      <c r="Q97" s="776"/>
      <c r="R97" s="776"/>
      <c r="S97" s="776"/>
      <c r="T97" s="776"/>
      <c r="U97" s="776"/>
      <c r="V97" s="776"/>
      <c r="W97" s="776"/>
      <c r="X97" s="776"/>
      <c r="Y97" s="776"/>
      <c r="Z97" s="776"/>
      <c r="AA97" s="776"/>
      <c r="AB97" s="776"/>
      <c r="AC97" s="776"/>
      <c r="AD97" s="776"/>
      <c r="AE97" s="776"/>
      <c r="AF97" s="776"/>
      <c r="AG97" s="776"/>
      <c r="AH97" s="776"/>
      <c r="AI97" s="776"/>
    </row>
    <row r="98" spans="2:35" ht="10.5">
      <c r="B98" s="777"/>
      <c r="C98" s="777"/>
      <c r="D98" s="777"/>
    </row>
    <row r="99" spans="2:35" ht="10.5">
      <c r="B99" s="777"/>
      <c r="C99" s="777"/>
      <c r="D99" s="777"/>
    </row>
    <row r="100" spans="2:35" ht="10.5">
      <c r="B100" s="777"/>
      <c r="C100" s="777"/>
      <c r="D100" s="777"/>
    </row>
    <row r="101" spans="2:35" ht="10.5">
      <c r="B101" s="777"/>
      <c r="C101" s="777"/>
      <c r="D101" s="777"/>
      <c r="K101" s="155">
        <f>K61+K65+K66+K75+K80+K81+K87</f>
        <v>756</v>
      </c>
    </row>
    <row r="102" spans="2:35" ht="10.5">
      <c r="B102" s="777"/>
      <c r="C102" s="777"/>
      <c r="D102" s="777"/>
      <c r="K102" s="155">
        <f>K101+K85</f>
        <v>1080</v>
      </c>
    </row>
  </sheetData>
  <mergeCells count="91">
    <mergeCell ref="B96:C96"/>
    <mergeCell ref="B97:AI97"/>
    <mergeCell ref="B98:D102"/>
    <mergeCell ref="L90:S90"/>
    <mergeCell ref="L91:S91"/>
    <mergeCell ref="L92:S92"/>
    <mergeCell ref="T93:U93"/>
    <mergeCell ref="V93:W93"/>
    <mergeCell ref="K90:K92"/>
    <mergeCell ref="AH89:AI89"/>
    <mergeCell ref="F71:G71"/>
    <mergeCell ref="T89:U89"/>
    <mergeCell ref="V89:W89"/>
    <mergeCell ref="X89:Y89"/>
    <mergeCell ref="Z89:AA89"/>
    <mergeCell ref="AB89:AC89"/>
    <mergeCell ref="AD89:AE89"/>
    <mergeCell ref="AF89:AG89"/>
    <mergeCell ref="T1:AJ1"/>
    <mergeCell ref="T2:W2"/>
    <mergeCell ref="X2:AA2"/>
    <mergeCell ref="AB2:AE2"/>
    <mergeCell ref="AF2:AI2"/>
    <mergeCell ref="Z3:AA3"/>
    <mergeCell ref="AB3:AC3"/>
    <mergeCell ref="AD3:AE3"/>
    <mergeCell ref="AF3:AG3"/>
    <mergeCell ref="AH3:AI3"/>
    <mergeCell ref="T3:U3"/>
    <mergeCell ref="V3:W3"/>
    <mergeCell ref="X3:Y3"/>
    <mergeCell ref="T4:U4"/>
    <mergeCell ref="V4:W4"/>
    <mergeCell ref="X4:Y4"/>
    <mergeCell ref="J3:J6"/>
    <mergeCell ref="K3:S3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A24:A26"/>
    <mergeCell ref="A27:A28"/>
    <mergeCell ref="A30:C30"/>
    <mergeCell ref="A1:A6"/>
    <mergeCell ref="I3:I6"/>
    <mergeCell ref="B1:B6"/>
    <mergeCell ref="C1:C6"/>
    <mergeCell ref="A12:C12"/>
    <mergeCell ref="A13:A14"/>
    <mergeCell ref="A16:A20"/>
    <mergeCell ref="A21:A23"/>
    <mergeCell ref="E3:E6"/>
    <mergeCell ref="F3:F6"/>
    <mergeCell ref="G3:G6"/>
    <mergeCell ref="I1:S2"/>
    <mergeCell ref="D1:D6"/>
    <mergeCell ref="Y5:Y6"/>
    <mergeCell ref="W5:W6"/>
    <mergeCell ref="U5:U6"/>
    <mergeCell ref="AB5:AB6"/>
    <mergeCell ref="T5:T6"/>
    <mergeCell ref="V5:V6"/>
    <mergeCell ref="X5:X6"/>
    <mergeCell ref="Z5:Z6"/>
    <mergeCell ref="AB4:AC4"/>
    <mergeCell ref="Z4:AA4"/>
    <mergeCell ref="AJ5:AJ6"/>
    <mergeCell ref="AI5:AI6"/>
    <mergeCell ref="AG5:AG6"/>
    <mergeCell ref="AE5:AE6"/>
    <mergeCell ref="AC5:AC6"/>
    <mergeCell ref="AA5:AA6"/>
    <mergeCell ref="AD4:AE4"/>
    <mergeCell ref="AF4:AG4"/>
    <mergeCell ref="AH4:AI4"/>
    <mergeCell ref="AD5:AD6"/>
    <mergeCell ref="AF5:AF6"/>
    <mergeCell ref="AH5:AH6"/>
    <mergeCell ref="AD8:AE8"/>
    <mergeCell ref="AF8:AG8"/>
    <mergeCell ref="AH8:AI8"/>
    <mergeCell ref="T8:U8"/>
    <mergeCell ref="V8:W8"/>
    <mergeCell ref="X8:Y8"/>
    <mergeCell ref="Z8:AA8"/>
    <mergeCell ref="AB8:AC8"/>
  </mergeCells>
  <pageMargins left="0" right="0" top="0" bottom="0" header="0.31496062992125984" footer="0.31496062992125984"/>
  <pageSetup paperSize="9" scale="6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4"/>
  <sheetViews>
    <sheetView showGridLines="0" zoomScale="130" workbookViewId="0">
      <selection activeCell="B25" sqref="B25"/>
    </sheetView>
  </sheetViews>
  <sheetFormatPr defaultColWidth="14.6640625" defaultRowHeight="14.25" customHeight="1"/>
  <cols>
    <col min="1" max="1" width="3.33203125" style="512" customWidth="1"/>
    <col min="2" max="2" width="128.5" style="512" customWidth="1"/>
    <col min="3" max="16384" width="14.6640625" style="512"/>
  </cols>
  <sheetData>
    <row r="1" spans="1:2" ht="12" customHeight="1">
      <c r="A1" s="579"/>
      <c r="B1" s="580" t="s">
        <v>262</v>
      </c>
    </row>
    <row r="2" spans="1:2" ht="12" customHeight="1">
      <c r="A2" s="579"/>
      <c r="B2" s="578" t="s">
        <v>190</v>
      </c>
    </row>
    <row r="3" spans="1:2" ht="12" customHeight="1">
      <c r="A3" s="579"/>
      <c r="B3" s="578" t="s">
        <v>265</v>
      </c>
    </row>
    <row r="4" spans="1:2" ht="12" customHeight="1">
      <c r="A4" s="579"/>
      <c r="B4" s="578" t="s">
        <v>456</v>
      </c>
    </row>
    <row r="5" spans="1:2" ht="12" customHeight="1">
      <c r="A5" s="579"/>
      <c r="B5" s="578" t="s">
        <v>201</v>
      </c>
    </row>
    <row r="6" spans="1:2" ht="12" customHeight="1">
      <c r="A6" s="579"/>
      <c r="B6" s="578" t="s">
        <v>266</v>
      </c>
    </row>
    <row r="7" spans="1:2" ht="12" customHeight="1">
      <c r="A7" s="579"/>
      <c r="B7" s="578" t="s">
        <v>209</v>
      </c>
    </row>
    <row r="8" spans="1:2" ht="12" customHeight="1">
      <c r="A8" s="579"/>
      <c r="B8" s="578" t="s">
        <v>205</v>
      </c>
    </row>
    <row r="9" spans="1:2" ht="12" customHeight="1">
      <c r="A9" s="579"/>
      <c r="B9" s="578" t="s">
        <v>263</v>
      </c>
    </row>
    <row r="10" spans="1:2" ht="12" customHeight="1">
      <c r="A10" s="579"/>
      <c r="B10" s="578" t="s">
        <v>264</v>
      </c>
    </row>
    <row r="11" spans="1:2" ht="12" customHeight="1">
      <c r="A11" s="579"/>
      <c r="B11" s="578" t="s">
        <v>199</v>
      </c>
    </row>
    <row r="12" spans="1:2" ht="12" customHeight="1">
      <c r="A12" s="579"/>
      <c r="B12" s="578" t="s">
        <v>207</v>
      </c>
    </row>
    <row r="13" spans="1:2" ht="12" customHeight="1">
      <c r="A13" s="579"/>
      <c r="B13" s="580" t="s">
        <v>267</v>
      </c>
    </row>
    <row r="14" spans="1:2" ht="12" customHeight="1">
      <c r="A14" s="579"/>
      <c r="B14" s="578" t="s">
        <v>458</v>
      </c>
    </row>
    <row r="15" spans="1:2" ht="12" customHeight="1">
      <c r="A15" s="579"/>
      <c r="B15" s="578" t="s">
        <v>457</v>
      </c>
    </row>
    <row r="16" spans="1:2" ht="12" customHeight="1">
      <c r="A16" s="579"/>
      <c r="B16" s="578" t="s">
        <v>203</v>
      </c>
    </row>
    <row r="17" spans="1:2" ht="12" customHeight="1">
      <c r="A17" s="579"/>
      <c r="B17" s="578" t="s">
        <v>268</v>
      </c>
    </row>
    <row r="18" spans="1:2" ht="12" customHeight="1">
      <c r="A18" s="579"/>
      <c r="B18" s="580" t="s">
        <v>269</v>
      </c>
    </row>
    <row r="19" spans="1:2" ht="12" customHeight="1">
      <c r="A19" s="579"/>
      <c r="B19" s="578" t="s">
        <v>270</v>
      </c>
    </row>
    <row r="20" spans="1:2" ht="12" customHeight="1">
      <c r="A20" s="579"/>
      <c r="B20" s="578" t="s">
        <v>271</v>
      </c>
    </row>
    <row r="21" spans="1:2" ht="12" customHeight="1">
      <c r="A21" s="579"/>
      <c r="B21" s="580" t="s">
        <v>459</v>
      </c>
    </row>
    <row r="22" spans="1:2" ht="12" customHeight="1">
      <c r="A22" s="579"/>
      <c r="B22" s="580" t="s">
        <v>460</v>
      </c>
    </row>
    <row r="23" spans="1:2" ht="12" customHeight="1">
      <c r="A23" s="579"/>
      <c r="B23" s="578" t="s">
        <v>272</v>
      </c>
    </row>
    <row r="24" spans="1:2" ht="12" customHeight="1">
      <c r="A24" s="579"/>
      <c r="B24" s="578" t="s">
        <v>273</v>
      </c>
    </row>
  </sheetData>
  <pageMargins left="0.75" right="0.75" top="1" bottom="1" header="0" footer="0"/>
  <pageSetup paperSize="9" firstPageNumber="429496729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>
      <selection activeCell="K43" sqref="K43"/>
    </sheetView>
  </sheetViews>
  <sheetFormatPr defaultRowHeight="10.5"/>
  <sheetData/>
  <pageMargins left="0.75" right="0.75" top="1" bottom="1" header="0.5" footer="0.5"/>
  <pageSetup paperSize="9" firstPageNumber="4294967295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246"/>
  <sheetViews>
    <sheetView showGridLines="0" tabSelected="1" zoomScale="130" workbookViewId="0">
      <pane ySplit="1" topLeftCell="A2" activePane="bottomLeft" state="frozen"/>
      <selection activeCell="E39" sqref="E39"/>
      <selection pane="bottomLeft" activeCell="E30" sqref="E30"/>
    </sheetView>
  </sheetViews>
  <sheetFormatPr defaultColWidth="9.33203125" defaultRowHeight="14.1" customHeight="1"/>
  <cols>
    <col min="1" max="1" width="5.83203125" style="512" customWidth="1"/>
    <col min="2" max="2" width="7.83203125" style="512" customWidth="1"/>
    <col min="3" max="4" width="0" style="512" hidden="1" customWidth="1"/>
    <col min="5" max="5" width="125" style="512" customWidth="1"/>
    <col min="6" max="16384" width="9.33203125" style="512"/>
  </cols>
  <sheetData>
    <row r="1" spans="1:8" ht="14.1" customHeight="1">
      <c r="A1" s="803" t="s">
        <v>145</v>
      </c>
      <c r="B1" s="803"/>
      <c r="C1" s="511"/>
      <c r="D1" s="511"/>
      <c r="E1" s="511" t="s">
        <v>274</v>
      </c>
    </row>
    <row r="2" spans="1:8" ht="14.1" customHeight="1">
      <c r="A2" s="802" t="s">
        <v>275</v>
      </c>
      <c r="B2" s="802"/>
      <c r="C2" s="497"/>
      <c r="D2" s="498">
        <v>1</v>
      </c>
      <c r="E2" s="499" t="s">
        <v>276</v>
      </c>
    </row>
    <row r="3" spans="1:8" ht="27" customHeight="1">
      <c r="A3" s="802" t="s">
        <v>277</v>
      </c>
      <c r="B3" s="802"/>
      <c r="C3" s="497"/>
      <c r="D3" s="498">
        <v>1</v>
      </c>
      <c r="E3" s="499" t="s">
        <v>278</v>
      </c>
    </row>
    <row r="4" spans="1:8" ht="39" customHeight="1">
      <c r="A4" s="802" t="s">
        <v>279</v>
      </c>
      <c r="B4" s="802"/>
      <c r="C4" s="497"/>
      <c r="D4" s="498">
        <v>1</v>
      </c>
      <c r="E4" s="500" t="s">
        <v>462</v>
      </c>
    </row>
    <row r="5" spans="1:8" ht="15.75" customHeight="1">
      <c r="A5" s="802" t="s">
        <v>280</v>
      </c>
      <c r="B5" s="802"/>
      <c r="C5" s="497"/>
      <c r="D5" s="498">
        <v>1</v>
      </c>
      <c r="E5" s="499" t="s">
        <v>281</v>
      </c>
      <c r="H5" s="513"/>
    </row>
    <row r="6" spans="1:8" ht="26.25" customHeight="1">
      <c r="A6" s="802" t="s">
        <v>282</v>
      </c>
      <c r="B6" s="802"/>
      <c r="C6" s="497"/>
      <c r="D6" s="498">
        <v>1</v>
      </c>
      <c r="E6" s="500" t="s">
        <v>283</v>
      </c>
    </row>
    <row r="7" spans="1:8" ht="36.75" customHeight="1">
      <c r="A7" s="802" t="s">
        <v>284</v>
      </c>
      <c r="B7" s="802"/>
      <c r="C7" s="497"/>
      <c r="D7" s="498">
        <v>1</v>
      </c>
      <c r="E7" s="500" t="s">
        <v>461</v>
      </c>
    </row>
    <row r="8" spans="1:8" ht="26.25" customHeight="1">
      <c r="A8" s="802" t="s">
        <v>285</v>
      </c>
      <c r="B8" s="802"/>
      <c r="C8" s="497"/>
      <c r="D8" s="498">
        <v>1</v>
      </c>
      <c r="E8" s="501" t="s">
        <v>286</v>
      </c>
    </row>
    <row r="9" spans="1:8" ht="29.25" customHeight="1">
      <c r="A9" s="802" t="s">
        <v>287</v>
      </c>
      <c r="B9" s="802"/>
      <c r="C9" s="497"/>
      <c r="D9" s="498">
        <v>1</v>
      </c>
      <c r="E9" s="499" t="s">
        <v>288</v>
      </c>
    </row>
    <row r="10" spans="1:8" ht="14.1" customHeight="1">
      <c r="A10" s="802" t="s">
        <v>289</v>
      </c>
      <c r="B10" s="802"/>
      <c r="C10" s="497"/>
      <c r="D10" s="498">
        <v>1</v>
      </c>
      <c r="E10" s="500" t="s">
        <v>290</v>
      </c>
    </row>
    <row r="11" spans="1:8" ht="14.1" customHeight="1">
      <c r="A11" s="800" t="s">
        <v>454</v>
      </c>
      <c r="B11" s="801"/>
      <c r="C11" s="514"/>
      <c r="D11" s="515"/>
      <c r="E11" s="516" t="s">
        <v>217</v>
      </c>
    </row>
    <row r="12" spans="1:8" ht="26.25" customHeight="1">
      <c r="A12" s="798" t="s">
        <v>291</v>
      </c>
      <c r="B12" s="799"/>
      <c r="C12" s="517"/>
      <c r="D12" s="518"/>
      <c r="E12" s="519" t="s">
        <v>292</v>
      </c>
    </row>
    <row r="13" spans="1:8" ht="19.5" customHeight="1">
      <c r="A13" s="798" t="s">
        <v>293</v>
      </c>
      <c r="B13" s="799"/>
      <c r="C13" s="502"/>
      <c r="D13" s="503"/>
      <c r="E13" s="520" t="s">
        <v>294</v>
      </c>
    </row>
    <row r="14" spans="1:8" ht="27.75" customHeight="1">
      <c r="A14" s="798" t="s">
        <v>295</v>
      </c>
      <c r="B14" s="799"/>
      <c r="C14" s="502"/>
      <c r="D14" s="503"/>
      <c r="E14" s="520" t="s">
        <v>296</v>
      </c>
    </row>
    <row r="15" spans="1:8" ht="24" customHeight="1">
      <c r="A15" s="798" t="s">
        <v>297</v>
      </c>
      <c r="B15" s="799"/>
      <c r="C15" s="502"/>
      <c r="D15" s="503"/>
      <c r="E15" s="520" t="s">
        <v>298</v>
      </c>
    </row>
    <row r="16" spans="1:8" ht="34.5" customHeight="1">
      <c r="A16" s="798" t="s">
        <v>299</v>
      </c>
      <c r="B16" s="799"/>
      <c r="C16" s="502"/>
      <c r="D16" s="503"/>
      <c r="E16" s="520" t="s">
        <v>300</v>
      </c>
    </row>
    <row r="17" spans="1:5" ht="28.5" customHeight="1">
      <c r="A17" s="798" t="s">
        <v>301</v>
      </c>
      <c r="B17" s="799"/>
      <c r="C17" s="502"/>
      <c r="D17" s="503"/>
      <c r="E17" s="520" t="s">
        <v>302</v>
      </c>
    </row>
    <row r="18" spans="1:5" ht="28.5" customHeight="1">
      <c r="A18" s="800" t="s">
        <v>454</v>
      </c>
      <c r="B18" s="801"/>
      <c r="C18" s="521"/>
      <c r="D18" s="522"/>
      <c r="E18" s="523" t="s">
        <v>226</v>
      </c>
    </row>
    <row r="19" spans="1:5" ht="14.1" customHeight="1">
      <c r="A19" s="798" t="s">
        <v>303</v>
      </c>
      <c r="B19" s="799"/>
      <c r="C19" s="502"/>
      <c r="D19" s="503"/>
      <c r="E19" s="519" t="s">
        <v>304</v>
      </c>
    </row>
    <row r="20" spans="1:5" ht="14.1" customHeight="1">
      <c r="A20" s="798" t="s">
        <v>305</v>
      </c>
      <c r="B20" s="799"/>
      <c r="C20" s="502"/>
      <c r="D20" s="503"/>
      <c r="E20" s="520" t="s">
        <v>306</v>
      </c>
    </row>
    <row r="21" spans="1:5" ht="14.1" customHeight="1">
      <c r="A21" s="798" t="s">
        <v>307</v>
      </c>
      <c r="B21" s="799"/>
      <c r="C21" s="502"/>
      <c r="D21" s="503"/>
      <c r="E21" s="520" t="s">
        <v>308</v>
      </c>
    </row>
    <row r="22" spans="1:5" ht="14.1" customHeight="1">
      <c r="A22" s="800" t="s">
        <v>454</v>
      </c>
      <c r="B22" s="801"/>
      <c r="C22" s="502"/>
      <c r="D22" s="503"/>
      <c r="E22" s="523" t="s">
        <v>232</v>
      </c>
    </row>
    <row r="23" spans="1:5" ht="27" customHeight="1">
      <c r="A23" s="793" t="s">
        <v>309</v>
      </c>
      <c r="B23" s="794"/>
      <c r="C23" s="502"/>
      <c r="D23" s="503"/>
      <c r="E23" s="519" t="s">
        <v>310</v>
      </c>
    </row>
    <row r="24" spans="1:5" ht="21" customHeight="1">
      <c r="A24" s="793" t="s">
        <v>311</v>
      </c>
      <c r="B24" s="794"/>
      <c r="C24" s="502"/>
      <c r="D24" s="503"/>
      <c r="E24" s="520" t="s">
        <v>312</v>
      </c>
    </row>
    <row r="25" spans="1:5" ht="25.5" customHeight="1">
      <c r="A25" s="793" t="s">
        <v>313</v>
      </c>
      <c r="B25" s="794"/>
      <c r="C25" s="502"/>
      <c r="D25" s="503"/>
      <c r="E25" s="520" t="s">
        <v>314</v>
      </c>
    </row>
    <row r="26" spans="1:5" ht="19.5" customHeight="1">
      <c r="A26" s="793" t="s">
        <v>315</v>
      </c>
      <c r="B26" s="794"/>
      <c r="C26" s="502"/>
      <c r="D26" s="503"/>
      <c r="E26" s="519" t="s">
        <v>316</v>
      </c>
    </row>
    <row r="27" spans="1:5" ht="38.25" customHeight="1">
      <c r="A27" s="793" t="s">
        <v>317</v>
      </c>
      <c r="B27" s="794"/>
      <c r="C27" s="502"/>
      <c r="D27" s="503"/>
      <c r="E27" s="520" t="s">
        <v>318</v>
      </c>
    </row>
    <row r="28" spans="1:5" ht="26.25" customHeight="1">
      <c r="A28" s="793" t="s">
        <v>319</v>
      </c>
      <c r="B28" s="794"/>
      <c r="C28" s="502"/>
      <c r="D28" s="503"/>
      <c r="E28" s="520" t="s">
        <v>320</v>
      </c>
    </row>
    <row r="29" spans="1:5" ht="18" customHeight="1">
      <c r="A29" s="795" t="s">
        <v>454</v>
      </c>
      <c r="B29" s="792"/>
      <c r="C29" s="524"/>
      <c r="D29" s="525"/>
      <c r="E29" s="526" t="s">
        <v>321</v>
      </c>
    </row>
    <row r="30" spans="1:5" ht="6" customHeight="1">
      <c r="A30" s="796"/>
      <c r="B30" s="797"/>
      <c r="C30" s="524"/>
      <c r="D30" s="525"/>
      <c r="E30" s="527"/>
    </row>
    <row r="31" spans="1:5" ht="30" customHeight="1">
      <c r="A31" s="789" t="s">
        <v>322</v>
      </c>
      <c r="B31" s="790"/>
      <c r="C31" s="504"/>
      <c r="D31" s="505"/>
      <c r="E31" s="528" t="s">
        <v>323</v>
      </c>
    </row>
    <row r="32" spans="1:5" ht="14.1" customHeight="1">
      <c r="A32" s="789" t="s">
        <v>324</v>
      </c>
      <c r="B32" s="790"/>
      <c r="C32" s="504"/>
      <c r="D32" s="505"/>
      <c r="E32" s="528" t="s">
        <v>325</v>
      </c>
    </row>
    <row r="33" spans="1:5" ht="14.1" customHeight="1">
      <c r="A33" s="789" t="s">
        <v>326</v>
      </c>
      <c r="B33" s="790"/>
      <c r="C33" s="504"/>
      <c r="D33" s="505"/>
      <c r="E33" s="528" t="s">
        <v>327</v>
      </c>
    </row>
    <row r="34" spans="1:5" ht="14.1" customHeight="1">
      <c r="A34" s="789" t="s">
        <v>328</v>
      </c>
      <c r="B34" s="790"/>
      <c r="C34" s="504"/>
      <c r="D34" s="505"/>
      <c r="E34" s="528" t="s">
        <v>329</v>
      </c>
    </row>
    <row r="35" spans="1:5" ht="14.1" customHeight="1">
      <c r="A35" s="789" t="s">
        <v>330</v>
      </c>
      <c r="B35" s="790"/>
      <c r="C35" s="504"/>
      <c r="D35" s="505"/>
      <c r="E35" s="528" t="s">
        <v>331</v>
      </c>
    </row>
    <row r="36" spans="1:5" ht="14.1" customHeight="1">
      <c r="A36" s="791" t="s">
        <v>454</v>
      </c>
      <c r="B36" s="792"/>
      <c r="C36" s="529" t="s">
        <v>332</v>
      </c>
      <c r="D36" s="525"/>
      <c r="E36" s="516" t="s">
        <v>242</v>
      </c>
    </row>
    <row r="37" spans="1:5" ht="18.75" customHeight="1">
      <c r="A37" s="788" t="s">
        <v>333</v>
      </c>
      <c r="B37" s="788"/>
      <c r="C37" s="530" t="s">
        <v>334</v>
      </c>
      <c r="D37" s="505"/>
      <c r="E37" s="519" t="s">
        <v>334</v>
      </c>
    </row>
    <row r="38" spans="1:5" ht="28.5" customHeight="1">
      <c r="A38" s="788" t="s">
        <v>335</v>
      </c>
      <c r="B38" s="788"/>
      <c r="C38" s="528" t="s">
        <v>336</v>
      </c>
      <c r="D38" s="505"/>
      <c r="E38" s="520" t="s">
        <v>336</v>
      </c>
    </row>
    <row r="39" spans="1:5" ht="24.75" customHeight="1">
      <c r="A39" s="788" t="s">
        <v>337</v>
      </c>
      <c r="B39" s="788"/>
      <c r="C39" s="528" t="s">
        <v>338</v>
      </c>
      <c r="D39" s="505"/>
      <c r="E39" s="520" t="s">
        <v>338</v>
      </c>
    </row>
    <row r="40" spans="1:5" ht="27" customHeight="1">
      <c r="A40" s="788" t="s">
        <v>339</v>
      </c>
      <c r="B40" s="788"/>
      <c r="C40" s="528" t="s">
        <v>340</v>
      </c>
      <c r="D40" s="505"/>
      <c r="E40" s="520" t="s">
        <v>340</v>
      </c>
    </row>
    <row r="41" spans="1:5" ht="14.1" customHeight="1">
      <c r="A41" s="504"/>
      <c r="B41" s="506"/>
      <c r="C41" s="504"/>
      <c r="D41" s="505"/>
      <c r="E41" s="504"/>
    </row>
    <row r="42" spans="1:5" ht="14.1" customHeight="1">
      <c r="A42" s="504"/>
      <c r="B42" s="506"/>
      <c r="C42" s="504"/>
      <c r="D42" s="505"/>
      <c r="E42" s="504"/>
    </row>
    <row r="43" spans="1:5" ht="14.1" customHeight="1">
      <c r="A43" s="504"/>
      <c r="B43" s="506"/>
      <c r="C43" s="504"/>
      <c r="D43" s="505"/>
      <c r="E43" s="504"/>
    </row>
    <row r="44" spans="1:5" ht="14.1" customHeight="1">
      <c r="A44" s="504"/>
      <c r="B44" s="506"/>
      <c r="C44" s="504"/>
      <c r="D44" s="505"/>
      <c r="E44" s="504"/>
    </row>
    <row r="45" spans="1:5" ht="14.1" customHeight="1">
      <c r="A45" s="504"/>
      <c r="B45" s="506"/>
      <c r="C45" s="504"/>
      <c r="D45" s="505"/>
      <c r="E45" s="504"/>
    </row>
    <row r="46" spans="1:5" ht="14.1" customHeight="1">
      <c r="A46" s="504"/>
      <c r="B46" s="506"/>
      <c r="C46" s="504"/>
      <c r="D46" s="505"/>
      <c r="E46" s="504"/>
    </row>
    <row r="47" spans="1:5" ht="14.1" customHeight="1">
      <c r="A47" s="504"/>
      <c r="B47" s="506"/>
      <c r="C47" s="504"/>
      <c r="D47" s="505"/>
      <c r="E47" s="504"/>
    </row>
    <row r="48" spans="1:5" ht="14.1" customHeight="1">
      <c r="A48" s="504"/>
      <c r="B48" s="506"/>
      <c r="C48" s="504"/>
      <c r="D48" s="505"/>
      <c r="E48" s="504"/>
    </row>
    <row r="49" spans="1:5" ht="14.1" customHeight="1">
      <c r="A49" s="504"/>
      <c r="B49" s="506"/>
      <c r="C49" s="504"/>
      <c r="D49" s="505"/>
      <c r="E49" s="504"/>
    </row>
    <row r="50" spans="1:5" ht="14.1" customHeight="1">
      <c r="A50" s="504"/>
      <c r="B50" s="506"/>
      <c r="C50" s="504"/>
      <c r="D50" s="505"/>
      <c r="E50" s="504"/>
    </row>
    <row r="51" spans="1:5" ht="14.1" customHeight="1">
      <c r="A51" s="504"/>
      <c r="B51" s="506"/>
      <c r="C51" s="504"/>
      <c r="D51" s="505"/>
      <c r="E51" s="504"/>
    </row>
    <row r="52" spans="1:5" ht="14.1" customHeight="1">
      <c r="A52" s="504"/>
      <c r="B52" s="506"/>
      <c r="C52" s="504"/>
      <c r="D52" s="505"/>
      <c r="E52" s="504"/>
    </row>
    <row r="53" spans="1:5" ht="14.1" customHeight="1">
      <c r="A53" s="504"/>
      <c r="B53" s="506"/>
      <c r="C53" s="504"/>
      <c r="D53" s="505"/>
      <c r="E53" s="504"/>
    </row>
    <row r="54" spans="1:5" ht="14.1" customHeight="1">
      <c r="A54" s="504"/>
      <c r="B54" s="506"/>
      <c r="C54" s="504"/>
      <c r="D54" s="505"/>
      <c r="E54" s="504"/>
    </row>
    <row r="55" spans="1:5" ht="14.1" customHeight="1">
      <c r="A55" s="504"/>
      <c r="B55" s="506"/>
      <c r="C55" s="504"/>
      <c r="D55" s="505"/>
      <c r="E55" s="504"/>
    </row>
    <row r="56" spans="1:5" ht="14.1" customHeight="1">
      <c r="A56" s="504"/>
      <c r="B56" s="506"/>
      <c r="C56" s="504"/>
      <c r="D56" s="505"/>
      <c r="E56" s="504"/>
    </row>
    <row r="57" spans="1:5" ht="14.1" customHeight="1">
      <c r="A57" s="504"/>
      <c r="B57" s="506"/>
      <c r="C57" s="504"/>
      <c r="D57" s="505"/>
      <c r="E57" s="504"/>
    </row>
    <row r="58" spans="1:5" ht="14.1" customHeight="1">
      <c r="A58" s="504"/>
      <c r="B58" s="506"/>
      <c r="C58" s="504"/>
      <c r="D58" s="505"/>
      <c r="E58" s="504"/>
    </row>
    <row r="59" spans="1:5" ht="14.1" customHeight="1">
      <c r="A59" s="504"/>
      <c r="B59" s="506"/>
      <c r="C59" s="504"/>
      <c r="D59" s="505"/>
      <c r="E59" s="504"/>
    </row>
    <row r="60" spans="1:5" ht="14.1" customHeight="1">
      <c r="A60" s="504"/>
      <c r="B60" s="506"/>
      <c r="C60" s="504"/>
      <c r="D60" s="505"/>
      <c r="E60" s="504"/>
    </row>
    <row r="61" spans="1:5" ht="14.1" customHeight="1">
      <c r="A61" s="504"/>
      <c r="B61" s="506"/>
      <c r="C61" s="504"/>
      <c r="D61" s="505"/>
      <c r="E61" s="504"/>
    </row>
    <row r="62" spans="1:5" ht="14.1" customHeight="1">
      <c r="A62" s="504"/>
      <c r="B62" s="506"/>
      <c r="C62" s="504"/>
      <c r="D62" s="505"/>
      <c r="E62" s="504"/>
    </row>
    <row r="63" spans="1:5" ht="14.1" customHeight="1">
      <c r="A63" s="504"/>
      <c r="B63" s="506"/>
      <c r="C63" s="504"/>
      <c r="D63" s="505"/>
      <c r="E63" s="504"/>
    </row>
    <row r="64" spans="1:5" ht="14.1" customHeight="1">
      <c r="A64" s="504"/>
      <c r="B64" s="506"/>
      <c r="C64" s="504"/>
      <c r="D64" s="505"/>
      <c r="E64" s="504"/>
    </row>
    <row r="65" spans="1:5" ht="14.1" customHeight="1">
      <c r="A65" s="504"/>
      <c r="B65" s="506"/>
      <c r="C65" s="504"/>
      <c r="D65" s="505"/>
      <c r="E65" s="504"/>
    </row>
    <row r="66" spans="1:5" ht="14.1" customHeight="1">
      <c r="A66" s="504"/>
      <c r="B66" s="506"/>
      <c r="C66" s="504"/>
      <c r="D66" s="505"/>
      <c r="E66" s="504"/>
    </row>
    <row r="67" spans="1:5" ht="14.1" customHeight="1">
      <c r="A67" s="504"/>
      <c r="B67" s="506"/>
      <c r="C67" s="504"/>
      <c r="D67" s="505"/>
      <c r="E67" s="504"/>
    </row>
    <row r="68" spans="1:5" ht="14.1" customHeight="1">
      <c r="A68" s="504"/>
      <c r="B68" s="506"/>
      <c r="C68" s="504"/>
      <c r="D68" s="505"/>
      <c r="E68" s="504"/>
    </row>
    <row r="69" spans="1:5" ht="14.1" customHeight="1">
      <c r="A69" s="504"/>
      <c r="B69" s="506"/>
      <c r="C69" s="504"/>
      <c r="D69" s="505"/>
      <c r="E69" s="504"/>
    </row>
    <row r="70" spans="1:5" ht="14.1" customHeight="1">
      <c r="A70" s="504"/>
      <c r="B70" s="506"/>
      <c r="C70" s="504"/>
      <c r="D70" s="505"/>
      <c r="E70" s="504"/>
    </row>
    <row r="71" spans="1:5" ht="14.1" customHeight="1">
      <c r="A71" s="504"/>
      <c r="B71" s="506"/>
      <c r="C71" s="504"/>
      <c r="D71" s="505"/>
      <c r="E71" s="504"/>
    </row>
    <row r="72" spans="1:5" ht="14.1" customHeight="1">
      <c r="A72" s="504"/>
      <c r="B72" s="506"/>
      <c r="C72" s="504"/>
      <c r="D72" s="505"/>
      <c r="E72" s="504"/>
    </row>
    <row r="73" spans="1:5" ht="14.1" customHeight="1">
      <c r="A73" s="504"/>
      <c r="B73" s="506"/>
      <c r="C73" s="504"/>
      <c r="D73" s="505"/>
      <c r="E73" s="504"/>
    </row>
    <row r="74" spans="1:5" ht="14.1" customHeight="1">
      <c r="A74" s="504"/>
      <c r="B74" s="506"/>
      <c r="C74" s="504"/>
      <c r="D74" s="505"/>
      <c r="E74" s="504"/>
    </row>
    <row r="75" spans="1:5" ht="14.1" customHeight="1">
      <c r="A75" s="504"/>
      <c r="B75" s="506"/>
      <c r="C75" s="504"/>
      <c r="D75" s="505"/>
      <c r="E75" s="504"/>
    </row>
    <row r="76" spans="1:5" ht="14.1" customHeight="1">
      <c r="A76" s="504"/>
      <c r="B76" s="506"/>
      <c r="C76" s="504"/>
      <c r="D76" s="505"/>
      <c r="E76" s="504"/>
    </row>
    <row r="77" spans="1:5" ht="14.1" customHeight="1">
      <c r="A77" s="504"/>
      <c r="B77" s="506"/>
      <c r="C77" s="504"/>
      <c r="D77" s="505"/>
      <c r="E77" s="504"/>
    </row>
    <row r="78" spans="1:5" ht="14.1" customHeight="1">
      <c r="A78" s="504"/>
      <c r="B78" s="506"/>
      <c r="C78" s="504"/>
      <c r="D78" s="505"/>
      <c r="E78" s="504"/>
    </row>
    <row r="79" spans="1:5" ht="14.1" customHeight="1">
      <c r="A79" s="504"/>
      <c r="B79" s="506"/>
      <c r="C79" s="504"/>
      <c r="D79" s="505"/>
      <c r="E79" s="504"/>
    </row>
    <row r="80" spans="1:5" ht="14.1" customHeight="1">
      <c r="A80" s="504"/>
      <c r="B80" s="506"/>
      <c r="C80" s="504"/>
      <c r="D80" s="505"/>
      <c r="E80" s="504"/>
    </row>
    <row r="81" spans="1:5" ht="14.1" customHeight="1">
      <c r="A81" s="504"/>
      <c r="B81" s="506"/>
      <c r="C81" s="504"/>
      <c r="D81" s="505"/>
      <c r="E81" s="504"/>
    </row>
    <row r="82" spans="1:5" ht="14.1" customHeight="1">
      <c r="A82" s="504"/>
      <c r="B82" s="506"/>
      <c r="C82" s="504"/>
      <c r="D82" s="505"/>
      <c r="E82" s="504"/>
    </row>
    <row r="83" spans="1:5" ht="14.1" customHeight="1">
      <c r="A83" s="504"/>
      <c r="B83" s="506"/>
      <c r="C83" s="504"/>
      <c r="D83" s="505"/>
      <c r="E83" s="504"/>
    </row>
    <row r="84" spans="1:5" ht="14.1" customHeight="1">
      <c r="A84" s="504"/>
      <c r="B84" s="506"/>
      <c r="C84" s="504"/>
      <c r="D84" s="505"/>
      <c r="E84" s="504"/>
    </row>
    <row r="85" spans="1:5" ht="14.1" customHeight="1">
      <c r="A85" s="787"/>
      <c r="B85" s="787"/>
      <c r="C85" s="507"/>
      <c r="D85" s="508"/>
      <c r="E85" s="509"/>
    </row>
    <row r="86" spans="1:5" ht="14.1" customHeight="1">
      <c r="A86" s="504"/>
      <c r="B86" s="506"/>
      <c r="C86" s="504"/>
      <c r="D86" s="505"/>
      <c r="E86" s="510"/>
    </row>
    <row r="87" spans="1:5" ht="14.1" customHeight="1">
      <c r="A87" s="504"/>
      <c r="B87" s="506"/>
      <c r="C87" s="504"/>
      <c r="D87" s="505"/>
      <c r="E87" s="510"/>
    </row>
    <row r="88" spans="1:5" ht="14.1" customHeight="1">
      <c r="A88" s="504"/>
      <c r="B88" s="506"/>
      <c r="C88" s="504"/>
      <c r="D88" s="505"/>
      <c r="E88" s="510"/>
    </row>
    <row r="89" spans="1:5" ht="14.1" customHeight="1">
      <c r="A89" s="504"/>
      <c r="B89" s="506"/>
      <c r="C89" s="504"/>
      <c r="D89" s="505"/>
      <c r="E89" s="510"/>
    </row>
    <row r="90" spans="1:5" ht="14.1" customHeight="1">
      <c r="A90" s="504"/>
      <c r="B90" s="506"/>
      <c r="C90" s="504"/>
      <c r="D90" s="505"/>
      <c r="E90" s="510"/>
    </row>
    <row r="91" spans="1:5" ht="14.1" customHeight="1">
      <c r="A91" s="504"/>
      <c r="B91" s="506"/>
      <c r="C91" s="504"/>
      <c r="D91" s="505"/>
      <c r="E91" s="510"/>
    </row>
    <row r="92" spans="1:5" ht="14.1" customHeight="1">
      <c r="A92" s="504"/>
      <c r="B92" s="506"/>
      <c r="C92" s="504"/>
      <c r="D92" s="505"/>
      <c r="E92" s="510"/>
    </row>
    <row r="93" spans="1:5" ht="14.1" customHeight="1">
      <c r="A93" s="504"/>
      <c r="B93" s="506"/>
      <c r="C93" s="504"/>
      <c r="D93" s="505"/>
      <c r="E93" s="510"/>
    </row>
    <row r="94" spans="1:5" ht="14.1" customHeight="1">
      <c r="A94" s="504"/>
      <c r="B94" s="506"/>
      <c r="C94" s="504"/>
      <c r="D94" s="505"/>
      <c r="E94" s="510"/>
    </row>
    <row r="95" spans="1:5" ht="14.1" customHeight="1">
      <c r="A95" s="504"/>
      <c r="B95" s="506"/>
      <c r="C95" s="504"/>
      <c r="D95" s="505"/>
      <c r="E95" s="510"/>
    </row>
    <row r="96" spans="1:5" ht="14.1" customHeight="1">
      <c r="A96" s="504"/>
      <c r="B96" s="506"/>
      <c r="C96" s="504"/>
      <c r="D96" s="505"/>
      <c r="E96" s="510"/>
    </row>
    <row r="97" spans="1:5" ht="14.1" customHeight="1">
      <c r="A97" s="504"/>
      <c r="B97" s="506"/>
      <c r="C97" s="504"/>
      <c r="D97" s="505"/>
      <c r="E97" s="510"/>
    </row>
    <row r="98" spans="1:5" ht="14.1" customHeight="1">
      <c r="A98" s="504"/>
      <c r="B98" s="506"/>
      <c r="C98" s="504"/>
      <c r="D98" s="505"/>
      <c r="E98" s="510"/>
    </row>
    <row r="99" spans="1:5" ht="14.1" customHeight="1">
      <c r="A99" s="504"/>
      <c r="B99" s="506"/>
      <c r="C99" s="504"/>
      <c r="D99" s="505"/>
      <c r="E99" s="510"/>
    </row>
    <row r="100" spans="1:5" ht="14.1" customHeight="1">
      <c r="A100" s="504"/>
      <c r="B100" s="506"/>
      <c r="C100" s="504"/>
      <c r="D100" s="505"/>
      <c r="E100" s="504"/>
    </row>
    <row r="101" spans="1:5" ht="14.1" customHeight="1">
      <c r="A101" s="504"/>
      <c r="B101" s="506"/>
      <c r="C101" s="504"/>
      <c r="D101" s="505"/>
      <c r="E101" s="504"/>
    </row>
    <row r="102" spans="1:5" ht="14.1" customHeight="1">
      <c r="A102" s="504"/>
      <c r="B102" s="506"/>
      <c r="C102" s="504"/>
      <c r="D102" s="505"/>
      <c r="E102" s="504"/>
    </row>
    <row r="103" spans="1:5" ht="14.1" customHeight="1">
      <c r="A103" s="504"/>
      <c r="B103" s="506"/>
      <c r="C103" s="504"/>
      <c r="D103" s="505"/>
      <c r="E103" s="504"/>
    </row>
    <row r="104" spans="1:5" ht="14.1" customHeight="1">
      <c r="A104" s="504"/>
      <c r="B104" s="506"/>
      <c r="C104" s="504"/>
      <c r="D104" s="505"/>
      <c r="E104" s="504"/>
    </row>
    <row r="105" spans="1:5" ht="14.1" customHeight="1">
      <c r="A105" s="504"/>
      <c r="B105" s="506"/>
      <c r="C105" s="504"/>
      <c r="D105" s="505"/>
      <c r="E105" s="504"/>
    </row>
    <row r="106" spans="1:5" ht="14.1" customHeight="1">
      <c r="A106" s="504"/>
      <c r="B106" s="506"/>
      <c r="C106" s="504"/>
      <c r="D106" s="505"/>
      <c r="E106" s="504"/>
    </row>
    <row r="107" spans="1:5" ht="14.1" customHeight="1">
      <c r="A107" s="504"/>
      <c r="B107" s="506"/>
      <c r="C107" s="504"/>
      <c r="D107" s="505"/>
      <c r="E107" s="504"/>
    </row>
    <row r="108" spans="1:5" ht="14.1" customHeight="1">
      <c r="A108" s="504"/>
      <c r="B108" s="506"/>
      <c r="C108" s="504"/>
      <c r="D108" s="505"/>
      <c r="E108" s="504"/>
    </row>
    <row r="109" spans="1:5" ht="14.1" customHeight="1">
      <c r="A109" s="504"/>
      <c r="B109" s="506"/>
      <c r="C109" s="504"/>
      <c r="D109" s="505"/>
      <c r="E109" s="504"/>
    </row>
    <row r="110" spans="1:5" ht="14.1" customHeight="1">
      <c r="A110" s="504"/>
      <c r="B110" s="506"/>
      <c r="C110" s="504"/>
      <c r="D110" s="505"/>
      <c r="E110" s="504"/>
    </row>
    <row r="111" spans="1:5" ht="14.1" customHeight="1">
      <c r="A111" s="504"/>
      <c r="B111" s="506"/>
      <c r="C111" s="504"/>
      <c r="D111" s="505"/>
      <c r="E111" s="504"/>
    </row>
    <row r="112" spans="1:5" ht="14.1" customHeight="1">
      <c r="A112" s="504"/>
      <c r="B112" s="506"/>
      <c r="C112" s="504"/>
      <c r="D112" s="505"/>
      <c r="E112" s="504"/>
    </row>
    <row r="113" spans="1:5" ht="14.1" customHeight="1">
      <c r="A113" s="504"/>
      <c r="B113" s="506"/>
      <c r="C113" s="504"/>
      <c r="D113" s="505"/>
      <c r="E113" s="504"/>
    </row>
    <row r="114" spans="1:5" ht="14.1" customHeight="1">
      <c r="A114" s="504"/>
      <c r="B114" s="506"/>
      <c r="C114" s="504"/>
      <c r="D114" s="505"/>
      <c r="E114" s="504"/>
    </row>
    <row r="115" spans="1:5" ht="14.1" customHeight="1">
      <c r="A115" s="504"/>
      <c r="B115" s="506"/>
      <c r="C115" s="504"/>
      <c r="D115" s="505"/>
      <c r="E115" s="504"/>
    </row>
    <row r="116" spans="1:5" ht="14.1" customHeight="1">
      <c r="A116" s="504"/>
      <c r="B116" s="506"/>
      <c r="C116" s="504"/>
      <c r="D116" s="505"/>
      <c r="E116" s="504"/>
    </row>
    <row r="117" spans="1:5" ht="14.1" customHeight="1">
      <c r="A117" s="504"/>
      <c r="B117" s="506"/>
      <c r="C117" s="504"/>
      <c r="D117" s="505"/>
      <c r="E117" s="504"/>
    </row>
    <row r="118" spans="1:5" ht="14.1" customHeight="1">
      <c r="A118" s="504"/>
      <c r="B118" s="506"/>
      <c r="C118" s="504"/>
      <c r="D118" s="505"/>
      <c r="E118" s="504"/>
    </row>
    <row r="119" spans="1:5" ht="14.1" customHeight="1">
      <c r="A119" s="504"/>
      <c r="B119" s="506"/>
      <c r="C119" s="504"/>
      <c r="D119" s="505"/>
      <c r="E119" s="504"/>
    </row>
    <row r="120" spans="1:5" ht="14.1" customHeight="1">
      <c r="A120" s="504"/>
      <c r="B120" s="506"/>
      <c r="C120" s="504"/>
      <c r="D120" s="505"/>
      <c r="E120" s="504"/>
    </row>
    <row r="121" spans="1:5" ht="14.1" customHeight="1">
      <c r="A121" s="504"/>
      <c r="B121" s="506"/>
      <c r="C121" s="504"/>
      <c r="D121" s="505"/>
      <c r="E121" s="504"/>
    </row>
    <row r="122" spans="1:5" ht="14.1" customHeight="1">
      <c r="A122" s="504"/>
      <c r="B122" s="506"/>
      <c r="C122" s="504"/>
      <c r="D122" s="505"/>
      <c r="E122" s="504"/>
    </row>
    <row r="123" spans="1:5" ht="14.1" customHeight="1">
      <c r="A123" s="504"/>
      <c r="B123" s="506"/>
      <c r="C123" s="504"/>
      <c r="D123" s="505"/>
      <c r="E123" s="504"/>
    </row>
    <row r="124" spans="1:5" ht="14.1" customHeight="1">
      <c r="A124" s="504"/>
      <c r="B124" s="506"/>
      <c r="C124" s="504"/>
      <c r="D124" s="505"/>
      <c r="E124" s="504"/>
    </row>
    <row r="125" spans="1:5" ht="14.1" customHeight="1">
      <c r="A125" s="504"/>
      <c r="B125" s="506"/>
      <c r="C125" s="504"/>
      <c r="D125" s="505"/>
      <c r="E125" s="504"/>
    </row>
    <row r="126" spans="1:5" ht="14.1" customHeight="1">
      <c r="A126" s="504"/>
      <c r="B126" s="506"/>
      <c r="C126" s="504"/>
      <c r="D126" s="505"/>
      <c r="E126" s="504"/>
    </row>
    <row r="127" spans="1:5" ht="14.1" customHeight="1">
      <c r="A127" s="504"/>
      <c r="B127" s="506"/>
      <c r="C127" s="504"/>
      <c r="D127" s="505"/>
      <c r="E127" s="504"/>
    </row>
    <row r="128" spans="1:5" ht="14.1" customHeight="1">
      <c r="A128" s="504"/>
      <c r="B128" s="506"/>
      <c r="C128" s="504"/>
      <c r="D128" s="505"/>
      <c r="E128" s="504"/>
    </row>
    <row r="129" spans="1:5" ht="14.1" customHeight="1">
      <c r="A129" s="504"/>
      <c r="B129" s="506"/>
      <c r="C129" s="504"/>
      <c r="D129" s="505"/>
      <c r="E129" s="504"/>
    </row>
    <row r="130" spans="1:5" ht="14.1" customHeight="1">
      <c r="A130" s="504"/>
      <c r="B130" s="506"/>
      <c r="C130" s="504"/>
      <c r="D130" s="505"/>
      <c r="E130" s="504"/>
    </row>
    <row r="131" spans="1:5" ht="14.1" customHeight="1">
      <c r="A131" s="504"/>
      <c r="B131" s="506"/>
      <c r="C131" s="504"/>
      <c r="D131" s="505"/>
      <c r="E131" s="504"/>
    </row>
    <row r="132" spans="1:5" ht="14.1" customHeight="1">
      <c r="A132" s="504"/>
      <c r="B132" s="506"/>
      <c r="C132" s="504"/>
      <c r="D132" s="505"/>
      <c r="E132" s="504"/>
    </row>
    <row r="133" spans="1:5" ht="14.1" customHeight="1">
      <c r="A133" s="504"/>
      <c r="B133" s="506"/>
      <c r="C133" s="504"/>
      <c r="D133" s="505"/>
      <c r="E133" s="504"/>
    </row>
    <row r="134" spans="1:5" ht="14.1" customHeight="1">
      <c r="A134" s="504"/>
      <c r="B134" s="506"/>
      <c r="C134" s="504"/>
      <c r="D134" s="505"/>
      <c r="E134" s="504"/>
    </row>
    <row r="135" spans="1:5" ht="14.1" customHeight="1">
      <c r="A135" s="504"/>
      <c r="B135" s="506"/>
      <c r="C135" s="504"/>
      <c r="D135" s="505"/>
      <c r="E135" s="504"/>
    </row>
    <row r="136" spans="1:5" ht="14.1" customHeight="1">
      <c r="A136" s="504"/>
      <c r="B136" s="506"/>
      <c r="C136" s="504"/>
      <c r="D136" s="505"/>
      <c r="E136" s="504"/>
    </row>
    <row r="137" spans="1:5" ht="14.1" customHeight="1">
      <c r="A137" s="504"/>
      <c r="B137" s="506"/>
      <c r="C137" s="504"/>
      <c r="D137" s="505"/>
      <c r="E137" s="504"/>
    </row>
    <row r="138" spans="1:5" ht="14.1" customHeight="1">
      <c r="A138" s="504"/>
      <c r="B138" s="506"/>
      <c r="C138" s="504"/>
      <c r="D138" s="505"/>
      <c r="E138" s="504"/>
    </row>
    <row r="139" spans="1:5" ht="14.1" customHeight="1">
      <c r="A139" s="504"/>
      <c r="B139" s="506"/>
      <c r="C139" s="504"/>
      <c r="D139" s="505"/>
      <c r="E139" s="504"/>
    </row>
    <row r="140" spans="1:5" ht="14.1" customHeight="1">
      <c r="A140" s="504"/>
      <c r="B140" s="506"/>
      <c r="C140" s="504"/>
      <c r="D140" s="505"/>
      <c r="E140" s="504"/>
    </row>
    <row r="141" spans="1:5" ht="14.1" customHeight="1">
      <c r="A141" s="504"/>
      <c r="B141" s="506"/>
      <c r="C141" s="504"/>
      <c r="D141" s="505"/>
      <c r="E141" s="504"/>
    </row>
    <row r="142" spans="1:5" ht="14.1" customHeight="1">
      <c r="A142" s="504"/>
      <c r="B142" s="506"/>
      <c r="C142" s="504"/>
      <c r="D142" s="505"/>
      <c r="E142" s="504"/>
    </row>
    <row r="143" spans="1:5" ht="14.1" customHeight="1">
      <c r="A143" s="504"/>
      <c r="B143" s="506"/>
      <c r="C143" s="504"/>
      <c r="D143" s="505"/>
      <c r="E143" s="504"/>
    </row>
    <row r="144" spans="1:5" ht="14.1" customHeight="1">
      <c r="A144" s="504"/>
      <c r="B144" s="506"/>
      <c r="C144" s="504"/>
      <c r="D144" s="505"/>
      <c r="E144" s="504"/>
    </row>
    <row r="145" spans="1:5" ht="14.1" customHeight="1">
      <c r="A145" s="504"/>
      <c r="B145" s="506"/>
      <c r="C145" s="504"/>
      <c r="D145" s="505"/>
      <c r="E145" s="504"/>
    </row>
    <row r="146" spans="1:5" ht="14.1" customHeight="1">
      <c r="A146" s="504"/>
      <c r="B146" s="506"/>
      <c r="C146" s="504"/>
      <c r="D146" s="505"/>
      <c r="E146" s="504"/>
    </row>
    <row r="147" spans="1:5" ht="14.1" customHeight="1">
      <c r="A147" s="504"/>
      <c r="B147" s="506"/>
      <c r="C147" s="504"/>
      <c r="D147" s="505"/>
      <c r="E147" s="504"/>
    </row>
    <row r="148" spans="1:5" ht="14.1" customHeight="1">
      <c r="A148" s="504"/>
      <c r="B148" s="506"/>
      <c r="C148" s="504"/>
      <c r="D148" s="505"/>
      <c r="E148" s="504"/>
    </row>
    <row r="149" spans="1:5" ht="14.1" customHeight="1">
      <c r="A149" s="504"/>
      <c r="B149" s="506"/>
      <c r="C149" s="504"/>
      <c r="D149" s="505"/>
      <c r="E149" s="504"/>
    </row>
    <row r="150" spans="1:5" ht="14.1" customHeight="1">
      <c r="A150" s="504"/>
      <c r="B150" s="506"/>
      <c r="C150" s="504"/>
      <c r="D150" s="505"/>
      <c r="E150" s="504"/>
    </row>
    <row r="151" spans="1:5" ht="14.1" customHeight="1">
      <c r="A151" s="504"/>
      <c r="B151" s="506"/>
      <c r="C151" s="504"/>
      <c r="D151" s="505"/>
      <c r="E151" s="504"/>
    </row>
    <row r="152" spans="1:5" ht="14.1" customHeight="1">
      <c r="A152" s="504"/>
      <c r="B152" s="506"/>
      <c r="C152" s="504"/>
      <c r="D152" s="505"/>
      <c r="E152" s="504"/>
    </row>
    <row r="153" spans="1:5" ht="14.1" customHeight="1">
      <c r="A153" s="504"/>
      <c r="B153" s="506"/>
      <c r="C153" s="504"/>
      <c r="D153" s="505"/>
      <c r="E153" s="504"/>
    </row>
    <row r="154" spans="1:5" ht="14.1" customHeight="1">
      <c r="A154" s="504"/>
      <c r="B154" s="506"/>
      <c r="C154" s="504"/>
      <c r="D154" s="505"/>
      <c r="E154" s="504"/>
    </row>
    <row r="155" spans="1:5" ht="14.1" customHeight="1">
      <c r="A155" s="504"/>
      <c r="B155" s="506"/>
      <c r="C155" s="504"/>
      <c r="D155" s="505"/>
      <c r="E155" s="504"/>
    </row>
    <row r="156" spans="1:5" ht="14.1" customHeight="1">
      <c r="A156" s="504"/>
      <c r="B156" s="506"/>
      <c r="C156" s="504"/>
      <c r="D156" s="505"/>
      <c r="E156" s="504"/>
    </row>
    <row r="157" spans="1:5" ht="14.1" customHeight="1">
      <c r="A157" s="504"/>
      <c r="B157" s="506"/>
      <c r="C157" s="504"/>
      <c r="D157" s="505"/>
      <c r="E157" s="504"/>
    </row>
    <row r="158" spans="1:5" ht="14.1" customHeight="1">
      <c r="A158" s="504"/>
      <c r="B158" s="506"/>
      <c r="C158" s="504"/>
      <c r="D158" s="505"/>
      <c r="E158" s="504"/>
    </row>
    <row r="159" spans="1:5" ht="14.1" customHeight="1">
      <c r="A159" s="504"/>
      <c r="B159" s="506"/>
      <c r="C159" s="504"/>
      <c r="D159" s="505"/>
      <c r="E159" s="504"/>
    </row>
    <row r="160" spans="1:5" ht="14.1" customHeight="1">
      <c r="A160" s="504"/>
      <c r="B160" s="506"/>
      <c r="C160" s="504"/>
      <c r="D160" s="505"/>
      <c r="E160" s="504"/>
    </row>
    <row r="161" spans="1:5" ht="14.1" customHeight="1">
      <c r="A161" s="504"/>
      <c r="B161" s="506"/>
      <c r="C161" s="504"/>
      <c r="D161" s="505"/>
      <c r="E161" s="504"/>
    </row>
    <row r="162" spans="1:5" ht="14.1" customHeight="1">
      <c r="A162" s="504"/>
      <c r="B162" s="506"/>
      <c r="C162" s="504"/>
      <c r="D162" s="505"/>
      <c r="E162" s="504"/>
    </row>
    <row r="163" spans="1:5" ht="14.1" customHeight="1">
      <c r="A163" s="504"/>
      <c r="B163" s="506"/>
      <c r="C163" s="504"/>
      <c r="D163" s="505"/>
      <c r="E163" s="504"/>
    </row>
    <row r="164" spans="1:5" ht="14.1" customHeight="1">
      <c r="A164" s="504"/>
      <c r="B164" s="506"/>
      <c r="C164" s="504"/>
      <c r="D164" s="505"/>
      <c r="E164" s="504"/>
    </row>
    <row r="165" spans="1:5" ht="14.1" customHeight="1">
      <c r="A165" s="504"/>
      <c r="B165" s="506"/>
      <c r="C165" s="504"/>
      <c r="D165" s="505"/>
      <c r="E165" s="504"/>
    </row>
    <row r="166" spans="1:5" ht="14.1" customHeight="1">
      <c r="A166" s="787"/>
      <c r="B166" s="787"/>
      <c r="C166" s="507"/>
      <c r="D166" s="508"/>
      <c r="E166" s="509"/>
    </row>
    <row r="167" spans="1:5" ht="14.1" customHeight="1">
      <c r="A167" s="504"/>
      <c r="B167" s="506"/>
      <c r="C167" s="504"/>
      <c r="D167" s="505"/>
      <c r="E167" s="510"/>
    </row>
    <row r="168" spans="1:5" ht="14.1" customHeight="1">
      <c r="A168" s="504"/>
      <c r="B168" s="506"/>
      <c r="C168" s="504"/>
      <c r="D168" s="505"/>
      <c r="E168" s="510"/>
    </row>
    <row r="169" spans="1:5" ht="14.1" customHeight="1">
      <c r="A169" s="504"/>
      <c r="B169" s="506"/>
      <c r="C169" s="504"/>
      <c r="D169" s="505"/>
      <c r="E169" s="510"/>
    </row>
    <row r="170" spans="1:5" ht="14.1" customHeight="1">
      <c r="A170" s="504"/>
      <c r="B170" s="506"/>
      <c r="C170" s="504"/>
      <c r="D170" s="505"/>
      <c r="E170" s="510"/>
    </row>
    <row r="171" spans="1:5" ht="14.1" customHeight="1">
      <c r="A171" s="504"/>
      <c r="B171" s="506"/>
      <c r="C171" s="504"/>
      <c r="D171" s="505"/>
      <c r="E171" s="510"/>
    </row>
    <row r="172" spans="1:5" ht="14.1" customHeight="1">
      <c r="A172" s="504"/>
      <c r="B172" s="506"/>
      <c r="C172" s="504"/>
      <c r="D172" s="505"/>
      <c r="E172" s="510"/>
    </row>
    <row r="173" spans="1:5" ht="14.1" customHeight="1">
      <c r="A173" s="504"/>
      <c r="B173" s="506"/>
      <c r="C173" s="504"/>
      <c r="D173" s="505"/>
      <c r="E173" s="510"/>
    </row>
    <row r="174" spans="1:5" ht="14.1" customHeight="1">
      <c r="A174" s="504"/>
      <c r="B174" s="506"/>
      <c r="C174" s="504"/>
      <c r="D174" s="505"/>
      <c r="E174" s="510"/>
    </row>
    <row r="175" spans="1:5" ht="14.1" customHeight="1">
      <c r="A175" s="504"/>
      <c r="B175" s="506"/>
      <c r="C175" s="504"/>
      <c r="D175" s="505"/>
      <c r="E175" s="510"/>
    </row>
    <row r="176" spans="1:5" ht="14.1" customHeight="1">
      <c r="A176" s="504"/>
      <c r="B176" s="506"/>
      <c r="C176" s="504"/>
      <c r="D176" s="505"/>
      <c r="E176" s="510"/>
    </row>
    <row r="177" spans="1:5" ht="14.1" customHeight="1">
      <c r="A177" s="504"/>
      <c r="B177" s="506"/>
      <c r="C177" s="504"/>
      <c r="D177" s="505"/>
      <c r="E177" s="510"/>
    </row>
    <row r="178" spans="1:5" ht="14.1" customHeight="1">
      <c r="A178" s="504"/>
      <c r="B178" s="506"/>
      <c r="C178" s="504"/>
      <c r="D178" s="505"/>
      <c r="E178" s="510"/>
    </row>
    <row r="179" spans="1:5" ht="14.1" customHeight="1">
      <c r="A179" s="504"/>
      <c r="B179" s="506"/>
      <c r="C179" s="504"/>
      <c r="D179" s="505"/>
      <c r="E179" s="510"/>
    </row>
    <row r="180" spans="1:5" ht="14.1" customHeight="1">
      <c r="A180" s="504"/>
      <c r="B180" s="506"/>
      <c r="C180" s="504"/>
      <c r="D180" s="505"/>
      <c r="E180" s="510"/>
    </row>
    <row r="181" spans="1:5" ht="14.1" customHeight="1">
      <c r="A181" s="504"/>
      <c r="B181" s="506"/>
      <c r="C181" s="504"/>
      <c r="D181" s="505"/>
      <c r="E181" s="510"/>
    </row>
    <row r="182" spans="1:5" ht="14.1" customHeight="1">
      <c r="A182" s="504"/>
      <c r="B182" s="506"/>
      <c r="C182" s="504"/>
      <c r="D182" s="505"/>
      <c r="E182" s="510"/>
    </row>
    <row r="183" spans="1:5" ht="14.1" customHeight="1">
      <c r="A183" s="531"/>
      <c r="B183" s="532"/>
      <c r="C183" s="533"/>
      <c r="D183" s="534"/>
      <c r="E183" s="533"/>
    </row>
    <row r="184" spans="1:5" ht="14.1" customHeight="1">
      <c r="A184" s="531"/>
      <c r="B184" s="535"/>
      <c r="C184" s="536"/>
      <c r="D184" s="537"/>
      <c r="E184" s="536"/>
    </row>
    <row r="185" spans="1:5" ht="14.1" customHeight="1">
      <c r="A185" s="531"/>
      <c r="B185" s="535"/>
      <c r="C185" s="536"/>
      <c r="D185" s="537"/>
      <c r="E185" s="536"/>
    </row>
    <row r="186" spans="1:5" ht="14.1" customHeight="1">
      <c r="A186" s="531"/>
      <c r="B186" s="535"/>
      <c r="C186" s="536"/>
      <c r="D186" s="537"/>
      <c r="E186" s="536"/>
    </row>
    <row r="187" spans="1:5" ht="14.1" customHeight="1">
      <c r="A187" s="531"/>
      <c r="B187" s="535"/>
      <c r="C187" s="536"/>
      <c r="D187" s="537"/>
      <c r="E187" s="536"/>
    </row>
    <row r="188" spans="1:5" ht="14.1" customHeight="1">
      <c r="A188" s="531"/>
      <c r="B188" s="535"/>
      <c r="C188" s="536"/>
      <c r="D188" s="537"/>
      <c r="E188" s="536"/>
    </row>
    <row r="189" spans="1:5" ht="14.1" customHeight="1">
      <c r="A189" s="531"/>
      <c r="B189" s="535"/>
      <c r="C189" s="536"/>
      <c r="D189" s="537"/>
      <c r="E189" s="536"/>
    </row>
    <row r="190" spans="1:5" ht="14.1" customHeight="1">
      <c r="A190" s="531"/>
      <c r="B190" s="535"/>
      <c r="C190" s="536"/>
      <c r="D190" s="537"/>
      <c r="E190" s="536"/>
    </row>
    <row r="191" spans="1:5" ht="14.1" customHeight="1">
      <c r="A191" s="531"/>
      <c r="B191" s="535"/>
      <c r="C191" s="536"/>
      <c r="D191" s="537"/>
      <c r="E191" s="536"/>
    </row>
    <row r="192" spans="1:5" ht="14.1" customHeight="1">
      <c r="A192" s="531"/>
      <c r="B192" s="535"/>
      <c r="C192" s="536"/>
      <c r="D192" s="537"/>
      <c r="E192" s="536"/>
    </row>
    <row r="193" spans="1:5" ht="14.1" customHeight="1">
      <c r="A193" s="531"/>
      <c r="B193" s="535"/>
      <c r="C193" s="536"/>
      <c r="D193" s="537"/>
      <c r="E193" s="536"/>
    </row>
    <row r="194" spans="1:5" ht="14.1" customHeight="1">
      <c r="A194" s="531"/>
      <c r="B194" s="535"/>
      <c r="C194" s="536"/>
      <c r="D194" s="537"/>
      <c r="E194" s="536"/>
    </row>
    <row r="195" spans="1:5" ht="14.1" customHeight="1">
      <c r="A195" s="531"/>
      <c r="B195" s="535"/>
      <c r="C195" s="536"/>
      <c r="D195" s="537"/>
      <c r="E195" s="536"/>
    </row>
    <row r="196" spans="1:5" ht="14.1" customHeight="1">
      <c r="A196" s="531"/>
      <c r="B196" s="535"/>
      <c r="C196" s="536"/>
      <c r="D196" s="537"/>
      <c r="E196" s="536"/>
    </row>
    <row r="197" spans="1:5" ht="14.1" customHeight="1">
      <c r="A197" s="531"/>
      <c r="B197" s="535"/>
      <c r="C197" s="536"/>
      <c r="D197" s="537"/>
      <c r="E197" s="536"/>
    </row>
    <row r="198" spans="1:5" ht="14.1" customHeight="1">
      <c r="A198" s="531"/>
      <c r="B198" s="535"/>
      <c r="C198" s="536"/>
      <c r="D198" s="537"/>
      <c r="E198" s="536"/>
    </row>
    <row r="199" spans="1:5" ht="14.1" customHeight="1">
      <c r="A199" s="531"/>
      <c r="B199" s="535"/>
      <c r="C199" s="536"/>
      <c r="D199" s="537"/>
      <c r="E199" s="536"/>
    </row>
    <row r="200" spans="1:5" ht="14.1" customHeight="1">
      <c r="A200" s="531"/>
      <c r="B200" s="535"/>
      <c r="C200" s="536"/>
      <c r="D200" s="537"/>
      <c r="E200" s="536"/>
    </row>
    <row r="201" spans="1:5" ht="14.1" customHeight="1">
      <c r="A201" s="531"/>
      <c r="B201" s="535"/>
      <c r="C201" s="536"/>
      <c r="D201" s="537"/>
      <c r="E201" s="536"/>
    </row>
    <row r="202" spans="1:5" ht="14.1" customHeight="1">
      <c r="A202" s="531"/>
      <c r="B202" s="535"/>
      <c r="C202" s="536"/>
      <c r="D202" s="537"/>
      <c r="E202" s="536"/>
    </row>
    <row r="203" spans="1:5" ht="14.1" customHeight="1">
      <c r="A203" s="531"/>
      <c r="B203" s="535"/>
      <c r="C203" s="536"/>
      <c r="D203" s="537"/>
      <c r="E203" s="536"/>
    </row>
    <row r="204" spans="1:5" ht="14.1" customHeight="1">
      <c r="A204" s="531"/>
      <c r="B204" s="535"/>
      <c r="C204" s="536"/>
      <c r="D204" s="537"/>
      <c r="E204" s="536"/>
    </row>
    <row r="205" spans="1:5" ht="14.1" customHeight="1">
      <c r="A205" s="531"/>
      <c r="B205" s="535"/>
      <c r="C205" s="536"/>
      <c r="D205" s="537"/>
      <c r="E205" s="536"/>
    </row>
    <row r="206" spans="1:5" ht="14.1" customHeight="1">
      <c r="A206" s="531"/>
      <c r="B206" s="535"/>
      <c r="C206" s="536"/>
      <c r="D206" s="537"/>
      <c r="E206" s="536"/>
    </row>
    <row r="207" spans="1:5" ht="14.1" customHeight="1">
      <c r="A207" s="531"/>
      <c r="B207" s="535"/>
      <c r="C207" s="536"/>
      <c r="D207" s="537"/>
      <c r="E207" s="536"/>
    </row>
    <row r="208" spans="1:5" ht="14.1" customHeight="1">
      <c r="A208" s="531"/>
      <c r="B208" s="535"/>
      <c r="C208" s="536"/>
      <c r="D208" s="537"/>
      <c r="E208" s="536"/>
    </row>
    <row r="209" spans="1:5" ht="14.1" customHeight="1">
      <c r="A209" s="531"/>
      <c r="B209" s="535"/>
      <c r="C209" s="536"/>
      <c r="D209" s="537"/>
      <c r="E209" s="536"/>
    </row>
    <row r="210" spans="1:5" ht="14.1" customHeight="1">
      <c r="A210" s="531"/>
      <c r="B210" s="535"/>
      <c r="C210" s="536"/>
      <c r="D210" s="537"/>
      <c r="E210" s="536"/>
    </row>
    <row r="211" spans="1:5" ht="14.1" customHeight="1">
      <c r="A211" s="531"/>
      <c r="B211" s="535"/>
      <c r="C211" s="536"/>
      <c r="D211" s="537"/>
      <c r="E211" s="536"/>
    </row>
    <row r="212" spans="1:5" ht="14.1" customHeight="1">
      <c r="A212" s="531"/>
      <c r="B212" s="535"/>
      <c r="C212" s="536"/>
      <c r="D212" s="537"/>
      <c r="E212" s="536"/>
    </row>
    <row r="213" spans="1:5" ht="14.1" customHeight="1">
      <c r="A213" s="531"/>
      <c r="B213" s="535"/>
      <c r="C213" s="536"/>
      <c r="D213" s="537"/>
      <c r="E213" s="536"/>
    </row>
    <row r="214" spans="1:5" ht="14.1" customHeight="1">
      <c r="A214" s="531"/>
      <c r="B214" s="535"/>
      <c r="C214" s="536"/>
      <c r="D214" s="537"/>
      <c r="E214" s="536"/>
    </row>
    <row r="215" spans="1:5" ht="14.1" customHeight="1">
      <c r="A215" s="531"/>
      <c r="B215" s="535"/>
      <c r="C215" s="536"/>
      <c r="D215" s="537"/>
      <c r="E215" s="536"/>
    </row>
    <row r="216" spans="1:5" ht="14.1" customHeight="1">
      <c r="A216" s="531"/>
      <c r="B216" s="535"/>
      <c r="C216" s="536"/>
      <c r="D216" s="537"/>
      <c r="E216" s="536"/>
    </row>
    <row r="217" spans="1:5" ht="14.1" customHeight="1">
      <c r="A217" s="531"/>
      <c r="B217" s="535"/>
      <c r="C217" s="536"/>
      <c r="D217" s="537"/>
      <c r="E217" s="536"/>
    </row>
    <row r="218" spans="1:5" ht="14.1" customHeight="1">
      <c r="A218" s="531"/>
      <c r="B218" s="535"/>
      <c r="C218" s="536"/>
      <c r="D218" s="537"/>
      <c r="E218" s="536"/>
    </row>
    <row r="219" spans="1:5" ht="14.1" customHeight="1">
      <c r="A219" s="531"/>
      <c r="B219" s="535"/>
      <c r="C219" s="536"/>
      <c r="D219" s="537"/>
      <c r="E219" s="536"/>
    </row>
    <row r="220" spans="1:5" ht="14.1" customHeight="1">
      <c r="A220" s="531"/>
      <c r="B220" s="535"/>
      <c r="C220" s="536"/>
      <c r="D220" s="537"/>
      <c r="E220" s="536"/>
    </row>
    <row r="221" spans="1:5" ht="14.1" customHeight="1">
      <c r="A221" s="531"/>
      <c r="B221" s="535"/>
      <c r="C221" s="536"/>
      <c r="D221" s="537"/>
      <c r="E221" s="536"/>
    </row>
    <row r="222" spans="1:5" ht="14.1" customHeight="1">
      <c r="A222" s="531"/>
      <c r="B222" s="535"/>
      <c r="C222" s="536"/>
      <c r="D222" s="537"/>
      <c r="E222" s="536"/>
    </row>
    <row r="223" spans="1:5" ht="14.1" customHeight="1">
      <c r="A223" s="531"/>
      <c r="B223" s="535"/>
      <c r="C223" s="536"/>
      <c r="D223" s="537"/>
      <c r="E223" s="536"/>
    </row>
    <row r="224" spans="1:5" ht="14.1" customHeight="1">
      <c r="A224" s="531"/>
      <c r="B224" s="535"/>
      <c r="C224" s="536"/>
      <c r="D224" s="537"/>
      <c r="E224" s="536"/>
    </row>
    <row r="225" spans="1:5" ht="14.1" customHeight="1">
      <c r="A225" s="531"/>
      <c r="B225" s="535"/>
      <c r="C225" s="536"/>
      <c r="D225" s="537"/>
      <c r="E225" s="536"/>
    </row>
    <row r="226" spans="1:5" ht="14.1" customHeight="1">
      <c r="A226" s="531"/>
      <c r="B226" s="535"/>
      <c r="C226" s="536"/>
      <c r="D226" s="537"/>
      <c r="E226" s="536"/>
    </row>
    <row r="227" spans="1:5" ht="14.1" customHeight="1">
      <c r="A227" s="531"/>
      <c r="B227" s="535"/>
      <c r="C227" s="536"/>
      <c r="D227" s="537"/>
      <c r="E227" s="536"/>
    </row>
    <row r="228" spans="1:5" ht="14.1" customHeight="1">
      <c r="A228" s="531"/>
      <c r="B228" s="535"/>
      <c r="C228" s="536"/>
      <c r="D228" s="537"/>
      <c r="E228" s="536"/>
    </row>
    <row r="229" spans="1:5" ht="14.1" customHeight="1">
      <c r="A229" s="531"/>
      <c r="B229" s="535"/>
      <c r="C229" s="536"/>
      <c r="D229" s="537"/>
      <c r="E229" s="536"/>
    </row>
    <row r="230" spans="1:5" ht="14.1" customHeight="1">
      <c r="A230" s="531"/>
      <c r="B230" s="535"/>
      <c r="C230" s="536"/>
      <c r="D230" s="537"/>
      <c r="E230" s="536"/>
    </row>
    <row r="231" spans="1:5" ht="14.1" customHeight="1">
      <c r="A231" s="531"/>
      <c r="B231" s="535"/>
      <c r="C231" s="536"/>
      <c r="D231" s="537"/>
      <c r="E231" s="536"/>
    </row>
    <row r="232" spans="1:5" ht="14.1" customHeight="1">
      <c r="A232" s="531"/>
      <c r="B232" s="535"/>
      <c r="C232" s="536"/>
      <c r="D232" s="537"/>
      <c r="E232" s="536"/>
    </row>
    <row r="233" spans="1:5" ht="14.1" customHeight="1">
      <c r="A233" s="531"/>
      <c r="B233" s="535"/>
      <c r="C233" s="536"/>
      <c r="D233" s="537"/>
      <c r="E233" s="536"/>
    </row>
    <row r="234" spans="1:5" ht="14.1" customHeight="1">
      <c r="A234" s="531"/>
      <c r="B234" s="535"/>
      <c r="C234" s="536"/>
      <c r="D234" s="537"/>
      <c r="E234" s="536"/>
    </row>
    <row r="235" spans="1:5" ht="14.1" customHeight="1">
      <c r="A235" s="531"/>
      <c r="B235" s="535"/>
      <c r="C235" s="536"/>
      <c r="D235" s="537"/>
      <c r="E235" s="536"/>
    </row>
    <row r="236" spans="1:5" ht="14.1" customHeight="1">
      <c r="A236" s="531"/>
      <c r="B236" s="535"/>
      <c r="C236" s="536"/>
      <c r="D236" s="537"/>
      <c r="E236" s="536"/>
    </row>
    <row r="237" spans="1:5" ht="14.1" customHeight="1">
      <c r="A237" s="531"/>
      <c r="B237" s="535"/>
      <c r="C237" s="536"/>
      <c r="D237" s="537"/>
      <c r="E237" s="536"/>
    </row>
    <row r="238" spans="1:5" ht="14.1" customHeight="1">
      <c r="A238" s="531"/>
      <c r="B238" s="535"/>
      <c r="C238" s="536"/>
      <c r="D238" s="537"/>
      <c r="E238" s="536"/>
    </row>
    <row r="239" spans="1:5" ht="14.1" customHeight="1">
      <c r="A239" s="531"/>
      <c r="B239" s="535"/>
      <c r="C239" s="536"/>
      <c r="D239" s="537"/>
      <c r="E239" s="536"/>
    </row>
    <row r="240" spans="1:5" ht="14.1" customHeight="1">
      <c r="A240" s="531"/>
      <c r="B240" s="535"/>
      <c r="C240" s="536"/>
      <c r="D240" s="537"/>
      <c r="E240" s="536"/>
    </row>
    <row r="241" spans="1:5" ht="14.1" customHeight="1">
      <c r="A241" s="531"/>
      <c r="B241" s="535"/>
      <c r="C241" s="536"/>
      <c r="D241" s="537"/>
      <c r="E241" s="536"/>
    </row>
    <row r="242" spans="1:5" ht="14.1" customHeight="1">
      <c r="A242" s="531"/>
      <c r="B242" s="535"/>
      <c r="C242" s="536"/>
      <c r="D242" s="537"/>
      <c r="E242" s="536"/>
    </row>
    <row r="243" spans="1:5" ht="14.1" customHeight="1">
      <c r="A243" s="531"/>
      <c r="B243" s="535"/>
      <c r="C243" s="536"/>
      <c r="D243" s="537"/>
      <c r="E243" s="536"/>
    </row>
    <row r="244" spans="1:5" ht="14.1" customHeight="1">
      <c r="A244" s="531"/>
      <c r="B244" s="535"/>
      <c r="C244" s="536"/>
      <c r="D244" s="537"/>
      <c r="E244" s="536"/>
    </row>
    <row r="245" spans="1:5" ht="14.1" customHeight="1">
      <c r="A245" s="531"/>
      <c r="B245" s="535"/>
      <c r="C245" s="536"/>
      <c r="D245" s="537"/>
      <c r="E245" s="536"/>
    </row>
    <row r="246" spans="1:5" ht="14.1" customHeight="1">
      <c r="A246" s="531"/>
      <c r="B246" s="535"/>
      <c r="C246" s="536"/>
      <c r="D246" s="537"/>
      <c r="E246" s="536"/>
    </row>
  </sheetData>
  <mergeCells count="41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30"/>
    <mergeCell ref="A31:B31"/>
    <mergeCell ref="A32:B32"/>
    <mergeCell ref="A33:B33"/>
    <mergeCell ref="A34:B34"/>
    <mergeCell ref="A35:B35"/>
    <mergeCell ref="A36:B36"/>
    <mergeCell ref="A166:B166"/>
    <mergeCell ref="A37:B37"/>
    <mergeCell ref="A38:B38"/>
    <mergeCell ref="A39:B39"/>
    <mergeCell ref="A40:B40"/>
    <mergeCell ref="A85:B85"/>
  </mergeCells>
  <pageMargins left="0.74803149606299213" right="0.74803149606299213" top="0" bottom="0" header="0" footer="0"/>
  <pageSetup paperSize="9" firstPageNumber="429496729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99"/>
  <sheetViews>
    <sheetView zoomScale="90" workbookViewId="0">
      <pane xSplit="9" ySplit="9" topLeftCell="J10" activePane="bottomRight" state="frozen"/>
      <selection activeCell="I22" sqref="I22"/>
      <selection pane="topRight"/>
      <selection pane="bottomLeft"/>
      <selection pane="bottomRight" activeCell="C21" sqref="C21"/>
    </sheetView>
  </sheetViews>
  <sheetFormatPr defaultColWidth="9.33203125" defaultRowHeight="15.75"/>
  <cols>
    <col min="1" max="1" width="11.83203125" style="8" customWidth="1"/>
    <col min="2" max="2" width="37.33203125" style="8" customWidth="1"/>
    <col min="3" max="10" width="9.33203125" style="8"/>
    <col min="11" max="11" width="10" style="8" bestFit="1" customWidth="1"/>
    <col min="12" max="16384" width="9.33203125" style="8"/>
  </cols>
  <sheetData>
    <row r="1" spans="1:35">
      <c r="A1" s="804" t="s">
        <v>341</v>
      </c>
      <c r="B1" s="806" t="s">
        <v>342</v>
      </c>
      <c r="C1" s="808" t="s">
        <v>343</v>
      </c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10"/>
      <c r="W1" s="810"/>
      <c r="X1" s="810"/>
      <c r="Y1" s="810"/>
      <c r="Z1" s="810"/>
      <c r="AA1" s="810"/>
      <c r="AB1" s="810"/>
      <c r="AC1" s="810"/>
      <c r="AD1" s="810"/>
      <c r="AE1" s="810"/>
      <c r="AF1" s="810"/>
      <c r="AG1" s="810"/>
      <c r="AH1" s="810"/>
      <c r="AI1" s="811"/>
    </row>
    <row r="2" spans="1:35" ht="17.25" thickTop="1" thickBot="1">
      <c r="A2" s="804"/>
      <c r="B2" s="806"/>
      <c r="C2" s="812" t="s">
        <v>344</v>
      </c>
      <c r="D2" s="813"/>
      <c r="E2" s="813"/>
      <c r="F2" s="813"/>
      <c r="G2" s="813"/>
      <c r="H2" s="813"/>
      <c r="I2" s="813"/>
      <c r="J2" s="813"/>
      <c r="K2" s="814"/>
      <c r="L2" s="812" t="s">
        <v>345</v>
      </c>
      <c r="M2" s="813"/>
      <c r="N2" s="813"/>
      <c r="O2" s="813"/>
      <c r="P2" s="813"/>
      <c r="Q2" s="813"/>
      <c r="R2" s="813"/>
      <c r="S2" s="813"/>
      <c r="T2" s="813"/>
      <c r="U2" s="813"/>
      <c r="V2" s="814"/>
      <c r="W2" s="814"/>
      <c r="X2" s="814"/>
      <c r="Y2" s="814"/>
      <c r="Z2" s="814"/>
      <c r="AA2" s="814"/>
      <c r="AB2" s="814"/>
      <c r="AC2" s="814"/>
      <c r="AD2" s="814"/>
      <c r="AE2" s="814"/>
      <c r="AF2" s="814"/>
      <c r="AG2" s="814"/>
      <c r="AH2" s="814"/>
      <c r="AI2" s="815"/>
    </row>
    <row r="3" spans="1:35" ht="56.25" customHeight="1" thickTop="1" thickBot="1">
      <c r="A3" s="805"/>
      <c r="B3" s="807"/>
      <c r="C3" s="9" t="s">
        <v>346</v>
      </c>
      <c r="D3" s="10" t="s">
        <v>347</v>
      </c>
      <c r="E3" s="10" t="s">
        <v>348</v>
      </c>
      <c r="F3" s="10" t="s">
        <v>349</v>
      </c>
      <c r="G3" s="10" t="s">
        <v>350</v>
      </c>
      <c r="H3" s="10" t="s">
        <v>351</v>
      </c>
      <c r="I3" s="10" t="s">
        <v>352</v>
      </c>
      <c r="J3" s="10" t="s">
        <v>353</v>
      </c>
      <c r="K3" s="11" t="s">
        <v>354</v>
      </c>
      <c r="L3" s="12" t="s">
        <v>291</v>
      </c>
      <c r="M3" s="13" t="s">
        <v>293</v>
      </c>
      <c r="N3" s="13" t="s">
        <v>295</v>
      </c>
      <c r="O3" s="13" t="s">
        <v>297</v>
      </c>
      <c r="P3" s="13" t="s">
        <v>299</v>
      </c>
      <c r="Q3" s="13" t="s">
        <v>355</v>
      </c>
      <c r="R3" s="13" t="s">
        <v>303</v>
      </c>
      <c r="S3" s="13" t="s">
        <v>305</v>
      </c>
      <c r="T3" s="13" t="s">
        <v>307</v>
      </c>
      <c r="U3" s="13" t="s">
        <v>309</v>
      </c>
      <c r="V3" s="13" t="s">
        <v>311</v>
      </c>
      <c r="W3" s="571" t="s">
        <v>356</v>
      </c>
      <c r="X3" s="13" t="s">
        <v>357</v>
      </c>
      <c r="Y3" s="571" t="s">
        <v>358</v>
      </c>
      <c r="Z3" s="13" t="s">
        <v>359</v>
      </c>
      <c r="AA3" s="571" t="s">
        <v>360</v>
      </c>
      <c r="AB3" s="13" t="s">
        <v>361</v>
      </c>
      <c r="AC3" s="13" t="s">
        <v>362</v>
      </c>
      <c r="AD3" s="571" t="s">
        <v>363</v>
      </c>
      <c r="AE3" s="13" t="s">
        <v>364</v>
      </c>
      <c r="AF3" s="13" t="s">
        <v>365</v>
      </c>
      <c r="AG3" s="13" t="s">
        <v>366</v>
      </c>
      <c r="AH3" s="13" t="s">
        <v>367</v>
      </c>
      <c r="AI3" s="538" t="s">
        <v>368</v>
      </c>
    </row>
    <row r="4" spans="1:35" ht="17.25" thickTop="1" thickBot="1">
      <c r="A4" s="577" t="s">
        <v>183</v>
      </c>
      <c r="B4" s="550" t="s">
        <v>455</v>
      </c>
      <c r="C4" s="540"/>
      <c r="D4" s="539"/>
      <c r="E4" s="539"/>
      <c r="F4" s="539"/>
      <c r="G4" s="539"/>
      <c r="H4" s="539"/>
      <c r="I4" s="539"/>
      <c r="J4" s="539"/>
      <c r="K4" s="542"/>
      <c r="L4" s="540"/>
      <c r="M4" s="539"/>
      <c r="N4" s="539"/>
      <c r="O4" s="539"/>
      <c r="P4" s="539"/>
      <c r="Q4" s="539"/>
      <c r="R4" s="539"/>
      <c r="S4" s="539"/>
      <c r="T4" s="539"/>
      <c r="U4" s="539"/>
      <c r="V4" s="541"/>
      <c r="W4" s="541"/>
      <c r="X4" s="541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5"/>
    </row>
    <row r="5" spans="1:35" ht="16.5" thickTop="1">
      <c r="A5" s="574" t="s">
        <v>185</v>
      </c>
      <c r="B5" s="572" t="s">
        <v>186</v>
      </c>
      <c r="C5" s="564" t="s">
        <v>369</v>
      </c>
      <c r="D5" s="59" t="s">
        <v>369</v>
      </c>
      <c r="E5" s="59" t="s">
        <v>369</v>
      </c>
      <c r="F5" s="59" t="s">
        <v>369</v>
      </c>
      <c r="G5" s="59" t="s">
        <v>369</v>
      </c>
      <c r="H5" s="59" t="s">
        <v>369</v>
      </c>
      <c r="I5" s="565"/>
      <c r="J5" s="565"/>
      <c r="K5" s="566"/>
      <c r="L5" s="567"/>
      <c r="M5" s="568"/>
      <c r="N5" s="568"/>
      <c r="O5" s="565"/>
      <c r="P5" s="565"/>
      <c r="Q5" s="565"/>
      <c r="R5" s="568"/>
      <c r="S5" s="565"/>
      <c r="T5" s="568"/>
      <c r="U5" s="569"/>
      <c r="V5" s="570"/>
      <c r="W5" s="570"/>
      <c r="X5" s="570"/>
      <c r="Y5" s="568"/>
      <c r="Z5" s="78"/>
      <c r="AA5" s="78"/>
      <c r="AB5" s="78"/>
      <c r="AC5" s="78"/>
      <c r="AD5" s="78"/>
      <c r="AE5" s="78"/>
      <c r="AF5" s="78"/>
      <c r="AG5" s="78"/>
      <c r="AH5" s="78"/>
      <c r="AI5" s="22"/>
    </row>
    <row r="6" spans="1:35" ht="25.5">
      <c r="A6" s="26" t="s">
        <v>187</v>
      </c>
      <c r="B6" s="551" t="s">
        <v>188</v>
      </c>
      <c r="C6" s="83" t="s">
        <v>369</v>
      </c>
      <c r="D6" s="20" t="s">
        <v>369</v>
      </c>
      <c r="E6" s="20" t="s">
        <v>369</v>
      </c>
      <c r="F6" s="21"/>
      <c r="G6" s="21"/>
      <c r="H6" s="21"/>
      <c r="I6" s="21"/>
      <c r="J6" s="21"/>
      <c r="K6" s="543" t="s">
        <v>369</v>
      </c>
      <c r="L6" s="23"/>
      <c r="M6" s="24"/>
      <c r="N6" s="24"/>
      <c r="O6" s="21"/>
      <c r="P6" s="21"/>
      <c r="Q6" s="21"/>
      <c r="R6" s="24"/>
      <c r="S6" s="21"/>
      <c r="T6" s="24"/>
      <c r="U6" s="29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29"/>
      <c r="AI6" s="31"/>
    </row>
    <row r="7" spans="1:35">
      <c r="A7" s="26" t="s">
        <v>189</v>
      </c>
      <c r="B7" s="552" t="s">
        <v>190</v>
      </c>
      <c r="C7" s="83" t="s">
        <v>369</v>
      </c>
      <c r="D7" s="29"/>
      <c r="E7" s="20" t="s">
        <v>369</v>
      </c>
      <c r="F7" s="20" t="s">
        <v>369</v>
      </c>
      <c r="G7" s="27"/>
      <c r="H7" s="20" t="s">
        <v>369</v>
      </c>
      <c r="I7" s="20" t="s">
        <v>369</v>
      </c>
      <c r="J7" s="20" t="s">
        <v>369</v>
      </c>
      <c r="K7" s="544"/>
      <c r="L7" s="28"/>
      <c r="M7" s="29"/>
      <c r="N7" s="29"/>
      <c r="O7" s="27"/>
      <c r="P7" s="27"/>
      <c r="Q7" s="27"/>
      <c r="R7" s="29"/>
      <c r="S7" s="27"/>
      <c r="T7" s="29"/>
      <c r="U7" s="29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1"/>
    </row>
    <row r="8" spans="1:35">
      <c r="A8" s="26" t="s">
        <v>191</v>
      </c>
      <c r="B8" s="552" t="s">
        <v>177</v>
      </c>
      <c r="C8" s="83" t="s">
        <v>369</v>
      </c>
      <c r="D8" s="29"/>
      <c r="E8" s="20" t="s">
        <v>369</v>
      </c>
      <c r="F8" s="20" t="s">
        <v>369</v>
      </c>
      <c r="G8" s="20" t="s">
        <v>369</v>
      </c>
      <c r="H8" s="34"/>
      <c r="I8" s="29"/>
      <c r="J8" s="63" t="s">
        <v>369</v>
      </c>
      <c r="K8" s="544"/>
      <c r="L8" s="35"/>
      <c r="M8" s="33"/>
      <c r="N8" s="33"/>
      <c r="O8" s="34"/>
      <c r="P8" s="34"/>
      <c r="Q8" s="34"/>
      <c r="R8" s="33"/>
      <c r="S8" s="34"/>
      <c r="T8" s="33"/>
      <c r="U8" s="33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7"/>
    </row>
    <row r="9" spans="1:35" ht="16.5" thickBot="1">
      <c r="A9" s="38" t="s">
        <v>192</v>
      </c>
      <c r="B9" s="553" t="s">
        <v>193</v>
      </c>
      <c r="C9" s="557" t="s">
        <v>369</v>
      </c>
      <c r="D9" s="558" t="s">
        <v>369</v>
      </c>
      <c r="E9" s="558" t="s">
        <v>369</v>
      </c>
      <c r="F9" s="558" t="s">
        <v>369</v>
      </c>
      <c r="G9" s="98"/>
      <c r="H9" s="559"/>
      <c r="I9" s="558" t="s">
        <v>369</v>
      </c>
      <c r="J9" s="563"/>
      <c r="K9" s="560" t="s">
        <v>369</v>
      </c>
      <c r="L9" s="561"/>
      <c r="M9" s="98"/>
      <c r="N9" s="98"/>
      <c r="O9" s="559"/>
      <c r="P9" s="559"/>
      <c r="Q9" s="559"/>
      <c r="R9" s="98"/>
      <c r="S9" s="559"/>
      <c r="T9" s="98"/>
      <c r="U9" s="98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562"/>
    </row>
    <row r="10" spans="1:35" ht="17.25" thickTop="1" thickBot="1">
      <c r="A10" s="575" t="s">
        <v>194</v>
      </c>
      <c r="B10" s="549" t="s">
        <v>195</v>
      </c>
      <c r="C10" s="16"/>
      <c r="D10" s="14"/>
      <c r="E10" s="14"/>
      <c r="F10" s="14"/>
      <c r="G10" s="14"/>
      <c r="H10" s="14"/>
      <c r="I10" s="14"/>
      <c r="J10" s="14"/>
      <c r="K10" s="556"/>
      <c r="L10" s="16"/>
      <c r="M10" s="14"/>
      <c r="N10" s="14"/>
      <c r="O10" s="14"/>
      <c r="P10" s="14"/>
      <c r="Q10" s="14"/>
      <c r="R10" s="14"/>
      <c r="S10" s="14"/>
      <c r="T10" s="14"/>
      <c r="U10" s="14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556"/>
    </row>
    <row r="11" spans="1:35" ht="16.5" thickTop="1">
      <c r="A11" s="18" t="s">
        <v>196</v>
      </c>
      <c r="B11" s="551" t="s">
        <v>197</v>
      </c>
      <c r="C11" s="83" t="s">
        <v>369</v>
      </c>
      <c r="D11" s="20" t="s">
        <v>369</v>
      </c>
      <c r="E11" s="20" t="s">
        <v>369</v>
      </c>
      <c r="F11" s="21"/>
      <c r="G11" s="21"/>
      <c r="H11" s="21"/>
      <c r="I11" s="21"/>
      <c r="J11" s="21"/>
      <c r="K11" s="543" t="s">
        <v>369</v>
      </c>
      <c r="L11" s="42"/>
      <c r="M11" s="21"/>
      <c r="N11" s="21"/>
      <c r="O11" s="21"/>
      <c r="P11" s="21"/>
      <c r="Q11" s="21"/>
      <c r="R11" s="21"/>
      <c r="S11" s="21"/>
      <c r="T11" s="21"/>
      <c r="U11" s="21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</row>
    <row r="12" spans="1:35">
      <c r="A12" s="18" t="s">
        <v>198</v>
      </c>
      <c r="B12" s="554" t="s">
        <v>199</v>
      </c>
      <c r="C12" s="83" t="s">
        <v>369</v>
      </c>
      <c r="D12" s="20" t="s">
        <v>369</v>
      </c>
      <c r="E12" s="20" t="s">
        <v>369</v>
      </c>
      <c r="F12" s="27"/>
      <c r="G12" s="27"/>
      <c r="H12" s="27"/>
      <c r="I12" s="27"/>
      <c r="J12" s="27"/>
      <c r="K12" s="543" t="s">
        <v>369</v>
      </c>
      <c r="L12" s="45"/>
      <c r="M12" s="27"/>
      <c r="N12" s="27"/>
      <c r="O12" s="27"/>
      <c r="P12" s="27"/>
      <c r="Q12" s="27"/>
      <c r="R12" s="27"/>
      <c r="S12" s="27"/>
      <c r="T12" s="27"/>
      <c r="U12" s="27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32"/>
    </row>
    <row r="13" spans="1:35">
      <c r="A13" s="18" t="s">
        <v>200</v>
      </c>
      <c r="B13" s="554" t="s">
        <v>201</v>
      </c>
      <c r="C13" s="83" t="s">
        <v>369</v>
      </c>
      <c r="D13" s="20" t="s">
        <v>369</v>
      </c>
      <c r="E13" s="20" t="s">
        <v>369</v>
      </c>
      <c r="F13" s="27"/>
      <c r="G13" s="27"/>
      <c r="H13" s="27"/>
      <c r="I13" s="20" t="s">
        <v>369</v>
      </c>
      <c r="J13" s="27"/>
      <c r="K13" s="543" t="s">
        <v>369</v>
      </c>
      <c r="L13" s="45"/>
      <c r="M13" s="27"/>
      <c r="N13" s="27"/>
      <c r="O13" s="27"/>
      <c r="P13" s="27"/>
      <c r="Q13" s="27"/>
      <c r="R13" s="27"/>
      <c r="S13" s="27"/>
      <c r="T13" s="27"/>
      <c r="U13" s="27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32"/>
    </row>
    <row r="14" spans="1:35" ht="25.5">
      <c r="A14" s="18" t="s">
        <v>202</v>
      </c>
      <c r="B14" s="554" t="s">
        <v>203</v>
      </c>
      <c r="C14" s="83" t="s">
        <v>369</v>
      </c>
      <c r="D14" s="20" t="s">
        <v>369</v>
      </c>
      <c r="E14" s="20" t="s">
        <v>369</v>
      </c>
      <c r="F14" s="27"/>
      <c r="G14" s="27"/>
      <c r="H14" s="27"/>
      <c r="I14" s="27"/>
      <c r="J14" s="27"/>
      <c r="K14" s="543" t="s">
        <v>369</v>
      </c>
      <c r="L14" s="45"/>
      <c r="M14" s="27"/>
      <c r="N14" s="27"/>
      <c r="O14" s="27"/>
      <c r="P14" s="27"/>
      <c r="Q14" s="27"/>
      <c r="R14" s="27"/>
      <c r="S14" s="27"/>
      <c r="T14" s="27"/>
      <c r="U14" s="27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32"/>
    </row>
    <row r="15" spans="1:35" ht="25.5">
      <c r="A15" s="18" t="s">
        <v>204</v>
      </c>
      <c r="B15" s="554" t="s">
        <v>205</v>
      </c>
      <c r="C15" s="83" t="s">
        <v>369</v>
      </c>
      <c r="D15" s="20" t="s">
        <v>369</v>
      </c>
      <c r="E15" s="20" t="s">
        <v>369</v>
      </c>
      <c r="F15" s="27"/>
      <c r="G15" s="27"/>
      <c r="H15" s="27"/>
      <c r="I15" s="27"/>
      <c r="J15" s="27"/>
      <c r="K15" s="545" t="s">
        <v>369</v>
      </c>
      <c r="L15" s="45"/>
      <c r="M15" s="27"/>
      <c r="N15" s="27"/>
      <c r="O15" s="27"/>
      <c r="P15" s="27"/>
      <c r="Q15" s="27"/>
      <c r="R15" s="27"/>
      <c r="S15" s="27"/>
      <c r="T15" s="27"/>
      <c r="U15" s="27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32"/>
    </row>
    <row r="16" spans="1:35">
      <c r="A16" s="18" t="s">
        <v>206</v>
      </c>
      <c r="B16" s="554" t="s">
        <v>207</v>
      </c>
      <c r="C16" s="83" t="s">
        <v>369</v>
      </c>
      <c r="D16" s="20" t="s">
        <v>369</v>
      </c>
      <c r="E16" s="20" t="s">
        <v>369</v>
      </c>
      <c r="F16" s="27"/>
      <c r="G16" s="27"/>
      <c r="H16" s="27"/>
      <c r="I16" s="27"/>
      <c r="J16" s="27"/>
      <c r="K16" s="543" t="s">
        <v>369</v>
      </c>
      <c r="L16" s="45"/>
      <c r="M16" s="27"/>
      <c r="N16" s="27"/>
      <c r="O16" s="27"/>
      <c r="P16" s="27"/>
      <c r="Q16" s="27"/>
      <c r="R16" s="27"/>
      <c r="S16" s="27"/>
      <c r="T16" s="27"/>
      <c r="U16" s="27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32"/>
    </row>
    <row r="17" spans="1:35">
      <c r="A17" s="18" t="s">
        <v>208</v>
      </c>
      <c r="B17" s="554" t="s">
        <v>209</v>
      </c>
      <c r="C17" s="83" t="s">
        <v>369</v>
      </c>
      <c r="D17" s="20" t="s">
        <v>369</v>
      </c>
      <c r="E17" s="20" t="s">
        <v>369</v>
      </c>
      <c r="F17" s="20" t="s">
        <v>369</v>
      </c>
      <c r="G17" s="20" t="s">
        <v>369</v>
      </c>
      <c r="H17" s="27"/>
      <c r="I17" s="20" t="s">
        <v>369</v>
      </c>
      <c r="J17" s="20" t="s">
        <v>369</v>
      </c>
      <c r="K17" s="543" t="s">
        <v>369</v>
      </c>
      <c r="L17" s="45"/>
      <c r="M17" s="27"/>
      <c r="N17" s="27"/>
      <c r="O17" s="27"/>
      <c r="P17" s="27"/>
      <c r="Q17" s="27"/>
      <c r="R17" s="27"/>
      <c r="S17" s="27"/>
      <c r="T17" s="27"/>
      <c r="U17" s="27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32"/>
    </row>
    <row r="18" spans="1:35" ht="26.25" thickBot="1">
      <c r="A18" s="576" t="s">
        <v>210</v>
      </c>
      <c r="B18" s="555" t="s">
        <v>211</v>
      </c>
      <c r="C18" s="83" t="s">
        <v>369</v>
      </c>
      <c r="D18" s="20" t="s">
        <v>369</v>
      </c>
      <c r="E18" s="20" t="s">
        <v>369</v>
      </c>
      <c r="F18" s="27"/>
      <c r="G18" s="27"/>
      <c r="H18" s="27"/>
      <c r="I18" s="27"/>
      <c r="J18" s="27"/>
      <c r="K18" s="543" t="s">
        <v>369</v>
      </c>
      <c r="L18" s="45"/>
      <c r="M18" s="27"/>
      <c r="N18" s="27"/>
      <c r="O18" s="27"/>
      <c r="P18" s="27"/>
      <c r="Q18" s="27"/>
      <c r="R18" s="27"/>
      <c r="S18" s="27"/>
      <c r="T18" s="27"/>
      <c r="U18" s="27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32"/>
    </row>
    <row r="19" spans="1:35" ht="17.25" thickTop="1" thickBot="1">
      <c r="A19" s="573" t="s">
        <v>370</v>
      </c>
      <c r="B19" s="47" t="s">
        <v>215</v>
      </c>
      <c r="C19" s="48"/>
      <c r="D19" s="49"/>
      <c r="E19" s="49"/>
      <c r="F19" s="49"/>
      <c r="G19" s="49"/>
      <c r="H19" s="49"/>
      <c r="I19" s="49"/>
      <c r="J19" s="49"/>
      <c r="K19" s="50"/>
      <c r="L19" s="51"/>
      <c r="M19" s="49"/>
      <c r="N19" s="49"/>
      <c r="O19" s="49"/>
      <c r="P19" s="51"/>
      <c r="Q19" s="49"/>
      <c r="R19" s="49"/>
      <c r="S19" s="49"/>
      <c r="T19" s="49"/>
      <c r="U19" s="49"/>
      <c r="V19" s="52"/>
      <c r="W19" s="49"/>
      <c r="X19" s="53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0"/>
    </row>
    <row r="20" spans="1:35" ht="38.25">
      <c r="A20" s="54" t="s">
        <v>216</v>
      </c>
      <c r="B20" s="55" t="s">
        <v>217</v>
      </c>
      <c r="C20" s="48"/>
      <c r="D20" s="49"/>
      <c r="E20" s="49"/>
      <c r="F20" s="49"/>
      <c r="G20" s="49"/>
      <c r="H20" s="49"/>
      <c r="I20" s="49"/>
      <c r="J20" s="49"/>
      <c r="K20" s="50"/>
      <c r="L20" s="51"/>
      <c r="M20" s="51"/>
      <c r="N20" s="49"/>
      <c r="O20" s="49"/>
      <c r="P20" s="51"/>
      <c r="Q20" s="49"/>
      <c r="R20" s="49"/>
      <c r="S20" s="49"/>
      <c r="T20" s="49"/>
      <c r="U20" s="49"/>
      <c r="V20" s="52"/>
      <c r="W20" s="52"/>
      <c r="X20" s="49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0"/>
    </row>
    <row r="21" spans="1:35" ht="38.25">
      <c r="A21" s="56" t="s">
        <v>219</v>
      </c>
      <c r="B21" s="57" t="s">
        <v>220</v>
      </c>
      <c r="C21" s="58" t="s">
        <v>369</v>
      </c>
      <c r="D21" s="59" t="s">
        <v>369</v>
      </c>
      <c r="E21" s="59" t="s">
        <v>369</v>
      </c>
      <c r="F21" s="59" t="s">
        <v>369</v>
      </c>
      <c r="G21" s="59" t="s">
        <v>369</v>
      </c>
      <c r="H21" s="59" t="s">
        <v>369</v>
      </c>
      <c r="I21" s="59" t="s">
        <v>369</v>
      </c>
      <c r="J21" s="59" t="s">
        <v>369</v>
      </c>
      <c r="K21" s="543" t="s">
        <v>369</v>
      </c>
      <c r="L21" s="83" t="s">
        <v>369</v>
      </c>
      <c r="M21" s="59" t="s">
        <v>369</v>
      </c>
      <c r="N21" s="59" t="s">
        <v>369</v>
      </c>
      <c r="O21" s="59" t="s">
        <v>369</v>
      </c>
      <c r="P21" s="62" t="s">
        <v>369</v>
      </c>
      <c r="Q21" s="59" t="s">
        <v>369</v>
      </c>
      <c r="R21" s="24"/>
      <c r="S21" s="24"/>
      <c r="T21" s="24"/>
      <c r="U21" s="24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2"/>
    </row>
    <row r="22" spans="1:35">
      <c r="A22" s="26" t="s">
        <v>221</v>
      </c>
      <c r="B22" s="41" t="s">
        <v>135</v>
      </c>
      <c r="C22" s="61" t="s">
        <v>369</v>
      </c>
      <c r="D22" s="20" t="s">
        <v>369</v>
      </c>
      <c r="E22" s="20" t="s">
        <v>369</v>
      </c>
      <c r="F22" s="20" t="s">
        <v>369</v>
      </c>
      <c r="G22" s="20" t="s">
        <v>369</v>
      </c>
      <c r="H22" s="20" t="s">
        <v>369</v>
      </c>
      <c r="I22" s="20" t="s">
        <v>369</v>
      </c>
      <c r="J22" s="20" t="s">
        <v>369</v>
      </c>
      <c r="K22" s="60" t="s">
        <v>369</v>
      </c>
      <c r="L22" s="61" t="s">
        <v>369</v>
      </c>
      <c r="M22" s="20" t="s">
        <v>369</v>
      </c>
      <c r="N22" s="20" t="s">
        <v>369</v>
      </c>
      <c r="O22" s="20" t="s">
        <v>369</v>
      </c>
      <c r="P22" s="62" t="s">
        <v>369</v>
      </c>
      <c r="Q22" s="63" t="s">
        <v>369</v>
      </c>
      <c r="R22" s="29"/>
      <c r="S22" s="29"/>
      <c r="T22" s="29"/>
      <c r="U22" s="29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1"/>
    </row>
    <row r="23" spans="1:35" ht="16.5" thickBot="1">
      <c r="A23" s="64" t="s">
        <v>223</v>
      </c>
      <c r="B23" s="65" t="s">
        <v>136</v>
      </c>
      <c r="C23" s="66" t="s">
        <v>369</v>
      </c>
      <c r="D23" s="67" t="s">
        <v>369</v>
      </c>
      <c r="E23" s="67" t="s">
        <v>369</v>
      </c>
      <c r="F23" s="67" t="s">
        <v>369</v>
      </c>
      <c r="G23" s="67" t="s">
        <v>369</v>
      </c>
      <c r="H23" s="67" t="s">
        <v>369</v>
      </c>
      <c r="I23" s="67" t="s">
        <v>369</v>
      </c>
      <c r="J23" s="68" t="s">
        <v>369</v>
      </c>
      <c r="K23" s="69" t="s">
        <v>369</v>
      </c>
      <c r="L23" s="70" t="s">
        <v>369</v>
      </c>
      <c r="M23" s="67" t="s">
        <v>369</v>
      </c>
      <c r="N23" s="67" t="s">
        <v>369</v>
      </c>
      <c r="O23" s="67" t="s">
        <v>369</v>
      </c>
      <c r="P23" s="71" t="s">
        <v>369</v>
      </c>
      <c r="Q23" s="68" t="s">
        <v>369</v>
      </c>
      <c r="R23" s="67"/>
      <c r="S23" s="67"/>
      <c r="T23" s="67"/>
      <c r="U23" s="67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3"/>
    </row>
    <row r="24" spans="1:35" ht="52.5" thickTop="1" thickBot="1">
      <c r="A24" s="74" t="s">
        <v>225</v>
      </c>
      <c r="B24" s="55" t="s">
        <v>226</v>
      </c>
      <c r="C24" s="48"/>
      <c r="D24" s="49"/>
      <c r="E24" s="49"/>
      <c r="F24" s="53"/>
      <c r="G24" s="49"/>
      <c r="H24" s="49"/>
      <c r="I24" s="51"/>
      <c r="J24" s="51"/>
      <c r="K24" s="50"/>
      <c r="L24" s="51"/>
      <c r="M24" s="49"/>
      <c r="N24" s="49"/>
      <c r="O24" s="49"/>
      <c r="P24" s="51"/>
      <c r="Q24" s="49"/>
      <c r="R24" s="49"/>
      <c r="S24" s="49"/>
      <c r="T24" s="49"/>
      <c r="U24" s="49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0"/>
    </row>
    <row r="25" spans="1:35" ht="39" thickTop="1">
      <c r="A25" s="18" t="s">
        <v>227</v>
      </c>
      <c r="B25" s="41" t="s">
        <v>228</v>
      </c>
      <c r="C25" s="58" t="s">
        <v>369</v>
      </c>
      <c r="D25" s="59" t="s">
        <v>369</v>
      </c>
      <c r="E25" s="59" t="s">
        <v>369</v>
      </c>
      <c r="F25" s="75" t="s">
        <v>369</v>
      </c>
      <c r="G25" s="59" t="s">
        <v>369</v>
      </c>
      <c r="H25" s="59" t="s">
        <v>369</v>
      </c>
      <c r="I25" s="59" t="s">
        <v>369</v>
      </c>
      <c r="J25" s="59" t="s">
        <v>369</v>
      </c>
      <c r="K25" s="60" t="s">
        <v>369</v>
      </c>
      <c r="L25" s="23"/>
      <c r="M25" s="24"/>
      <c r="N25" s="24"/>
      <c r="O25" s="24"/>
      <c r="P25" s="24"/>
      <c r="Q25" s="24"/>
      <c r="R25" s="75" t="s">
        <v>369</v>
      </c>
      <c r="S25" s="59" t="s">
        <v>369</v>
      </c>
      <c r="T25" s="59" t="s">
        <v>369</v>
      </c>
      <c r="U25" s="24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2"/>
    </row>
    <row r="26" spans="1:35">
      <c r="A26" s="18" t="s">
        <v>229</v>
      </c>
      <c r="B26" s="19" t="s">
        <v>135</v>
      </c>
      <c r="C26" s="61" t="s">
        <v>369</v>
      </c>
      <c r="D26" s="20" t="s">
        <v>369</v>
      </c>
      <c r="E26" s="20" t="s">
        <v>369</v>
      </c>
      <c r="F26" s="62" t="s">
        <v>369</v>
      </c>
      <c r="G26" s="20" t="s">
        <v>369</v>
      </c>
      <c r="H26" s="20" t="s">
        <v>369</v>
      </c>
      <c r="I26" s="20" t="s">
        <v>369</v>
      </c>
      <c r="J26" s="63" t="s">
        <v>369</v>
      </c>
      <c r="K26" s="60" t="s">
        <v>369</v>
      </c>
      <c r="L26" s="76"/>
      <c r="M26" s="77"/>
      <c r="N26" s="77"/>
      <c r="O26" s="77"/>
      <c r="P26" s="77"/>
      <c r="Q26" s="77"/>
      <c r="R26" s="62" t="s">
        <v>369</v>
      </c>
      <c r="S26" s="20" t="s">
        <v>369</v>
      </c>
      <c r="T26" s="20" t="s">
        <v>369</v>
      </c>
      <c r="U26" s="77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9"/>
    </row>
    <row r="27" spans="1:35">
      <c r="A27" s="64" t="s">
        <v>230</v>
      </c>
      <c r="B27" s="65" t="s">
        <v>136</v>
      </c>
      <c r="C27" s="66" t="s">
        <v>369</v>
      </c>
      <c r="D27" s="67" t="s">
        <v>369</v>
      </c>
      <c r="E27" s="67" t="s">
        <v>369</v>
      </c>
      <c r="F27" s="71" t="s">
        <v>369</v>
      </c>
      <c r="G27" s="67" t="s">
        <v>369</v>
      </c>
      <c r="H27" s="67" t="s">
        <v>369</v>
      </c>
      <c r="I27" s="67" t="s">
        <v>369</v>
      </c>
      <c r="J27" s="68" t="s">
        <v>369</v>
      </c>
      <c r="K27" s="69" t="s">
        <v>369</v>
      </c>
      <c r="L27" s="80"/>
      <c r="M27" s="67"/>
      <c r="N27" s="67"/>
      <c r="O27" s="67"/>
      <c r="P27" s="67"/>
      <c r="Q27" s="67"/>
      <c r="R27" s="71" t="s">
        <v>369</v>
      </c>
      <c r="S27" s="67" t="s">
        <v>369</v>
      </c>
      <c r="T27" s="67" t="s">
        <v>369</v>
      </c>
      <c r="U27" s="67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3"/>
    </row>
    <row r="28" spans="1:35" ht="38.25">
      <c r="A28" s="81" t="s">
        <v>231</v>
      </c>
      <c r="B28" s="55" t="s">
        <v>232</v>
      </c>
      <c r="C28" s="48"/>
      <c r="D28" s="49"/>
      <c r="E28" s="49"/>
      <c r="F28" s="53"/>
      <c r="G28" s="49"/>
      <c r="H28" s="49"/>
      <c r="I28" s="49"/>
      <c r="J28" s="49"/>
      <c r="K28" s="82"/>
      <c r="L28" s="51"/>
      <c r="M28" s="49"/>
      <c r="N28" s="49"/>
      <c r="O28" s="49"/>
      <c r="P28" s="49"/>
      <c r="Q28" s="49"/>
      <c r="R28" s="49"/>
      <c r="S28" s="49"/>
      <c r="T28" s="49"/>
      <c r="U28" s="49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0"/>
    </row>
    <row r="29" spans="1:35">
      <c r="A29" s="18"/>
      <c r="B29" s="41"/>
      <c r="C29" s="61"/>
      <c r="D29" s="20"/>
      <c r="E29" s="20"/>
      <c r="F29" s="62"/>
      <c r="G29" s="20"/>
      <c r="H29" s="20"/>
      <c r="I29" s="59"/>
      <c r="J29" s="83"/>
      <c r="K29" s="60"/>
      <c r="L29" s="23"/>
      <c r="M29" s="24"/>
      <c r="N29" s="24"/>
      <c r="O29" s="24"/>
      <c r="P29" s="24"/>
      <c r="Q29" s="24"/>
      <c r="R29" s="24"/>
      <c r="S29" s="24"/>
      <c r="T29" s="20"/>
      <c r="U29" s="20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5"/>
    </row>
    <row r="30" spans="1:35" ht="38.25">
      <c r="A30" s="26" t="s">
        <v>233</v>
      </c>
      <c r="B30" s="86" t="s">
        <v>232</v>
      </c>
      <c r="C30" s="87" t="s">
        <v>369</v>
      </c>
      <c r="D30" s="63" t="s">
        <v>369</v>
      </c>
      <c r="E30" s="63" t="s">
        <v>369</v>
      </c>
      <c r="F30" s="88" t="s">
        <v>369</v>
      </c>
      <c r="G30" s="63" t="s">
        <v>369</v>
      </c>
      <c r="H30" s="63" t="s">
        <v>369</v>
      </c>
      <c r="I30" s="63" t="s">
        <v>369</v>
      </c>
      <c r="J30" s="87" t="s">
        <v>369</v>
      </c>
      <c r="K30" s="60" t="s">
        <v>369</v>
      </c>
      <c r="L30" s="28"/>
      <c r="M30" s="29"/>
      <c r="N30" s="29"/>
      <c r="O30" s="29"/>
      <c r="P30" s="29"/>
      <c r="Q30" s="29"/>
      <c r="R30" s="29"/>
      <c r="S30" s="29"/>
      <c r="T30" s="63"/>
      <c r="U30" s="63" t="s">
        <v>369</v>
      </c>
      <c r="V30" s="63" t="s">
        <v>369</v>
      </c>
      <c r="W30" s="88" t="s">
        <v>369</v>
      </c>
      <c r="X30" s="63" t="s">
        <v>369</v>
      </c>
      <c r="Y30" s="63" t="s">
        <v>369</v>
      </c>
      <c r="Z30" s="63" t="s">
        <v>369</v>
      </c>
      <c r="AA30" s="87"/>
      <c r="AB30" s="89"/>
      <c r="AC30" s="89"/>
      <c r="AD30" s="89"/>
      <c r="AE30" s="89"/>
      <c r="AF30" s="89"/>
      <c r="AG30" s="89"/>
      <c r="AH30" s="89"/>
      <c r="AI30" s="90"/>
    </row>
    <row r="31" spans="1:35">
      <c r="A31" s="38" t="s">
        <v>234</v>
      </c>
      <c r="B31" s="91" t="s">
        <v>235</v>
      </c>
      <c r="C31" s="92" t="s">
        <v>369</v>
      </c>
      <c r="D31" s="92" t="s">
        <v>369</v>
      </c>
      <c r="E31" s="92" t="s">
        <v>369</v>
      </c>
      <c r="F31" s="92" t="s">
        <v>369</v>
      </c>
      <c r="G31" s="92" t="s">
        <v>369</v>
      </c>
      <c r="H31" s="92" t="s">
        <v>369</v>
      </c>
      <c r="I31" s="92" t="s">
        <v>369</v>
      </c>
      <c r="J31" s="92" t="s">
        <v>369</v>
      </c>
      <c r="K31" s="69" t="s">
        <v>369</v>
      </c>
      <c r="L31" s="92"/>
      <c r="M31" s="68"/>
      <c r="N31" s="68"/>
      <c r="O31" s="68"/>
      <c r="P31" s="68"/>
      <c r="Q31" s="67"/>
      <c r="R31" s="67"/>
      <c r="S31" s="67"/>
      <c r="T31" s="67"/>
      <c r="U31" s="92" t="s">
        <v>369</v>
      </c>
      <c r="V31" s="92" t="s">
        <v>369</v>
      </c>
      <c r="W31" s="92" t="s">
        <v>369</v>
      </c>
      <c r="X31" s="92" t="s">
        <v>369</v>
      </c>
      <c r="Y31" s="92" t="s">
        <v>369</v>
      </c>
      <c r="Z31" s="92" t="s">
        <v>369</v>
      </c>
      <c r="AA31" s="92"/>
      <c r="AB31" s="68"/>
      <c r="AC31" s="68"/>
      <c r="AD31" s="68"/>
      <c r="AE31" s="68"/>
      <c r="AF31" s="68"/>
      <c r="AG31" s="68"/>
      <c r="AH31" s="68"/>
      <c r="AI31" s="93"/>
    </row>
    <row r="32" spans="1:35" ht="51.75">
      <c r="A32" s="54" t="s">
        <v>236</v>
      </c>
      <c r="B32" s="94" t="s">
        <v>237</v>
      </c>
      <c r="C32" s="51"/>
      <c r="D32" s="49"/>
      <c r="E32" s="49"/>
      <c r="F32" s="49"/>
      <c r="G32" s="49"/>
      <c r="H32" s="49"/>
      <c r="I32" s="49"/>
      <c r="J32" s="49"/>
      <c r="K32" s="50"/>
      <c r="L32" s="51"/>
      <c r="M32" s="49"/>
      <c r="N32" s="49"/>
      <c r="O32" s="49"/>
      <c r="P32" s="49"/>
      <c r="Q32" s="51"/>
      <c r="R32" s="49"/>
      <c r="S32" s="49"/>
      <c r="T32" s="49"/>
      <c r="U32" s="49"/>
      <c r="V32" s="49"/>
      <c r="W32" s="49"/>
      <c r="X32" s="49"/>
      <c r="Y32" s="49"/>
      <c r="Z32" s="49"/>
      <c r="AA32" s="52"/>
      <c r="AB32" s="49"/>
      <c r="AC32" s="14"/>
      <c r="AD32" s="14"/>
      <c r="AE32" s="14"/>
      <c r="AF32" s="14"/>
      <c r="AG32" s="14"/>
      <c r="AH32" s="14"/>
      <c r="AI32" s="15"/>
    </row>
    <row r="33" spans="1:35" ht="38.25">
      <c r="A33" s="18" t="s">
        <v>238</v>
      </c>
      <c r="B33" s="95" t="s">
        <v>239</v>
      </c>
      <c r="C33" s="61" t="s">
        <v>369</v>
      </c>
      <c r="D33" s="20" t="s">
        <v>369</v>
      </c>
      <c r="E33" s="20" t="s">
        <v>369</v>
      </c>
      <c r="F33" s="62" t="s">
        <v>369</v>
      </c>
      <c r="G33" s="20" t="s">
        <v>369</v>
      </c>
      <c r="H33" s="20" t="s">
        <v>369</v>
      </c>
      <c r="I33" s="59" t="s">
        <v>369</v>
      </c>
      <c r="J33" s="83" t="s">
        <v>369</v>
      </c>
      <c r="K33" s="60" t="s">
        <v>369</v>
      </c>
      <c r="L33" s="23"/>
      <c r="M33" s="24"/>
      <c r="N33" s="24"/>
      <c r="O33" s="24"/>
      <c r="P33" s="24"/>
      <c r="Q33" s="23"/>
      <c r="R33" s="24"/>
      <c r="S33" s="24"/>
      <c r="T33" s="24"/>
      <c r="U33" s="24"/>
      <c r="V33" s="24"/>
      <c r="W33" s="24"/>
      <c r="X33" s="24"/>
      <c r="Y33" s="24"/>
      <c r="Z33" s="24"/>
      <c r="AA33" s="63" t="s">
        <v>369</v>
      </c>
      <c r="AB33" s="63" t="s">
        <v>369</v>
      </c>
      <c r="AC33" s="88" t="s">
        <v>369</v>
      </c>
      <c r="AD33" s="63" t="s">
        <v>369</v>
      </c>
      <c r="AE33" s="63" t="s">
        <v>369</v>
      </c>
      <c r="AF33" s="24"/>
      <c r="AG33" s="24"/>
      <c r="AH33" s="24"/>
      <c r="AI33" s="22"/>
    </row>
    <row r="34" spans="1:35">
      <c r="A34" s="96" t="s">
        <v>240</v>
      </c>
      <c r="B34" s="97" t="s">
        <v>136</v>
      </c>
      <c r="C34" s="87" t="s">
        <v>369</v>
      </c>
      <c r="D34" s="63" t="s">
        <v>369</v>
      </c>
      <c r="E34" s="63" t="s">
        <v>369</v>
      </c>
      <c r="F34" s="88" t="s">
        <v>369</v>
      </c>
      <c r="G34" s="63" t="s">
        <v>369</v>
      </c>
      <c r="H34" s="63" t="s">
        <v>369</v>
      </c>
      <c r="I34" s="63" t="s">
        <v>369</v>
      </c>
      <c r="J34" s="87" t="s">
        <v>369</v>
      </c>
      <c r="K34" s="60" t="s">
        <v>369</v>
      </c>
      <c r="L34" s="35"/>
      <c r="M34" s="33"/>
      <c r="N34" s="33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2" t="s">
        <v>369</v>
      </c>
      <c r="AB34" s="92" t="s">
        <v>369</v>
      </c>
      <c r="AC34" s="92" t="s">
        <v>369</v>
      </c>
      <c r="AD34" s="92" t="s">
        <v>369</v>
      </c>
      <c r="AE34" s="92" t="s">
        <v>369</v>
      </c>
      <c r="AF34" s="98"/>
      <c r="AG34" s="98"/>
      <c r="AH34" s="98"/>
      <c r="AI34" s="40"/>
    </row>
    <row r="35" spans="1:35" ht="38.25">
      <c r="A35" s="99" t="s">
        <v>241</v>
      </c>
      <c r="B35" s="100" t="s">
        <v>242</v>
      </c>
      <c r="C35" s="51"/>
      <c r="D35" s="49"/>
      <c r="E35" s="49"/>
      <c r="F35" s="49"/>
      <c r="G35" s="49"/>
      <c r="H35" s="49"/>
      <c r="I35" s="49"/>
      <c r="J35" s="49"/>
      <c r="K35" s="50"/>
      <c r="L35" s="51"/>
      <c r="M35" s="49"/>
      <c r="N35" s="49"/>
      <c r="O35" s="49"/>
      <c r="P35" s="16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7"/>
      <c r="AB35" s="49"/>
      <c r="AC35" s="49"/>
      <c r="AD35" s="49"/>
      <c r="AE35" s="49"/>
      <c r="AF35" s="49"/>
      <c r="AG35" s="49"/>
      <c r="AH35" s="49"/>
      <c r="AI35" s="50"/>
    </row>
    <row r="36" spans="1:35" ht="39" thickTop="1">
      <c r="A36" s="101" t="s">
        <v>243</v>
      </c>
      <c r="B36" s="102" t="s">
        <v>244</v>
      </c>
      <c r="C36" s="61" t="s">
        <v>369</v>
      </c>
      <c r="D36" s="20" t="s">
        <v>369</v>
      </c>
      <c r="E36" s="20" t="s">
        <v>369</v>
      </c>
      <c r="F36" s="62" t="s">
        <v>369</v>
      </c>
      <c r="G36" s="20" t="s">
        <v>369</v>
      </c>
      <c r="H36" s="20" t="s">
        <v>369</v>
      </c>
      <c r="I36" s="59" t="s">
        <v>369</v>
      </c>
      <c r="J36" s="83" t="s">
        <v>369</v>
      </c>
      <c r="K36" s="60" t="s">
        <v>369</v>
      </c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63" t="s">
        <v>369</v>
      </c>
      <c r="AG36" s="63" t="s">
        <v>369</v>
      </c>
      <c r="AH36" s="88" t="s">
        <v>369</v>
      </c>
      <c r="AI36" s="63" t="s">
        <v>369</v>
      </c>
    </row>
    <row r="37" spans="1:35" ht="16.5" thickBot="1">
      <c r="A37" s="103" t="s">
        <v>245</v>
      </c>
      <c r="B37" s="104" t="s">
        <v>136</v>
      </c>
      <c r="C37" s="546" t="s">
        <v>369</v>
      </c>
      <c r="D37" s="68" t="s">
        <v>369</v>
      </c>
      <c r="E37" s="68" t="s">
        <v>369</v>
      </c>
      <c r="F37" s="547" t="s">
        <v>369</v>
      </c>
      <c r="G37" s="68" t="s">
        <v>369</v>
      </c>
      <c r="H37" s="68" t="s">
        <v>369</v>
      </c>
      <c r="I37" s="68" t="s">
        <v>369</v>
      </c>
      <c r="J37" s="92" t="s">
        <v>369</v>
      </c>
      <c r="K37" s="548" t="s">
        <v>369</v>
      </c>
      <c r="L37" s="105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2" t="s">
        <v>369</v>
      </c>
      <c r="AG37" s="92" t="s">
        <v>369</v>
      </c>
      <c r="AH37" s="92" t="s">
        <v>369</v>
      </c>
      <c r="AI37" s="92" t="s">
        <v>369</v>
      </c>
    </row>
    <row r="38" spans="1:35" ht="16.5" thickTop="1">
      <c r="A38" s="106"/>
      <c r="B38" s="106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>
      <c r="A39" s="107"/>
      <c r="B39" s="10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pans="1:35">
      <c r="A40" s="107"/>
      <c r="B40" s="107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pans="1:35">
      <c r="A41" s="107"/>
      <c r="B41" s="107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1:35">
      <c r="A42" s="107"/>
      <c r="B42" s="107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spans="1:35">
      <c r="A43" s="107"/>
      <c r="B43" s="107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1:35">
      <c r="A44" s="107"/>
      <c r="B44" s="107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1:35">
      <c r="A45" s="107"/>
      <c r="B45" s="107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>
      <c r="A46" s="107"/>
      <c r="B46" s="10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1:35">
      <c r="A47" s="107"/>
      <c r="B47" s="107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1:35">
      <c r="A48" s="107"/>
      <c r="B48" s="107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35">
      <c r="A49" s="107"/>
      <c r="B49" s="107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1:35">
      <c r="A50" s="107"/>
      <c r="B50" s="107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1:35">
      <c r="A51" s="107"/>
      <c r="B51" s="107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1:35">
      <c r="A52" s="107"/>
      <c r="B52" s="107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1:3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1:3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pans="1:3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pans="1:3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pans="1:3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spans="1:3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1:3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1:3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1:3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3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spans="1:3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spans="1:3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spans="1:3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spans="1:3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spans="1:3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spans="1:3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pans="1:3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3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spans="1:3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spans="1:3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pans="1:3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spans="1:3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spans="1:3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pans="1:3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spans="1:3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spans="1:3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spans="1:3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</row>
    <row r="81" spans="1:3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1:3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</row>
    <row r="83" spans="1:3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1:3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1:3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1:3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1:3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1:3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1:3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1:3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1:3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1:3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1:3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spans="1:3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1:3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1:3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spans="1:3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</sheetData>
  <mergeCells count="5">
    <mergeCell ref="A1:A3"/>
    <mergeCell ref="B1:B3"/>
    <mergeCell ref="C1:AI1"/>
    <mergeCell ref="C2:K2"/>
    <mergeCell ref="L2:AI2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45</vt:i4>
      </vt:variant>
    </vt:vector>
  </HeadingPairs>
  <TitlesOfParts>
    <vt:vector size="52" baseType="lpstr">
      <vt:lpstr>Титул</vt:lpstr>
      <vt:lpstr>График</vt:lpstr>
      <vt:lpstr>План </vt:lpstr>
      <vt:lpstr>Кабинеты</vt:lpstr>
      <vt:lpstr>Start</vt:lpstr>
      <vt:lpstr>ПК и ОК</vt:lpstr>
      <vt:lpstr>Компетенции</vt:lpstr>
      <vt:lpstr>'ПК и ОК'!_Toc106812304</vt:lpstr>
      <vt:lpstr>'ПК и ОК'!_Toc106812306</vt:lpstr>
      <vt:lpstr>'ПК и ОК'!_Toc106812308</vt:lpstr>
      <vt:lpstr>'ПК и ОК'!_Toc106812310</vt:lpstr>
      <vt:lpstr>'ПК и ОК'!_Toc106812312</vt:lpstr>
      <vt:lpstr>'ПК и ОК'!_Toc106812314</vt:lpstr>
      <vt:lpstr>'ПК и ОК'!_Toc106812316</vt:lpstr>
      <vt:lpstr>'ПК и ОК'!_Toc106812344</vt:lpstr>
      <vt:lpstr>'ПК и ОК'!_Toc106812346</vt:lpstr>
      <vt:lpstr>'ПК и ОК'!_Toc106812348</vt:lpstr>
      <vt:lpstr>'ПК и ОК'!_Toc106812375</vt:lpstr>
      <vt:lpstr>'ПК и ОК'!_Toc106812376</vt:lpstr>
      <vt:lpstr>'ПК и ОК'!_Toc106812377</vt:lpstr>
      <vt:lpstr>'ПК и ОК'!_Toc106812378</vt:lpstr>
      <vt:lpstr>'ПК и ОК'!_Toc106812379</vt:lpstr>
      <vt:lpstr>'ПК и ОК'!_Toc106812380</vt:lpstr>
      <vt:lpstr>'ПК и ОК'!_Toc106812381</vt:lpstr>
      <vt:lpstr>'ПК и ОК'!_Toc106812382</vt:lpstr>
      <vt:lpstr>'ПК и ОК'!_Toc106812383</vt:lpstr>
      <vt:lpstr>'ПК и ОК'!_Toc106812384</vt:lpstr>
      <vt:lpstr>'ПК и ОК'!_Toc106812385</vt:lpstr>
      <vt:lpstr>'ПК и ОК'!_Toc106812386</vt:lpstr>
      <vt:lpstr>'ПК и ОК'!_Toc106812413</vt:lpstr>
      <vt:lpstr>'ПК и ОК'!_Toc106812414</vt:lpstr>
      <vt:lpstr>'ПК и ОК'!_Toc106812415</vt:lpstr>
      <vt:lpstr>'ПК и ОК'!_Toc106812416</vt:lpstr>
      <vt:lpstr>'ПК и ОК'!_Toc106812417</vt:lpstr>
      <vt:lpstr>'ПК и ОК'!_Toc106812418</vt:lpstr>
      <vt:lpstr>'ПК и ОК'!_Toc106812419</vt:lpstr>
      <vt:lpstr>'ПК и ОК'!_Toc106812420</vt:lpstr>
      <vt:lpstr>'ПК и ОК'!_Toc106812421</vt:lpstr>
      <vt:lpstr>'ПК и ОК'!_Toc106812422</vt:lpstr>
      <vt:lpstr>'ПК и ОК'!_Toc106812423</vt:lpstr>
      <vt:lpstr>'ПК и ОК'!_Toc106812424</vt:lpstr>
      <vt:lpstr>'ПК и ОК'!_Toc106812425</vt:lpstr>
      <vt:lpstr>'ПК и ОК'!_Toc106812453</vt:lpstr>
      <vt:lpstr>'ПК и ОК'!_Toc106812454</vt:lpstr>
      <vt:lpstr>'ПК и ОК'!_Toc106812455</vt:lpstr>
      <vt:lpstr>'ПК и ОК'!_Toc106812456</vt:lpstr>
      <vt:lpstr>'ПК и ОК'!_Toc106812457</vt:lpstr>
      <vt:lpstr>'ПК и ОК'!_Toc106812458</vt:lpstr>
      <vt:lpstr>'ПК и ОК'!_Toc106812459</vt:lpstr>
      <vt:lpstr>'ПК и ОК'!_Toc106812460</vt:lpstr>
      <vt:lpstr>'ПК и ОК'!_Toc106812461</vt:lpstr>
      <vt:lpstr>'ПК и ОК'!_Toc106812462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</cp:lastModifiedBy>
  <cp:revision>1</cp:revision>
  <cp:lastPrinted>2025-05-28T07:00:17Z</cp:lastPrinted>
  <dcterms:created xsi:type="dcterms:W3CDTF">2011-05-05T04:03:53Z</dcterms:created>
  <dcterms:modified xsi:type="dcterms:W3CDTF">2026-08-03T05:14:36Z</dcterms:modified>
</cp:coreProperties>
</file>